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\\northbus002p\Shared files\IS Information\AA\Schedule Update\"/>
    </mc:Choice>
  </mc:AlternateContent>
  <bookViews>
    <workbookView xWindow="0" yWindow="0" windowWidth="9528" windowHeight="3552" tabRatio="813" activeTab="1"/>
  </bookViews>
  <sheets>
    <sheet name="CustomerPipeline" sheetId="4" r:id="rId1"/>
    <sheet name="DeploymentRequests" sheetId="1" r:id="rId2"/>
    <sheet name="CustomerLaunchesByYear" sheetId="7" state="hidden" r:id="rId3"/>
    <sheet name="DeplAssocDeliverableBreakout" sheetId="5" r:id="rId4"/>
    <sheet name="CustomerLaunchCost" sheetId="8" r:id="rId5"/>
    <sheet name="MonthlyLauchesByCAM &amp; AT" sheetId="6" r:id="rId6"/>
    <sheet name="Chart_ReqByMonth" sheetId="13" state="hidden" r:id="rId7"/>
    <sheet name="Data_ReqByMonth" sheetId="12" state="hidden" r:id="rId8"/>
    <sheet name="DataValidation" sheetId="2" state="hidden" r:id="rId9"/>
    <sheet name="Projections_Data" sheetId="3" r:id="rId10"/>
  </sheets>
  <definedNames>
    <definedName name="_xlnm._FilterDatabase" localSheetId="4" hidden="1">CustomerLaunchCost!$A$1:$K$177</definedName>
    <definedName name="_xlnm._FilterDatabase" localSheetId="1" hidden="1">DeploymentRequests!$A$1:$O$1548</definedName>
    <definedName name="_xlnm._FilterDatabase" localSheetId="9" hidden="1">Projections_Data!$A$1:$I$607</definedName>
  </definedNames>
  <calcPr calcId="171027"/>
  <pivotCaches>
    <pivotCache cacheId="0" r:id="rId11"/>
    <pivotCache cacheId="7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K1035" i="1"/>
  <c r="K1034" i="1"/>
  <c r="K1033" i="1"/>
  <c r="K1139" i="1" l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58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D1139" i="1"/>
  <c r="E1139" i="1"/>
  <c r="K1092" i="1" l="1"/>
  <c r="K1093" i="1"/>
  <c r="K1094" i="1"/>
  <c r="K1104" i="1"/>
  <c r="K1024" i="1" l="1"/>
  <c r="K1025" i="1"/>
  <c r="K1073" i="1" l="1"/>
  <c r="K1046" i="1" l="1"/>
  <c r="K1023" i="1"/>
  <c r="K1021" i="1" l="1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2" i="3"/>
  <c r="K1036" i="1" l="1"/>
  <c r="K1045" i="1" l="1"/>
  <c r="K966" i="1" l="1"/>
  <c r="K965" i="1"/>
  <c r="K967" i="1" l="1"/>
  <c r="K964" i="1" l="1"/>
  <c r="K919" i="1" l="1"/>
  <c r="K1113" i="1" l="1"/>
  <c r="K1086" i="1"/>
  <c r="K945" i="1" l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8" i="1"/>
  <c r="K969" i="1"/>
  <c r="K970" i="1"/>
  <c r="K971" i="1"/>
  <c r="K972" i="1"/>
  <c r="K1108" i="1"/>
  <c r="K1109" i="1"/>
  <c r="K973" i="1"/>
  <c r="K974" i="1"/>
  <c r="K975" i="1"/>
  <c r="K1022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6" i="1"/>
  <c r="K1006" i="1"/>
  <c r="K1007" i="1"/>
  <c r="K1028" i="1"/>
  <c r="K1029" i="1"/>
  <c r="K1030" i="1"/>
  <c r="K1031" i="1"/>
  <c r="K1032" i="1"/>
  <c r="K1037" i="1"/>
  <c r="K1038" i="1"/>
  <c r="K1039" i="1"/>
  <c r="K1040" i="1"/>
  <c r="K1041" i="1"/>
  <c r="K1042" i="1"/>
  <c r="K1043" i="1"/>
  <c r="K1044" i="1"/>
  <c r="K1047" i="1"/>
  <c r="K1048" i="1"/>
  <c r="K1049" i="1"/>
  <c r="K1050" i="1"/>
  <c r="K1051" i="1"/>
  <c r="K1052" i="1"/>
  <c r="K1053" i="1"/>
  <c r="K1054" i="1"/>
  <c r="K1058" i="1"/>
  <c r="K1067" i="1"/>
  <c r="K1068" i="1"/>
  <c r="K1087" i="1"/>
  <c r="K1027" i="1"/>
  <c r="K1095" i="1"/>
  <c r="K1055" i="1"/>
  <c r="K1096" i="1"/>
  <c r="K1056" i="1"/>
  <c r="K1057" i="1"/>
  <c r="K1059" i="1"/>
  <c r="K1097" i="1"/>
  <c r="K1098" i="1"/>
  <c r="K1099" i="1"/>
  <c r="K1060" i="1"/>
  <c r="K1061" i="1"/>
  <c r="K1062" i="1"/>
  <c r="K1063" i="1"/>
  <c r="K1064" i="1"/>
  <c r="K1065" i="1"/>
  <c r="K1100" i="1"/>
  <c r="K1066" i="1"/>
  <c r="K1101" i="1"/>
  <c r="K1069" i="1"/>
  <c r="K1102" i="1"/>
  <c r="K1070" i="1"/>
  <c r="K1071" i="1"/>
  <c r="K1072" i="1"/>
  <c r="K1074" i="1"/>
  <c r="K1075" i="1"/>
  <c r="K1076" i="1"/>
  <c r="K1077" i="1"/>
  <c r="K1078" i="1"/>
  <c r="K1103" i="1"/>
  <c r="K1079" i="1"/>
  <c r="K1080" i="1"/>
  <c r="K1081" i="1"/>
  <c r="K1082" i="1"/>
  <c r="K1083" i="1"/>
  <c r="K1084" i="1"/>
  <c r="K1085" i="1"/>
  <c r="K1088" i="1"/>
  <c r="K1089" i="1"/>
  <c r="K1090" i="1"/>
  <c r="K1091" i="1"/>
  <c r="K1105" i="1"/>
  <c r="K1106" i="1"/>
  <c r="K1107" i="1"/>
  <c r="K1110" i="1"/>
  <c r="K1111" i="1"/>
  <c r="K1112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5" i="1"/>
  <c r="K1136" i="1"/>
  <c r="K1137" i="1"/>
  <c r="K1138" i="1"/>
  <c r="K916" i="1" l="1"/>
  <c r="M620" i="3" l="1"/>
  <c r="M616" i="3"/>
  <c r="M618" i="3"/>
  <c r="M617" i="3"/>
  <c r="M623" i="3"/>
  <c r="M615" i="3"/>
  <c r="M622" i="3"/>
  <c r="M621" i="3"/>
  <c r="M619" i="3"/>
  <c r="M614" i="3"/>
  <c r="K917" i="1" l="1"/>
  <c r="K920" i="1"/>
  <c r="K886" i="1"/>
  <c r="K883" i="1" l="1"/>
  <c r="K882" i="1"/>
  <c r="K881" i="1"/>
  <c r="K880" i="1"/>
  <c r="K899" i="1" l="1"/>
  <c r="K884" i="1" l="1"/>
  <c r="K918" i="1"/>
  <c r="K885" i="1"/>
  <c r="K865" i="1"/>
  <c r="K841" i="1"/>
  <c r="K928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77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78" i="1"/>
  <c r="K879" i="1"/>
  <c r="K855" i="1"/>
  <c r="K856" i="1"/>
  <c r="K857" i="1"/>
  <c r="K858" i="1"/>
  <c r="K859" i="1"/>
  <c r="K860" i="1"/>
  <c r="K861" i="1"/>
  <c r="K862" i="1"/>
  <c r="K863" i="1"/>
  <c r="K864" i="1"/>
  <c r="K874" i="1"/>
  <c r="K875" i="1"/>
  <c r="K876" i="1"/>
  <c r="K866" i="1"/>
  <c r="K867" i="1"/>
  <c r="K868" i="1"/>
  <c r="K869" i="1"/>
  <c r="K870" i="1"/>
  <c r="K871" i="1"/>
  <c r="K872" i="1"/>
  <c r="K873" i="1"/>
  <c r="K892" i="1"/>
  <c r="K903" i="1"/>
  <c r="K887" i="1"/>
  <c r="K888" i="1"/>
  <c r="K889" i="1"/>
  <c r="K890" i="1"/>
  <c r="K891" i="1"/>
  <c r="K893" i="1"/>
  <c r="K894" i="1"/>
  <c r="K895" i="1"/>
  <c r="K896" i="1"/>
  <c r="K897" i="1"/>
  <c r="K898" i="1"/>
  <c r="K1020" i="1"/>
  <c r="K900" i="1"/>
  <c r="K901" i="1"/>
  <c r="K902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21" i="1"/>
  <c r="K922" i="1"/>
  <c r="K924" i="1"/>
  <c r="K925" i="1"/>
  <c r="K926" i="1"/>
  <c r="K927" i="1"/>
  <c r="K2" i="1"/>
  <c r="H3" i="8" l="1"/>
  <c r="I3" i="8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2" i="8"/>
  <c r="I2" i="8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 s="1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108" i="7"/>
  <c r="I108" i="7" s="1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 s="1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 s="1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 s="1"/>
  <c r="H133" i="7"/>
  <c r="I133" i="7" s="1"/>
  <c r="H134" i="7"/>
  <c r="I134" i="7" s="1"/>
  <c r="H135" i="7"/>
  <c r="I135" i="7" s="1"/>
  <c r="H136" i="7"/>
  <c r="I136" i="7" s="1"/>
  <c r="H137" i="7"/>
  <c r="I137" i="7" s="1"/>
  <c r="H138" i="7"/>
  <c r="I138" i="7" s="1"/>
  <c r="H139" i="7"/>
  <c r="I139" i="7" s="1"/>
  <c r="H140" i="7"/>
  <c r="I140" i="7" s="1"/>
  <c r="H141" i="7"/>
  <c r="I141" i="7" s="1"/>
  <c r="H142" i="7"/>
  <c r="I142" i="7" s="1"/>
  <c r="H143" i="7"/>
  <c r="I143" i="7" s="1"/>
  <c r="H144" i="7"/>
  <c r="I144" i="7" s="1"/>
  <c r="H145" i="7"/>
  <c r="I145" i="7" s="1"/>
  <c r="H146" i="7"/>
  <c r="I146" i="7" s="1"/>
  <c r="H147" i="7"/>
  <c r="I147" i="7" s="1"/>
  <c r="H148" i="7"/>
  <c r="I148" i="7" s="1"/>
  <c r="H149" i="7"/>
  <c r="I149" i="7" s="1"/>
  <c r="H150" i="7"/>
  <c r="I150" i="7" s="1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I156" i="7" s="1"/>
  <c r="H157" i="7"/>
  <c r="I157" i="7" s="1"/>
  <c r="H158" i="7"/>
  <c r="I158" i="7" s="1"/>
  <c r="H159" i="7"/>
  <c r="I159" i="7" s="1"/>
  <c r="H160" i="7"/>
  <c r="I160" i="7" s="1"/>
  <c r="H161" i="7"/>
  <c r="I161" i="7" s="1"/>
  <c r="H162" i="7"/>
  <c r="I162" i="7" s="1"/>
  <c r="H163" i="7"/>
  <c r="I163" i="7" s="1"/>
  <c r="H164" i="7"/>
  <c r="I164" i="7" s="1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 s="1"/>
  <c r="H171" i="7"/>
  <c r="I171" i="7" s="1"/>
  <c r="H172" i="7"/>
  <c r="I172" i="7" s="1"/>
  <c r="H173" i="7"/>
  <c r="I173" i="7" s="1"/>
  <c r="H174" i="7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H180" i="7"/>
  <c r="I180" i="7" s="1"/>
  <c r="H181" i="7"/>
  <c r="I181" i="7" s="1"/>
  <c r="K182" i="7"/>
  <c r="H6" i="7"/>
  <c r="I6" i="7" s="1"/>
  <c r="K161" i="8" l="1"/>
  <c r="K129" i="8"/>
  <c r="K65" i="8"/>
  <c r="K121" i="8"/>
  <c r="K19" i="8"/>
  <c r="K131" i="8"/>
  <c r="K172" i="8"/>
  <c r="K71" i="8"/>
  <c r="K108" i="8"/>
  <c r="K50" i="8"/>
  <c r="K97" i="8"/>
  <c r="K25" i="8"/>
  <c r="K22" i="8"/>
  <c r="K39" i="8"/>
  <c r="K140" i="8"/>
  <c r="K115" i="8"/>
  <c r="K54" i="8"/>
  <c r="K51" i="8"/>
  <c r="K33" i="8"/>
  <c r="K139" i="8"/>
  <c r="K135" i="8"/>
  <c r="K118" i="8"/>
  <c r="K57" i="8"/>
  <c r="K18" i="8"/>
  <c r="K149" i="7"/>
  <c r="K145" i="7"/>
  <c r="K133" i="7"/>
  <c r="K69" i="7"/>
  <c r="K167" i="8"/>
  <c r="K141" i="8"/>
  <c r="K137" i="8"/>
  <c r="K103" i="8"/>
  <c r="K81" i="8"/>
  <c r="K77" i="8"/>
  <c r="K73" i="8"/>
  <c r="K99" i="8"/>
  <c r="K147" i="8"/>
  <c r="K83" i="8"/>
  <c r="K76" i="8"/>
  <c r="K153" i="8"/>
  <c r="K150" i="8"/>
  <c r="K89" i="8"/>
  <c r="K86" i="8"/>
  <c r="K10" i="8"/>
  <c r="K29" i="7"/>
  <c r="K45" i="8"/>
  <c r="K41" i="8"/>
  <c r="K9" i="8"/>
  <c r="K111" i="7"/>
  <c r="K173" i="8"/>
  <c r="K109" i="8"/>
  <c r="K105" i="8"/>
  <c r="K35" i="8"/>
  <c r="K67" i="8"/>
  <c r="K181" i="7"/>
  <c r="K77" i="7"/>
  <c r="K59" i="7"/>
  <c r="K21" i="7"/>
  <c r="K13" i="7"/>
  <c r="K154" i="8"/>
  <c r="K122" i="8"/>
  <c r="K90" i="8"/>
  <c r="K58" i="8"/>
  <c r="K26" i="8"/>
  <c r="K177" i="8"/>
  <c r="K174" i="8"/>
  <c r="K171" i="8"/>
  <c r="K145" i="8"/>
  <c r="K142" i="8"/>
  <c r="K113" i="8"/>
  <c r="K110" i="8"/>
  <c r="K107" i="8"/>
  <c r="K78" i="8"/>
  <c r="K75" i="8"/>
  <c r="K49" i="8"/>
  <c r="K46" i="8"/>
  <c r="K43" i="8"/>
  <c r="K17" i="8"/>
  <c r="K14" i="8"/>
  <c r="K43" i="7"/>
  <c r="K162" i="8"/>
  <c r="K130" i="8"/>
  <c r="K98" i="8"/>
  <c r="K66" i="8"/>
  <c r="K34" i="8"/>
  <c r="K170" i="8"/>
  <c r="K138" i="8"/>
  <c r="K106" i="8"/>
  <c r="K74" i="8"/>
  <c r="K42" i="8"/>
  <c r="K176" i="8"/>
  <c r="K158" i="8"/>
  <c r="K155" i="8"/>
  <c r="K144" i="8"/>
  <c r="K126" i="8"/>
  <c r="K123" i="8"/>
  <c r="K112" i="8"/>
  <c r="K94" i="8"/>
  <c r="K91" i="8"/>
  <c r="K80" i="8"/>
  <c r="K62" i="8"/>
  <c r="K59" i="8"/>
  <c r="K48" i="8"/>
  <c r="K30" i="8"/>
  <c r="K27" i="8"/>
  <c r="K146" i="8"/>
  <c r="K114" i="8"/>
  <c r="K82" i="8"/>
  <c r="K6" i="8"/>
  <c r="K85" i="7"/>
  <c r="K169" i="8"/>
  <c r="K166" i="8"/>
  <c r="K163" i="8"/>
  <c r="K134" i="8"/>
  <c r="K102" i="8"/>
  <c r="K70" i="8"/>
  <c r="K38" i="8"/>
  <c r="K132" i="7"/>
  <c r="K7" i="7"/>
  <c r="K89" i="7"/>
  <c r="K45" i="7"/>
  <c r="K41" i="7"/>
  <c r="K37" i="7"/>
  <c r="K53" i="7"/>
  <c r="K179" i="7"/>
  <c r="K175" i="7"/>
  <c r="K32" i="8"/>
  <c r="K29" i="8"/>
  <c r="K23" i="8"/>
  <c r="K165" i="7"/>
  <c r="K129" i="7"/>
  <c r="K30" i="7"/>
  <c r="K148" i="8"/>
  <c r="K116" i="8"/>
  <c r="K84" i="8"/>
  <c r="K52" i="8"/>
  <c r="K20" i="8"/>
  <c r="K11" i="8"/>
  <c r="K8" i="8"/>
  <c r="K5" i="8"/>
  <c r="K173" i="7"/>
  <c r="K51" i="7"/>
  <c r="K116" i="7"/>
  <c r="K112" i="7"/>
  <c r="K115" i="7"/>
  <c r="K101" i="7"/>
  <c r="K67" i="7"/>
  <c r="K11" i="7"/>
  <c r="K98" i="7"/>
  <c r="K130" i="7"/>
  <c r="K87" i="7"/>
  <c r="K62" i="7"/>
  <c r="K35" i="7"/>
  <c r="K14" i="7"/>
  <c r="K78" i="7"/>
  <c r="K19" i="7"/>
  <c r="K148" i="7"/>
  <c r="K93" i="7"/>
  <c r="K167" i="7"/>
  <c r="K117" i="7"/>
  <c r="K113" i="7"/>
  <c r="K61" i="7"/>
  <c r="K57" i="7"/>
  <c r="K177" i="7"/>
  <c r="K172" i="7"/>
  <c r="K169" i="7"/>
  <c r="K131" i="7"/>
  <c r="K128" i="7"/>
  <c r="K88" i="7"/>
  <c r="K103" i="7"/>
  <c r="K161" i="7"/>
  <c r="K91" i="7"/>
  <c r="K83" i="7"/>
  <c r="K146" i="7"/>
  <c r="K105" i="7"/>
  <c r="K99" i="7"/>
  <c r="K73" i="7"/>
  <c r="K27" i="7"/>
  <c r="K46" i="7"/>
  <c r="K23" i="7"/>
  <c r="K20" i="7"/>
  <c r="K180" i="7"/>
  <c r="K159" i="7"/>
  <c r="K127" i="7"/>
  <c r="K95" i="7"/>
  <c r="K75" i="7"/>
  <c r="K39" i="7"/>
  <c r="K36" i="7"/>
  <c r="K55" i="7"/>
  <c r="K52" i="7"/>
  <c r="K9" i="7"/>
  <c r="K143" i="7"/>
  <c r="K162" i="7"/>
  <c r="K156" i="7"/>
  <c r="K153" i="7"/>
  <c r="K97" i="7"/>
  <c r="K71" i="7"/>
  <c r="K68" i="7"/>
  <c r="K25" i="7"/>
  <c r="O2" i="1"/>
  <c r="K126" i="7"/>
  <c r="K109" i="7"/>
  <c r="K44" i="8"/>
  <c r="K12" i="8"/>
  <c r="K163" i="7"/>
  <c r="K160" i="7"/>
  <c r="K123" i="7"/>
  <c r="K90" i="7"/>
  <c r="K79" i="7"/>
  <c r="K76" i="7"/>
  <c r="K63" i="7"/>
  <c r="K60" i="7"/>
  <c r="K176" i="7"/>
  <c r="K142" i="7"/>
  <c r="K139" i="7"/>
  <c r="K125" i="7"/>
  <c r="K119" i="7"/>
  <c r="K102" i="7"/>
  <c r="K84" i="7"/>
  <c r="K81" i="7"/>
  <c r="K65" i="7"/>
  <c r="K49" i="7"/>
  <c r="K33" i="7"/>
  <c r="K17" i="7"/>
  <c r="K160" i="8"/>
  <c r="K157" i="8"/>
  <c r="K151" i="8"/>
  <c r="K128" i="8"/>
  <c r="K125" i="8"/>
  <c r="K119" i="8"/>
  <c r="K96" i="8"/>
  <c r="K93" i="8"/>
  <c r="K87" i="8"/>
  <c r="K64" i="8"/>
  <c r="K61" i="8"/>
  <c r="K55" i="8"/>
  <c r="K10" i="7"/>
  <c r="K168" i="8"/>
  <c r="K165" i="8"/>
  <c r="K159" i="8"/>
  <c r="K136" i="8"/>
  <c r="K133" i="8"/>
  <c r="K127" i="8"/>
  <c r="K104" i="8"/>
  <c r="K101" i="8"/>
  <c r="K95" i="8"/>
  <c r="K72" i="8"/>
  <c r="K69" i="8"/>
  <c r="K63" i="8"/>
  <c r="K40" i="8"/>
  <c r="K37" i="8"/>
  <c r="K31" i="8"/>
  <c r="K6" i="7"/>
  <c r="K158" i="7"/>
  <c r="K155" i="7"/>
  <c r="K141" i="7"/>
  <c r="K135" i="7"/>
  <c r="K124" i="7"/>
  <c r="K121" i="7"/>
  <c r="K70" i="7"/>
  <c r="K54" i="7"/>
  <c r="K38" i="7"/>
  <c r="K22" i="7"/>
  <c r="K156" i="8"/>
  <c r="K124" i="8"/>
  <c r="K92" i="8"/>
  <c r="K60" i="8"/>
  <c r="K28" i="8"/>
  <c r="K7" i="8"/>
  <c r="K16" i="8"/>
  <c r="K13" i="8"/>
  <c r="K4" i="8"/>
  <c r="K178" i="7"/>
  <c r="K164" i="7"/>
  <c r="K147" i="7"/>
  <c r="K144" i="7"/>
  <c r="K110" i="7"/>
  <c r="K107" i="7"/>
  <c r="K104" i="7"/>
  <c r="K86" i="7"/>
  <c r="K74" i="7"/>
  <c r="K58" i="7"/>
  <c r="K42" i="7"/>
  <c r="K26" i="7"/>
  <c r="K47" i="7"/>
  <c r="K44" i="7"/>
  <c r="K31" i="7"/>
  <c r="K28" i="7"/>
  <c r="K15" i="7"/>
  <c r="K12" i="7"/>
  <c r="K164" i="8"/>
  <c r="K132" i="8"/>
  <c r="K100" i="8"/>
  <c r="K68" i="8"/>
  <c r="K36" i="8"/>
  <c r="K174" i="7"/>
  <c r="K171" i="7"/>
  <c r="K157" i="7"/>
  <c r="K151" i="7"/>
  <c r="K140" i="7"/>
  <c r="K137" i="7"/>
  <c r="K114" i="7"/>
  <c r="K100" i="7"/>
  <c r="K82" i="7"/>
  <c r="K66" i="7"/>
  <c r="K50" i="7"/>
  <c r="K34" i="7"/>
  <c r="K18" i="7"/>
  <c r="K2" i="8"/>
  <c r="K175" i="8"/>
  <c r="K152" i="8"/>
  <c r="K149" i="8"/>
  <c r="K143" i="8"/>
  <c r="K120" i="8"/>
  <c r="K117" i="8"/>
  <c r="K111" i="8"/>
  <c r="K88" i="8"/>
  <c r="K85" i="8"/>
  <c r="K79" i="8"/>
  <c r="K56" i="8"/>
  <c r="K53" i="8"/>
  <c r="K47" i="8"/>
  <c r="K24" i="8"/>
  <c r="K21" i="8"/>
  <c r="K15" i="8"/>
  <c r="K3" i="8"/>
  <c r="K134" i="7"/>
  <c r="K106" i="7"/>
  <c r="K152" i="7"/>
  <c r="K80" i="7"/>
  <c r="K56" i="7"/>
  <c r="K24" i="7"/>
  <c r="K8" i="7"/>
  <c r="K170" i="7"/>
  <c r="K138" i="7"/>
  <c r="K96" i="7"/>
  <c r="K150" i="7"/>
  <c r="K92" i="7"/>
  <c r="K136" i="7"/>
  <c r="K72" i="7"/>
  <c r="K64" i="7"/>
  <c r="K48" i="7"/>
  <c r="K40" i="7"/>
  <c r="K32" i="7"/>
  <c r="K122" i="7"/>
  <c r="K166" i="7"/>
  <c r="K118" i="7"/>
  <c r="K168" i="7"/>
  <c r="K120" i="7"/>
  <c r="K94" i="7"/>
  <c r="K16" i="7"/>
  <c r="K154" i="7"/>
  <c r="K108" i="7"/>
</calcChain>
</file>

<file path=xl/comments1.xml><?xml version="1.0" encoding="utf-8"?>
<comments xmlns="http://schemas.openxmlformats.org/spreadsheetml/2006/main">
  <authors>
    <author>Hall, Steve (Ecosure - USA)</author>
  </authors>
  <commentList>
    <comment ref="D18" authorId="0" shapeId="0">
      <text>
        <r>
          <rPr>
            <b/>
            <sz val="9"/>
            <color indexed="81"/>
            <rFont val="Tahoma"/>
            <family val="2"/>
          </rPr>
          <t>Hall, Steve (Ecosure - USA):</t>
        </r>
        <r>
          <rPr>
            <sz val="9"/>
            <color indexed="81"/>
            <rFont val="Tahoma"/>
            <family val="2"/>
          </rPr>
          <t xml:space="preserve">
Einstein client ID is 1637; using Caribou client ID in projections only to roll up revenue under ENRG parent company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Hall, Steve (Ecosure - USA):</t>
        </r>
        <r>
          <rPr>
            <sz val="9"/>
            <color indexed="81"/>
            <rFont val="Tahoma"/>
            <family val="2"/>
          </rPr>
          <t xml:space="preserve">
using 9999 until actual client ID is created</t>
        </r>
      </text>
    </comment>
  </commentList>
</comments>
</file>

<file path=xl/sharedStrings.xml><?xml version="1.0" encoding="utf-8"?>
<sst xmlns="http://schemas.openxmlformats.org/spreadsheetml/2006/main" count="14757" uniqueCount="1583">
  <si>
    <t>#</t>
  </si>
  <si>
    <t>Customer</t>
  </si>
  <si>
    <t>Program</t>
  </si>
  <si>
    <t>Sales</t>
  </si>
  <si>
    <t>AcctManager</t>
  </si>
  <si>
    <t>RequestType</t>
  </si>
  <si>
    <t>Hours</t>
  </si>
  <si>
    <t>DeplAssoc</t>
  </si>
  <si>
    <t>TargetDate</t>
  </si>
  <si>
    <t>ReqLaunchDate</t>
  </si>
  <si>
    <t>MaxDate</t>
  </si>
  <si>
    <t>Complete</t>
  </si>
  <si>
    <t>AT-Wave</t>
  </si>
  <si>
    <t>Notes</t>
  </si>
  <si>
    <t>$$$_Rank</t>
  </si>
  <si>
    <t>Dunkin Brands</t>
  </si>
  <si>
    <t>Dunkin Donuts Pilot</t>
  </si>
  <si>
    <t>Brian Nolan</t>
  </si>
  <si>
    <t>Emily Naufel</t>
  </si>
  <si>
    <t>Request</t>
  </si>
  <si>
    <t>RM/MG</t>
  </si>
  <si>
    <t>Y</t>
  </si>
  <si>
    <t>Hard Rock Café</t>
  </si>
  <si>
    <t>Hard Rock Café Food Safety Program</t>
  </si>
  <si>
    <t>John Bestler</t>
  </si>
  <si>
    <t>Amanda Coulombe</t>
  </si>
  <si>
    <t>New Launch</t>
  </si>
  <si>
    <t>RM</t>
  </si>
  <si>
    <t>TGI Friday's</t>
  </si>
  <si>
    <t>TGIF Food Safety Program</t>
  </si>
  <si>
    <t>Michelle Hudson</t>
  </si>
  <si>
    <t>Eric Hightower</t>
  </si>
  <si>
    <t>Brookdale</t>
  </si>
  <si>
    <t>Brookdale Senior Living Program</t>
  </si>
  <si>
    <t>Steve Steinberg</t>
  </si>
  <si>
    <t>CKE</t>
  </si>
  <si>
    <t>CKE Workplace Safety</t>
  </si>
  <si>
    <t>AT</t>
  </si>
  <si>
    <t>Famous Dave's</t>
  </si>
  <si>
    <t>Famous Dave's Food Safety Program</t>
  </si>
  <si>
    <t>Justin Prestinario</t>
  </si>
  <si>
    <t>Golden Corral</t>
  </si>
  <si>
    <t>Golden Corral Food Safety</t>
  </si>
  <si>
    <t>Ocean Properties</t>
  </si>
  <si>
    <t>Ocean Properties Food Safety Program</t>
  </si>
  <si>
    <t>MG</t>
  </si>
  <si>
    <t>Smashburger</t>
  </si>
  <si>
    <t>Smashburger Food Safety Audits</t>
  </si>
  <si>
    <t>Keith Woith</t>
  </si>
  <si>
    <t>Avendra Hospitality</t>
  </si>
  <si>
    <t>Avendra Hospitality Food Safety Program</t>
  </si>
  <si>
    <t>Starbucks</t>
  </si>
  <si>
    <t>Starbucks La Boulange Food Safety Program</t>
  </si>
  <si>
    <t>Tim Cassidy</t>
  </si>
  <si>
    <t>Brinker</t>
  </si>
  <si>
    <t>Brinker 2015 Audit Program</t>
  </si>
  <si>
    <t>CKE Food Safety</t>
  </si>
  <si>
    <t>Dairy Queen</t>
  </si>
  <si>
    <t>Dairy Queen Pride Program</t>
  </si>
  <si>
    <t>Relaunch</t>
  </si>
  <si>
    <t>Burger King</t>
  </si>
  <si>
    <t>Burger King GPV Program</t>
  </si>
  <si>
    <t>Cotton Patch Café</t>
  </si>
  <si>
    <t>Cotton Patch Café Food Safety Program</t>
  </si>
  <si>
    <t>Ignite Restaurants</t>
  </si>
  <si>
    <t>Ignite Food Safety Evaluation Program</t>
  </si>
  <si>
    <t>Interstate Hotels and Resorts</t>
  </si>
  <si>
    <t>Interstate Beverage Program</t>
  </si>
  <si>
    <t>Interstate Food Safety Program</t>
  </si>
  <si>
    <t>Fogo De Chao</t>
  </si>
  <si>
    <t>Fogo de Chao Food Safety</t>
  </si>
  <si>
    <t>Burgerville</t>
  </si>
  <si>
    <t>Burgerville Food Safety and Workplace Safety</t>
  </si>
  <si>
    <t>Landry's</t>
  </si>
  <si>
    <t>Landry's Food Safety Program</t>
  </si>
  <si>
    <t>Compass Group</t>
  </si>
  <si>
    <t>Compass Food Safety Program</t>
  </si>
  <si>
    <t>Compass HD Program</t>
  </si>
  <si>
    <t>Creative Dining Services</t>
  </si>
  <si>
    <t>Creative Dining Services Food Safety Program</t>
  </si>
  <si>
    <t>New York Office of Mental Health</t>
  </si>
  <si>
    <t>NYSOMH Food Safety Program</t>
  </si>
  <si>
    <t>EcoSure</t>
  </si>
  <si>
    <t>Time Tracker Form</t>
  </si>
  <si>
    <t>All</t>
  </si>
  <si>
    <t>AD</t>
  </si>
  <si>
    <t>Sodexo</t>
  </si>
  <si>
    <t>Sodexo Food Safety &amp; HS Program</t>
  </si>
  <si>
    <t>Buffalo Wild Wings</t>
  </si>
  <si>
    <t>Buffalo Wild Wings - CO &amp; Franchise Food Safety Program</t>
  </si>
  <si>
    <t>Starbucks Company Food Safety Program</t>
  </si>
  <si>
    <t>Aramark</t>
  </si>
  <si>
    <t>ARAMARK Food Safety Program</t>
  </si>
  <si>
    <t>Compass Workplace Safety Program</t>
  </si>
  <si>
    <t>Johnny Rockets</t>
  </si>
  <si>
    <t>Johnny Rockets Food Safety Program</t>
  </si>
  <si>
    <t>Newk's</t>
  </si>
  <si>
    <t>Newks Food Safety Program</t>
  </si>
  <si>
    <t>Sage Hospitality</t>
  </si>
  <si>
    <t>Sage Hospitality Food Safety Program</t>
  </si>
  <si>
    <t>Veteran's Canteen Services</t>
  </si>
  <si>
    <t>VCS Food Safety &amp; Barbershop Program</t>
  </si>
  <si>
    <t>Rob Siler</t>
  </si>
  <si>
    <t>Chick-fil-A</t>
  </si>
  <si>
    <t>Chick-fil-A Catering Program</t>
  </si>
  <si>
    <t>Cheddar's</t>
  </si>
  <si>
    <t>Cheddar's Casual Cafe Food Safety Evaluations</t>
  </si>
  <si>
    <t>Tommy Bahama</t>
  </si>
  <si>
    <t>Tommy Bahama Food Safety Program</t>
  </si>
  <si>
    <t>Compass Avenue C</t>
  </si>
  <si>
    <t>Desert Island Properties</t>
  </si>
  <si>
    <t>Desert Island Food Safety Program</t>
  </si>
  <si>
    <t>Twin Peaks</t>
  </si>
  <si>
    <t>Twin Peaks Food Safety Program</t>
  </si>
  <si>
    <t>Mohonk</t>
  </si>
  <si>
    <t>Mohonk Resort Food Safety Program</t>
  </si>
  <si>
    <t>DineEquity</t>
  </si>
  <si>
    <t>Transportation Audit</t>
  </si>
  <si>
    <t>Compass Canada English Form</t>
  </si>
  <si>
    <t>McDonald's</t>
  </si>
  <si>
    <t>McDonalds Food Safety/ECS Program</t>
  </si>
  <si>
    <t>General Mills</t>
  </si>
  <si>
    <t>General Mills Quarterly Retrieval</t>
  </si>
  <si>
    <t>Division</t>
  </si>
  <si>
    <t>Cornell University</t>
  </si>
  <si>
    <t>Cornell Food Safety Program</t>
  </si>
  <si>
    <t>Quizno's</t>
  </si>
  <si>
    <t>Quiznos Food Safety Program</t>
  </si>
  <si>
    <t>Arby's</t>
  </si>
  <si>
    <t>Arby's Food Safety Program</t>
  </si>
  <si>
    <t>Brinker AD Program</t>
  </si>
  <si>
    <t>Caribou / Einstein</t>
  </si>
  <si>
    <t>Caribou Coffee Assessment (Brand Standards)</t>
  </si>
  <si>
    <t>Cinemark</t>
  </si>
  <si>
    <t>Cinemark Food Safety Program</t>
  </si>
  <si>
    <t>Corner Bakery</t>
  </si>
  <si>
    <t>Corner Bakery Food Safety Evaluations</t>
  </si>
  <si>
    <t>Corner Store</t>
  </si>
  <si>
    <t>Corner Store Food Safety Program</t>
  </si>
  <si>
    <t>Darden</t>
  </si>
  <si>
    <t>Darden Food Safety Program - Puerto Rico</t>
  </si>
  <si>
    <t>Entertainment Cruises</t>
  </si>
  <si>
    <t>Entertainment Cruises Food Saftey</t>
  </si>
  <si>
    <t>Friendly's</t>
  </si>
  <si>
    <t>Friendly's Food Safety Program</t>
  </si>
  <si>
    <t>BA</t>
  </si>
  <si>
    <t>Guckenheimer</t>
  </si>
  <si>
    <t>Guckenheimer Food Safety &amp; Workplace Safety Program</t>
  </si>
  <si>
    <t>TA</t>
  </si>
  <si>
    <t xml:space="preserve">Hilton </t>
  </si>
  <si>
    <t>Hilton Add-on Program</t>
  </si>
  <si>
    <t>Hilton Beverage Program</t>
  </si>
  <si>
    <t>Hilton Food Safety Program</t>
  </si>
  <si>
    <t>Hooters of America</t>
  </si>
  <si>
    <t>Hooters Food Safety Program</t>
  </si>
  <si>
    <t>Kona Grill</t>
  </si>
  <si>
    <t>Kona Grill Food Safety Program</t>
  </si>
  <si>
    <t>Lazy Dog Café</t>
  </si>
  <si>
    <t>Lazy Dog Cafe Food Safety Program</t>
  </si>
  <si>
    <t>McDonalds PlayPlace Program</t>
  </si>
  <si>
    <t>Starbucks LIC Food Safety Program</t>
  </si>
  <si>
    <t>YUM! Brands</t>
  </si>
  <si>
    <t>Pizza Hut - Co/FZ Program (and Operator App)</t>
  </si>
  <si>
    <t>Pizza Hut - LIC Program</t>
  </si>
  <si>
    <t>Pizza Hut - Target Program</t>
  </si>
  <si>
    <t>Applebee's eCaPS Program</t>
  </si>
  <si>
    <t>IHOP OAR Program</t>
  </si>
  <si>
    <t>Bloomin' Brands</t>
  </si>
  <si>
    <t>Bloomin Brands Food Safety Program</t>
  </si>
  <si>
    <t>Village Tavern</t>
  </si>
  <si>
    <t>Village Tavern Food Safety Program</t>
  </si>
  <si>
    <t>Village Tavern Workplace Safety Program</t>
  </si>
  <si>
    <t>Humber College</t>
  </si>
  <si>
    <t>Humber College Food Safety Program</t>
  </si>
  <si>
    <t>District Tap</t>
  </si>
  <si>
    <t>District Tap Food Safety Program</t>
  </si>
  <si>
    <t>On The Border</t>
  </si>
  <si>
    <t>On the Border Food Safety Program</t>
  </si>
  <si>
    <t>Vi</t>
  </si>
  <si>
    <t>Vi Food Safety Program</t>
  </si>
  <si>
    <t>CKE Mexico</t>
  </si>
  <si>
    <t>CKE Playground Program</t>
  </si>
  <si>
    <t>Arni's Restaurants</t>
  </si>
  <si>
    <t>Arni's Food Safety Program</t>
  </si>
  <si>
    <t>Arni's Work Place Safety Program</t>
  </si>
  <si>
    <t>Granite City</t>
  </si>
  <si>
    <t>Granite City Cleanliness Assessments</t>
  </si>
  <si>
    <t>King's Seafood</t>
  </si>
  <si>
    <t>King's Seafood Food Safety Program</t>
  </si>
  <si>
    <t>My Fit Foods</t>
  </si>
  <si>
    <t>My Fit Foods Food Safety Program</t>
  </si>
  <si>
    <t>Omni Hotels</t>
  </si>
  <si>
    <t>Omni Hotels Food Safety Program</t>
  </si>
  <si>
    <t>Tavistock</t>
  </si>
  <si>
    <t>Tavistock Food Safety Program</t>
  </si>
  <si>
    <t>Margaritaville</t>
  </si>
  <si>
    <t>Margaritaville Food Safety Program</t>
  </si>
  <si>
    <t>Metz &amp; Associates</t>
  </si>
  <si>
    <t>Metz Culinary Management</t>
  </si>
  <si>
    <t>Marcus Hotels</t>
  </si>
  <si>
    <t>Marcus Hotels Food Safety Program</t>
  </si>
  <si>
    <t>Bass Pro Shop</t>
  </si>
  <si>
    <t>Bass Pro 2009 Food Safety Evaluations</t>
  </si>
  <si>
    <t>Granite City Food Safety Assessments</t>
  </si>
  <si>
    <t>Burger King Bun Sampling Program</t>
  </si>
  <si>
    <t>MapCo</t>
  </si>
  <si>
    <t>Mapco Food Safety Program</t>
  </si>
  <si>
    <t>Ohio State University</t>
  </si>
  <si>
    <t>Ohio State Food Safety Program</t>
  </si>
  <si>
    <t>OTG Management</t>
  </si>
  <si>
    <t>OTG Management 2008 Food Safety Evals</t>
  </si>
  <si>
    <t>Pantry (Auntie M's)</t>
  </si>
  <si>
    <t>Pantry Audits Food Safety Program</t>
  </si>
  <si>
    <t>Travel Centers of America</t>
  </si>
  <si>
    <t>Travel Centers of America Food Safety Evaluation</t>
  </si>
  <si>
    <t>White Lodging</t>
  </si>
  <si>
    <t>White Lodging Food Safety Program</t>
  </si>
  <si>
    <t>Z Foods</t>
  </si>
  <si>
    <t>Z Foods Food Safety Program</t>
  </si>
  <si>
    <t>Peter Piper Pizza</t>
  </si>
  <si>
    <t>Peter Piper Pizza Mexico Food Safety Audits</t>
  </si>
  <si>
    <t>Tilted Kilt</t>
  </si>
  <si>
    <t>Tilted Kilt Food Safety Evaluations</t>
  </si>
  <si>
    <t>Areas USA</t>
  </si>
  <si>
    <t>Areas USA Food Safety Program</t>
  </si>
  <si>
    <t>National Food Laboratory</t>
  </si>
  <si>
    <t>National Food Labs Product Retrievals</t>
  </si>
  <si>
    <t>Starwood</t>
  </si>
  <si>
    <t>Starwood Beverage Program</t>
  </si>
  <si>
    <t>Starwood Food Safety Program</t>
  </si>
  <si>
    <t>Wyndham Hotels</t>
  </si>
  <si>
    <t>Wyndham Food Safety Program</t>
  </si>
  <si>
    <t>Dickey's BBQ</t>
  </si>
  <si>
    <t>Dickey's BBQ Food Safety &amp; Brand Standards Program</t>
  </si>
  <si>
    <t>Ace Restaurant Group</t>
  </si>
  <si>
    <t>Ace Restaurants Food Safety Program</t>
  </si>
  <si>
    <t>Adak Restaurants</t>
  </si>
  <si>
    <t>Adak Restaurants Food Safety Program</t>
  </si>
  <si>
    <t>Bicos Restaurant Group</t>
  </si>
  <si>
    <t>Bicos Restaurant Group Food Safety Program</t>
  </si>
  <si>
    <t>CKE Bun Retrieval</t>
  </si>
  <si>
    <t>Delta Hotels and Resort</t>
  </si>
  <si>
    <t>Delta Hotels and Resort Food Safety Program</t>
  </si>
  <si>
    <t>Donovan's Steak &amp; Chop House</t>
  </si>
  <si>
    <t>Donovan's Food Safety Program</t>
  </si>
  <si>
    <t>Four Winds Casino</t>
  </si>
  <si>
    <t>Four Winds Casino Food Safety Program</t>
  </si>
  <si>
    <t>Garbanzo</t>
  </si>
  <si>
    <t>Garbanzo Food Safety Program</t>
  </si>
  <si>
    <t>Genji Inc.</t>
  </si>
  <si>
    <t>Genji Food Safety Program</t>
  </si>
  <si>
    <t>Pizza Ranch</t>
  </si>
  <si>
    <t>Pizza Ranch Food Safety Program</t>
  </si>
  <si>
    <t>LaRosa's</t>
  </si>
  <si>
    <t>LaRosa's Food Safety Program</t>
  </si>
  <si>
    <t>85 ᵒC Café</t>
  </si>
  <si>
    <t>85 Degrees Celsius Café Food Safety Program</t>
  </si>
  <si>
    <t>Fox Restaurant Concepts</t>
  </si>
  <si>
    <t>Fox Restaurant QSR Evaluation</t>
  </si>
  <si>
    <t>Fox Restaurant Workplace Safety Program</t>
  </si>
  <si>
    <t xml:space="preserve">Burger King Playground Inspection Program </t>
  </si>
  <si>
    <t>ClubCorp</t>
  </si>
  <si>
    <t>Club Corp Food Safety</t>
  </si>
  <si>
    <t>Delaware North</t>
  </si>
  <si>
    <t>Delaware North Food Safety Program</t>
  </si>
  <si>
    <t>Fairmont Hotels</t>
  </si>
  <si>
    <t>Fairmont Food Safety Program</t>
  </si>
  <si>
    <t>Fairmont Guest Experience Program</t>
  </si>
  <si>
    <t>Mohonk Resort Brand Standards Program</t>
  </si>
  <si>
    <t>Peet's Coffee &amp; Tea</t>
  </si>
  <si>
    <t>Peet's Coffee &amp; Tea Food Safety Evaluations</t>
  </si>
  <si>
    <t>HoneyBaked Ham</t>
  </si>
  <si>
    <t>Honeybaked Ham Food Safety Program</t>
  </si>
  <si>
    <t>Carlson Hotels Worldwide</t>
  </si>
  <si>
    <t>Carlson Hotels Food Safety Program</t>
  </si>
  <si>
    <t>Millenium Resorts</t>
  </si>
  <si>
    <t>Millennium Hotels Food Safety Evaluation Program</t>
  </si>
  <si>
    <t>O'Reilly Group</t>
  </si>
  <si>
    <t>O’Reilly Food Safety Program</t>
  </si>
  <si>
    <t>Ping Pong</t>
  </si>
  <si>
    <t>Ping Pong Food Safety Program</t>
  </si>
  <si>
    <t>Ping Pong Workplace Safety Program</t>
  </si>
  <si>
    <t>Quaker Steak &amp; Lube</t>
  </si>
  <si>
    <t>Quaker Steak &amp; Lube 2008 Food Safety Evaluations</t>
  </si>
  <si>
    <t>Salem Senior</t>
  </si>
  <si>
    <t>Salem Senior - 2008 Food Safety Evaluations</t>
  </si>
  <si>
    <t>Willow Valley Resort</t>
  </si>
  <si>
    <t>Willow Valley Food Safety Program</t>
  </si>
  <si>
    <t>Pinkberry</t>
  </si>
  <si>
    <t>Pinkberry Food Safety Program</t>
  </si>
  <si>
    <t>Checkers</t>
  </si>
  <si>
    <t>Checkers Food Safety Program</t>
  </si>
  <si>
    <t>Hyatt Hotels</t>
  </si>
  <si>
    <t>Hyatt Food Safety Program</t>
  </si>
  <si>
    <t>Silver Cloud</t>
  </si>
  <si>
    <t>Silver Cloud Food Safety Program</t>
  </si>
  <si>
    <t>Il Fornaio</t>
  </si>
  <si>
    <t>Il Fornaio Food Safety Program</t>
  </si>
  <si>
    <t>Royal Sonesta Hotel</t>
  </si>
  <si>
    <t>Royal Sonesta Hotels Food Safety Program</t>
  </si>
  <si>
    <t>Select Restaurants</t>
  </si>
  <si>
    <t>Select Restaurants Food Safety Program</t>
  </si>
  <si>
    <t>The Resort at Pelican Hill</t>
  </si>
  <si>
    <t>The Resort at Pelican Hill Food Safety Program</t>
  </si>
  <si>
    <t>Twisted Rooster</t>
  </si>
  <si>
    <t>Twisted Rooster Food Safety Program 2012</t>
  </si>
  <si>
    <t>Weber Grill</t>
  </si>
  <si>
    <t>Weber Grill Food Safety</t>
  </si>
  <si>
    <t>Hyatt Hospitality Cleanliness Audit</t>
  </si>
  <si>
    <t>7-Eleven</t>
  </si>
  <si>
    <t>7-11 Canada Food Safety Program</t>
  </si>
  <si>
    <t>Starwood Storage &amp; Receiving Program</t>
  </si>
  <si>
    <t>Linchris Hotels</t>
  </si>
  <si>
    <t>Linchris Hotel Corporate Food Safety Program</t>
  </si>
  <si>
    <t>Quorum</t>
  </si>
  <si>
    <t>Quorum Food Safety Program</t>
  </si>
  <si>
    <t>Seaport Boston</t>
  </si>
  <si>
    <t>Seaport Boston Food Safety Program</t>
  </si>
  <si>
    <t>SilverBirch Hotels</t>
  </si>
  <si>
    <t>Silver Birch Food Safety Program</t>
  </si>
  <si>
    <t>Starbucks Standardization Form Program</t>
  </si>
  <si>
    <t>Glory Days</t>
  </si>
  <si>
    <t>Glory Days Food Safety</t>
  </si>
  <si>
    <t>Mambo</t>
  </si>
  <si>
    <t>Mambo Food Safety Program</t>
  </si>
  <si>
    <t>Max Restaurant Group</t>
  </si>
  <si>
    <t>Max Restaurant Group 2008 Food Safety Evaluation</t>
  </si>
  <si>
    <t>Nando's</t>
  </si>
  <si>
    <t>Nandos Food Safety Program</t>
  </si>
  <si>
    <t>Nandos Workplace Safety Program</t>
  </si>
  <si>
    <t>Lawry's</t>
  </si>
  <si>
    <t>Lawry's Food Safety Program</t>
  </si>
  <si>
    <t>Batali &amp; Bastianich Hospitality Group</t>
  </si>
  <si>
    <t>Batali &amp; Bastianich Hospitality Group Food Safety Program</t>
  </si>
  <si>
    <t>Grand American Hotel</t>
  </si>
  <si>
    <t>Grand America Food Safety Program</t>
  </si>
  <si>
    <t>Panera Bread</t>
  </si>
  <si>
    <t>Panera Bread Food Safety Program</t>
  </si>
  <si>
    <t>Missing store list</t>
  </si>
  <si>
    <t>Shopper Events LLC</t>
  </si>
  <si>
    <t>Shopper Events Food Safety Program</t>
  </si>
  <si>
    <t>Moved up from 10/1</t>
  </si>
  <si>
    <t>Chick-fil-A CPE Program</t>
  </si>
  <si>
    <t>Cancelled per Steph, 7/22</t>
  </si>
  <si>
    <t>Brookhaven</t>
  </si>
  <si>
    <t>Brookhaven at Lexington Food Safety Evaluations</t>
  </si>
  <si>
    <t>KY</t>
  </si>
  <si>
    <t>AccuSpec - Not Converting; Now converting 7/16</t>
  </si>
  <si>
    <t>Taco Mac</t>
  </si>
  <si>
    <t>Taco Mac Food Safety Program</t>
  </si>
  <si>
    <t>Requested for 8/15 on 7/16</t>
  </si>
  <si>
    <t>Macaroni Grill</t>
  </si>
  <si>
    <t>MacGrill Food Safety Program</t>
  </si>
  <si>
    <t>SC on vacation; no one avail to test; Pushed back from 8/1 &gt; 8/10 &gt; 9/1 by AT due to lack of customer responsiveness; signed off on 8/19</t>
  </si>
  <si>
    <t>RaceTrac</t>
  </si>
  <si>
    <t>RaceTrac Food Safety Evaluations</t>
  </si>
  <si>
    <t>Cinemark Brand Standards Program</t>
  </si>
  <si>
    <t>Moved from 8/1 to 9/1 (JC - 6/11)</t>
  </si>
  <si>
    <t>No changes per JM - 6/30</t>
  </si>
  <si>
    <t>Greenville School System</t>
  </si>
  <si>
    <t>Greenville Food Safety Program</t>
  </si>
  <si>
    <t>No changes per Fred (7/22)</t>
  </si>
  <si>
    <t>HMS Host</t>
  </si>
  <si>
    <t>HMS Host Food Safety Program</t>
  </si>
  <si>
    <t>A bunch of form updates; no scoring changes (MO 7/23)</t>
  </si>
  <si>
    <t>BH</t>
  </si>
  <si>
    <t>No changes per JM (7/28)</t>
  </si>
  <si>
    <t>CO &amp; Fr originally req. 9/23; Fr pushed back to 11/15 (JP 7/23); No changes CO (JM 7/28); both programs w/ updates 9/23 (JM 8/26)</t>
  </si>
  <si>
    <t>Starbucks Roastery Food Safety Program</t>
  </si>
  <si>
    <t>This form to be combined with SBUX CO form as triggered questions (MO 8/31)</t>
  </si>
  <si>
    <t>No changes per EP email (9/3)</t>
  </si>
  <si>
    <t>No changes per MH - 7/30</t>
  </si>
  <si>
    <t>No longer a customer</t>
  </si>
  <si>
    <t>No changes per MH - 8/17</t>
  </si>
  <si>
    <t>Reasigned to KY from RM; RM to validate setup</t>
  </si>
  <si>
    <t>Stripes</t>
  </si>
  <si>
    <t>Stripes Food Safety Program</t>
  </si>
  <si>
    <t>Appears to be a custom form; AT to meet with customer end of Aug; more info then; launch date may get pushed back (MO - 8/17)</t>
  </si>
  <si>
    <t>Arcis Golf</t>
  </si>
  <si>
    <t>Arcis Golf Food Safety Program</t>
  </si>
  <si>
    <t>Standard FS Program; formerly "Eagle Golf"; 100% standard form/100 minus 5-3-1/standard email body (AT meeting; 8/12); pushed back to 10/1 by SS due to lack of customer info (MO 8/20); no contractor or meeting with contact - moving forward with standard 5/3/1 rollout (MO 9/14); program marked as complete due to no movement, will insert into schedule when Sales/AT ready to restart rollout (MO 10/12)</t>
  </si>
  <si>
    <t>Café Zupa's</t>
  </si>
  <si>
    <t>Café Zupas Food Safety Program</t>
  </si>
  <si>
    <t>John's Incredible Pizza</t>
  </si>
  <si>
    <t>John's Incredible Pizza Food Safety Program</t>
  </si>
  <si>
    <t>JFH</t>
  </si>
  <si>
    <t>Standard FS form per SH email from KW (8/24)</t>
  </si>
  <si>
    <t>No changes per EP email (MO 9/16)</t>
  </si>
  <si>
    <t>Pushed back from 9/1 to 10/1, then asked for 1/1 but MO stated cannot due until Feb; JM asks for 12/1 which AD agrees to (MO 9/21); now requested to be moved up earlier, AD was ok with 11/9 (MO 9/24)</t>
  </si>
  <si>
    <t>Compass Canada French Form</t>
  </si>
  <si>
    <t>Honeybaked Ham Holiday Program - Food Safety Program</t>
  </si>
  <si>
    <t>Honeybaked Ham Holiday Program - PopUp Retail</t>
  </si>
  <si>
    <t>Jamba Juice</t>
  </si>
  <si>
    <t>Jamba Juice Express Food Safety Program - iForm</t>
  </si>
  <si>
    <t>No Express soft launch (SH 10/21)</t>
  </si>
  <si>
    <t>Jamba Juice Express Food Safety Program - Steton Form</t>
  </si>
  <si>
    <t>Jamba Juice Traditional Food Safety Program - iForm</t>
  </si>
  <si>
    <t>Removed; we're only going to build the iForm for the full launch (SH 10/21)</t>
  </si>
  <si>
    <t>Trusthouse (Aladdin)</t>
  </si>
  <si>
    <t>TrustHouse Food Safety Program</t>
  </si>
  <si>
    <t>(Formerly Aladdin's) Standard FS plus a few questions; still no hierarchy as of 9/9 (NC); MG still no information (9/9); pushed back to 11/15 due to no information and no current expecation of when it will be received (MO - 9/10)</t>
  </si>
  <si>
    <t>Noodle's</t>
  </si>
  <si>
    <t>Noodles Food Safety Program</t>
  </si>
  <si>
    <t>No information other than custom form; SS emailing Keith - 8/17; SH/MO meeting on 10/7 - soft launch cancelled, only 1/1</t>
  </si>
  <si>
    <t>City BBQ</t>
  </si>
  <si>
    <t>City BBQ Food Safety Program</t>
  </si>
  <si>
    <t>iPic Theaters</t>
  </si>
  <si>
    <t>iPic Food Safety Program</t>
  </si>
  <si>
    <t>Chipotle</t>
  </si>
  <si>
    <t>Chipotle Food Safety Program</t>
  </si>
  <si>
    <t>Deployment to determine most efficient setup for quick rollout</t>
  </si>
  <si>
    <t>No changes per EH email (MO 9/16)</t>
  </si>
  <si>
    <t>No changes to form or RefNum per AF email (MO 9/21)</t>
  </si>
  <si>
    <t>No changes per SH (9/9)</t>
  </si>
  <si>
    <t>Culinaire Hospitality</t>
  </si>
  <si>
    <t>Culinaire Food Safety Program</t>
  </si>
  <si>
    <t>Customer still working through changes (EH 10/19); determining when new launch date should be dependent on when we get final scope</t>
  </si>
  <si>
    <t>No changes per EH email; time tracker form (MO 9/16)</t>
  </si>
  <si>
    <t>Hilton Core Menu Program</t>
  </si>
  <si>
    <t>Changes completed in November but AT requsted launch be pushed back to 3/1 due to unforeseen circumstances (MO - 12/16; CC email); Pushed back to 5/1 per JC (MO 12/31); AT requested current form be made live to use 2016 reference numbers, expecting more changes on 3/1 so both relaunches will happen (MO 1/4)</t>
  </si>
  <si>
    <t>Removed per TC 8/6</t>
  </si>
  <si>
    <t>LTP Management Group</t>
  </si>
  <si>
    <t>LTP Food Safety Program</t>
  </si>
  <si>
    <t>No changes per EH email; program cancelled (MO 9/15)</t>
  </si>
  <si>
    <t>Potbelly's</t>
  </si>
  <si>
    <t>Potbelly's Food Safety Program</t>
  </si>
  <si>
    <t>Quest Food Management Services</t>
  </si>
  <si>
    <t>Quest Food Safety Program (Maine HS)</t>
  </si>
  <si>
    <t>Stanford University</t>
  </si>
  <si>
    <t>Stanford Food Safety Program</t>
  </si>
  <si>
    <t>Stanford Workplace Safety Program</t>
  </si>
  <si>
    <t>Per RM email, project/ref num setup needs to be fixed for testing to be complete (MO 12/28)</t>
  </si>
  <si>
    <t>Per RM email, project/ref num setup needs to be fixed for testing to be complete (MO 12/28); JC replied on 12/28 confirming test audits look good (MO 12/28)</t>
  </si>
  <si>
    <t>Replaced 1/1 launch with 11/25 launch per CC; this is designed to fit in an additional cycle of evals before the end of the year (MO 11/11); changed their mind and now only a 1/1 relaunch is needed (MO 11/16)</t>
  </si>
  <si>
    <t>Actual start is 1/11; launch date adjusted to allow for setup and testing of hierarchy changes (MO 1/4)</t>
  </si>
  <si>
    <t>-</t>
  </si>
  <si>
    <t>Due to 6/1/16 launch being pushed back to 11/1 (due to no scope as of 5/25) removing their 1/1/17 relaunch per TC's direction (MO 5/25)</t>
  </si>
  <si>
    <t>Ecolab Workplace Safety Coolant Evaluation Forms</t>
  </si>
  <si>
    <t>Meeting with CM, RM and WPS on 1/21; no action items per RM; WPS to reach out at some point if next steps needed (MO 1/25)</t>
  </si>
  <si>
    <t>Completed &amp; signed off on however customer demanded 2 new question additions on 12/17; AT agreed to push back start date to 1/8 to accommodate (MO - 12/17); start date pushed back again tho successfully launched on 1/20 (MO - 1/25)</t>
  </si>
  <si>
    <t>A few last minute form updates requested by MH (MO - 1/11)</t>
  </si>
  <si>
    <t>Moved from 10/1; moved from 12/1 to 1/1 per AV conversation, changes to be provided by 10/23 instead of 10/15 (MO 10/12); moved from 1/1 to 2/1 per RM due to customer needing more time (MO 12/28)</t>
  </si>
  <si>
    <t>Pushed back to 2/1 per EH (10/19)</t>
  </si>
  <si>
    <t>Jamba Juice Traditional Food Safety Program - Steton Form</t>
  </si>
  <si>
    <t>Reference numbers and potentially 2015 form</t>
  </si>
  <si>
    <t>AT said customer wishes to push back from 1/1 to 2/1 to communicate program changes (MO 12/22)</t>
  </si>
  <si>
    <t>Honeybaked Ham</t>
  </si>
  <si>
    <t>Customer requesting changes after announced cycle - MH 8/31</t>
  </si>
  <si>
    <t>Jackson's</t>
  </si>
  <si>
    <t>Jacksons Food Safety Program</t>
  </si>
  <si>
    <t>Standard FS with changes</t>
  </si>
  <si>
    <t>They will probably want more changes</t>
  </si>
  <si>
    <t>Accidentally left off schedule by AC, requested express relaunch which DEPL Team fit in (MO 1/25)</t>
  </si>
  <si>
    <t>Accidentally left off schedule by AC, requested express relaunch which DEPL Team fit in (MO 1/25); set live on 1/29 (MO 1/29)</t>
  </si>
  <si>
    <t>Unidine</t>
  </si>
  <si>
    <t>Unidine Food Safety Program</t>
  </si>
  <si>
    <t>100% standard</t>
  </si>
  <si>
    <t>Program cancelled per AC 2016 remaining request email (10/29)</t>
  </si>
  <si>
    <t>New master form udpates only (MO 1/7)</t>
  </si>
  <si>
    <t>KY knocked this out while waiting on signof for other 1/1 rollouts (MO 12/29)</t>
  </si>
  <si>
    <t>On the Border</t>
  </si>
  <si>
    <t>Looking to change criticality point value by end of January, and still relaunch on 3/1 (MO 1/4); pulled up launch to 2/12 per AT's request since we didn't do a 2nd cycle (MO 2/2)</t>
  </si>
  <si>
    <t>Pret A Manger</t>
  </si>
  <si>
    <t>Pret A Manger Food Safety Program</t>
  </si>
  <si>
    <t>Pushing back to 2/8 to allow time for hierarchy build/load to Steton and testing; may be new form changes (MO 1/25); pushing back to 2/15 due to more changes as late as 2/5 (MO 2/8)</t>
  </si>
  <si>
    <t>Custom onsite to pull in informational Positive Compliments question</t>
  </si>
  <si>
    <t>Just a few question updated per JC (MO - 9/10); no changes per JC, waiting for 3/28 launch instead (MO 12/31)</t>
  </si>
  <si>
    <t>AT forgot to request ref num updates for 1/1 rollout, making these now (MO 2/8)</t>
  </si>
  <si>
    <t>Centerplate</t>
  </si>
  <si>
    <t>Centerplate Food Safety</t>
  </si>
  <si>
    <t>Update reference numbers and possibly 2015 form</t>
  </si>
  <si>
    <t>Gibson's Steakhouse</t>
  </si>
  <si>
    <t>Gibsons Restaurant Group Audits</t>
  </si>
  <si>
    <t>Update reference numbers</t>
  </si>
  <si>
    <t>Update reference numbers and 2015 form</t>
  </si>
  <si>
    <t>Swissotel</t>
  </si>
  <si>
    <t>Swissotel Food Safety</t>
  </si>
  <si>
    <t>Program cancelled per MS (8/11)</t>
  </si>
  <si>
    <t>Academia Barilla</t>
  </si>
  <si>
    <t>Academia Barilla Food Safety</t>
  </si>
  <si>
    <t>BWW gave us reaudit business so new ref num needs to be added (MO 2/15)</t>
  </si>
  <si>
    <t>Added late due to new contact just sending over 2 question changes per JM email (MO 2/15)</t>
  </si>
  <si>
    <t>KP confirmed no changes (MO 2/10); AD cleaned up RefNums (MO 3/3)</t>
  </si>
  <si>
    <t>Compass J&amp;W Program</t>
  </si>
  <si>
    <t>Tentative if we win the business; moved from 2/1 to 3/1 per weekly meeting (MO - 1/7); removed all together for RM/EN email chain (MO 1/11)</t>
  </si>
  <si>
    <t>Program cancelled per MS (11/2)</t>
  </si>
  <si>
    <t>No changes per AF email fwd. by KY (MO 1/25)</t>
  </si>
  <si>
    <t xml:space="preserve">Popeye's </t>
  </si>
  <si>
    <t>Popeyes Food Safety Program</t>
  </si>
  <si>
    <t>Adding 1 question</t>
  </si>
  <si>
    <t>Moved up to 3/1 per MN request; KY ok with it; just ref num changes (MO 2/1)</t>
  </si>
  <si>
    <t>Vi Beverage Program</t>
  </si>
  <si>
    <t>SC to req from MG an exsiting Bev form as a starting point (MO - 1/7)</t>
  </si>
  <si>
    <t>FRED/Steton scoring comparison; FRED updated to remove 'hard-cap' and instead dynamically calculate points possible; Jen's team helped with comparison and rescore (MO 3/9)</t>
  </si>
  <si>
    <t>Updating point values for ME.2C and ME.4H; updating question text (MO 3/5)</t>
  </si>
  <si>
    <t>Updating onsite code to reference FormID / display message if wrong form is used (MO 3/4)</t>
  </si>
  <si>
    <t>Compass onsite update; removing code to display score (MO 3/9)</t>
  </si>
  <si>
    <t>Pushed back to 2/15 per conversation with MG (MO 1/15); moved to 2/23 per FL (MO 2/10)</t>
  </si>
  <si>
    <t>Starbucks Company Food Safety Program - French</t>
  </si>
  <si>
    <t>Rush request for one additional informational question (MO 3/17)</t>
  </si>
  <si>
    <t>Per MH email, pushed back from 1/1 to 2/1 (10/29); pushed back from 2/1 to 3/1 (MO 3/1); pushed back from 3/1 to 3/14 per SS (MO 2/15); pushed back from 3/14 to 4/1 for SH email (MO 2/26)</t>
  </si>
  <si>
    <t>Per AC email on 9/21, a complete form and program overhaul; Pushed back from 1/1 to 2/1 (weekly mtg MO 10/14)</t>
  </si>
  <si>
    <t>Launch date pushed back to 3/15 per BH conversation with CC (MO 2/23)</t>
  </si>
  <si>
    <t>Moved to 4/30 due to 3/1 soft launch and timing (MO 2/10); removed from schedule due to 3 Aramark launches happening in 3 month span (4/1, 4/25, 7/1), removed Aramark 7/1 launch and created a single 6/1 launch instead (MO 3/4)</t>
  </si>
  <si>
    <t>Re-added due to item being missed in testing (criticality change of 1 question) MO 3/17</t>
  </si>
  <si>
    <t>Removed per TC (MO 3/10)</t>
  </si>
  <si>
    <t>CC request to delete 1 question (MO 2/15)</t>
  </si>
  <si>
    <t>We are anticipating a new client contact may want changes; just reference number updates and 2 new questions, can we pull this up (MO - 4/1); no changes per RH from MG email (MO 2/26)</t>
  </si>
  <si>
    <t>Old Spaghetti Factory</t>
  </si>
  <si>
    <t>Old Spaghetti Factory Food Safety Program</t>
  </si>
  <si>
    <t>Cancelled per KM; MG email (MO 2/24)</t>
  </si>
  <si>
    <t>No chanes per email from AV on 2/25; fwd from BH on 3/10 (MO 3/10)</t>
  </si>
  <si>
    <t>Moved back from 4/1 to 7/1 per EH's email (MO 2/10)</t>
  </si>
  <si>
    <t>Tropical Smoothie Café</t>
  </si>
  <si>
    <t>Tropical Smoothie Café Food Safety Program</t>
  </si>
  <si>
    <t>Pulled up to 4/1 due to salesperson giving verbal commitment to customer (MO 3/10); SH stated reaudits will be done on a different form; standard form? (MO 3/23)</t>
  </si>
  <si>
    <t>Caribou Co-Branded Program</t>
  </si>
  <si>
    <t>Pushing back to 3/1 due to no information (MO 2/2); pushing back to 41 due to no information (MO 2/17); pushed back from 4/1 to 4/4 due to continuous last minute changes (MO 3/31)</t>
  </si>
  <si>
    <t>A few form change requests from MK (MO 3/8)</t>
  </si>
  <si>
    <t>Added during 2016 schedule valdation (MO 3/3)</t>
  </si>
  <si>
    <t>Currently paper; Moved back from 3/1 to 4/1 per EH due to Exec review timing - MO 12/21; pushed back to 4/15 due to customer changes (MO 3/3)</t>
  </si>
  <si>
    <t>Moved back from 3/1 to 4/1 per EH due to Exec review timing - MO 12/21; pushed back to 4/15 due to customer changes (MO 3/3)</t>
  </si>
  <si>
    <t>Need to add "Appreciation" question to score group so it can be edited in FRED (MO 4/14)</t>
  </si>
  <si>
    <t>Standard FS with changes; no word from customer on scope so pushing back per AT request (MO 2/29)</t>
  </si>
  <si>
    <t>Sauce</t>
  </si>
  <si>
    <t>Sauce Pizza and Wine Food Safety Program</t>
  </si>
  <si>
    <t>Per SH email, spinoff of Fox and wants exact copy of FS program (no WPS) - MO 2/10</t>
  </si>
  <si>
    <t>Pushing back from 3/1 to 3/14 (MO 1/28); pushing back to 4/27 (MO 2/25)</t>
  </si>
  <si>
    <t>pushing back to 4/27 (MO 2/25); removed from schedule per SH/TP meeting (MO 4/6)</t>
  </si>
  <si>
    <t>Sunkist</t>
  </si>
  <si>
    <t>Sunkist Retrieval</t>
  </si>
  <si>
    <t>Moved back from 2/1 to 5/1 due to IHG launch; moved back up to February after IHG didn't materialize</t>
  </si>
  <si>
    <t>Reincarnation of La Boulange form (MO - 9/10); changes not ready for 2/15, pushed bacm to 3/9 to coincide with CO launch (MO 12/31); pushed back to 5/1 per JC due to customer being unable to provide scope on time (MO 3/9)</t>
  </si>
  <si>
    <t>We are anticipating a new client contact may want changes; per KY Deployment is all done but the AT is holding off on making the form live…our last step (MO 5/4)</t>
  </si>
  <si>
    <t>Kendall Senior Living</t>
  </si>
  <si>
    <t>Kendal Senior Living Workplace Safety Program</t>
  </si>
  <si>
    <t>Added per SH on 1/28; standard FS and WPS (MO 1/28); lots of delays, received signoff on 6/14</t>
  </si>
  <si>
    <t>Kendal Senior Living Food Safety Program</t>
  </si>
  <si>
    <t>Pizza Hut - Co/FZ Program</t>
  </si>
  <si>
    <t>They are moving to quarterly we may not be updating the form quarterly</t>
  </si>
  <si>
    <t>Pizza Hut - Operator App</t>
  </si>
  <si>
    <t>Pizza Hut - Co/FZ Onsite</t>
  </si>
  <si>
    <t>Per FL email, no playground changes (MO 4/6)</t>
  </si>
  <si>
    <t>MK requested question removal 1.10.4 on 4/6 (MO 4/6)</t>
  </si>
  <si>
    <t>Ad hoc request from SS (MO 4/11)</t>
  </si>
  <si>
    <t>Additional pass/fail scoring threshold needed; reversion form and update calc (MO 4/7)</t>
  </si>
  <si>
    <t>Request to update font size on onsite</t>
  </si>
  <si>
    <t>Checkers onsite/custom calc logic updates (MO 5/11)</t>
  </si>
  <si>
    <t>JC communicated 2 specialists need to perform test visits to collect data and review with the customer; training team does not have capacity to update the help text, which is a requirement for the specialists to conduct these, so no timeline available for when this will be complete; will need to be pushed back (MO 2/18); pushed back to 6/1 per JC in meeting (MO 2/25); removed from schedule per TC due to no possibility of having scope change soon (MO 4/15)</t>
  </si>
  <si>
    <t>Created due to removing 4/25 and 7/1 rollouts (split them; MO 3/4); Per SC in meeting on 3/30 no changes 6/1 and will just relaunch on 10/1</t>
  </si>
  <si>
    <t>AT requested question be updated to required on 4/1 (MO 4/6)</t>
  </si>
  <si>
    <t>Was 5/1 &amp; 7/1; split the difference and doing one 6/1 rollout (MO 2/10); per email from Fred no customer changes, just internal, so we're going to hold off until the next customer change request (MO 4/22)</t>
  </si>
  <si>
    <t>Hilton Cookie Program</t>
  </si>
  <si>
    <t>New custom form to evaluate cookies at DoubleTree locations (MO 3/3); no changes and removed from schedule per weekly meeting on 5/6 (MO 5/6); going to substitute TGIF form who wants to change a few informational questions to scored (MO 5/6)</t>
  </si>
  <si>
    <t>Changes completed in November but AT requsted launch be pushed back to 3/1 due to unforeseen circumstances (MO - 12/16; CC email); Pushed back to 5/1 per JC (MO 12/31); Pushed back to 6/1 assuming we win RFP (MO 3/3); per CC Lync on 4/13 can be removed (MO 4/13)</t>
  </si>
  <si>
    <t>Pushed back to May per EH (10/19); Pushed back to 6/1 per MK (MO 12/31); signed off on by 5/31 but not launching until September (MO 5/31)</t>
  </si>
  <si>
    <t>Pushed back to May per EH (10/19); Pushed back to 6/1 per MK (MO 12/31); reference number only changes (M) 3/24); signed off on by 5/31 but not launching until September (MO 5/31)</t>
  </si>
  <si>
    <t>Snooze</t>
  </si>
  <si>
    <t>Snooze Food Safety Program</t>
  </si>
  <si>
    <t>SH notified KW close to signing, no details available other than desire to launch in Q2 (MO 3/21); SH emailed all vested parties on 3/22 stating earliest we can launch is August (MO 3/21)</t>
  </si>
  <si>
    <t>No changes per JM email on 4/8 (MO 4/8)</t>
  </si>
  <si>
    <t>Added 3/23; not 100% certain but belief is customer wants us to do reaudits on our standard form (MO 3/25); originally was going to use 2 forms but per conversation with JK decided to add ~50 questions back to main TCS form; BH ok with it and 6/1 still a go (MO 5/5); pulled off the schedule due to lack of customer response (6/9)</t>
  </si>
  <si>
    <t>Red Lobster</t>
  </si>
  <si>
    <t>Red Lobster Food Safety Program</t>
  </si>
  <si>
    <t>Transferring from their own Steton instance; standard form - AC email (1/8); pulled up from 5/30 to 5/15 (MO 2/10)</t>
  </si>
  <si>
    <t>"Phase 2" multi-product line rollout; launch pushed back to 6/8 per RM (MO 5/23)</t>
  </si>
  <si>
    <t>Just added on 5/6, form determined to always be setup incorrectly (MO 5/6)</t>
  </si>
  <si>
    <t>A few minor PL changes per CC; unexpected request (MO 3/18); more unexpected changes came in, pushed back from 6/1 to 6/15 (MO 5/23)</t>
  </si>
  <si>
    <t>ARAMARK Time Tracker Form</t>
  </si>
  <si>
    <t>Time tracker form needed per SC due to specialists not filling out EcoSure Time Tracker correctly (6/1)</t>
  </si>
  <si>
    <t>ARAMARK SAFE Food Safety Program</t>
  </si>
  <si>
    <t>Urgent request from SC (6/1)</t>
  </si>
  <si>
    <t>Added during 2016 schedule valdation (MO 3/3); score group is being removed so also box groups; FRED being updated to handle this; launch pushed back to 6/27 per MG email who connected with MH (MO 5/23)</t>
  </si>
  <si>
    <t>Removed from schedule due to 3 Aramark launches happening in 3 month span (4/1, 4/25, 7/1), removed Aramark 7/1 launch and created a single 6/1 launch instead (MO 3/4)</t>
  </si>
  <si>
    <t>Per TC requested a relaunch be added for 7/1 (MO 3/31)</t>
  </si>
  <si>
    <t>Ad Hoc request from SS for internal changes, maybe some customer (MO 4/11)</t>
  </si>
  <si>
    <t>Checkers calc/onsite validation logic update</t>
  </si>
  <si>
    <t>7/1 and 10/1 launches requested by AC on 4/22 (MO 4/22)</t>
  </si>
  <si>
    <t>No changes per TC, remove from schedule (MO 5/26)</t>
  </si>
  <si>
    <t>Added during 2016 schedule valdation (MO 3/3); per RH email on 5/11 cancelling this rollout and replacing with TGIF (MO 5/12)</t>
  </si>
  <si>
    <t>Per TC email on 4/1, swapping out this for Caribou Co-Branded program (MO 4/4); removed from schedule per SH/TP meeting (MO 4/6)</t>
  </si>
  <si>
    <t>Move traditional programs to mid-September (MO 4/6); removed from schedule per SH/TP meeting (MO 4/6)</t>
  </si>
  <si>
    <t>Noodles Self-Assessment Program</t>
  </si>
  <si>
    <t>Added during 2016 schedule valdation (MO 3/3); added on 5/26 (MO 5/31)</t>
  </si>
  <si>
    <t>Removed per meeting on 5/12 (MO 5/12)</t>
  </si>
  <si>
    <t>EZ requesting be added for June relaunch (MO 1/11); AC asked to push back to 7/1 during 2016 schedule validation (MO 3/4)</t>
  </si>
  <si>
    <t>No changtes per MH (6/2)</t>
  </si>
  <si>
    <t>Added in place of Hilton FS per RH request, emailed on 5/11 (MO 5/12)</t>
  </si>
  <si>
    <t>Verve Senior Living</t>
  </si>
  <si>
    <t>Verve Senior Living Food Safety Program</t>
  </si>
  <si>
    <t>New sale added 2/24 (MO 3/3)</t>
  </si>
  <si>
    <t>One question removal requested by CC (MO 4/6)</t>
  </si>
  <si>
    <t>No changes per TC, remove from schedule (MO 5/26); per AM customer now wants FDA updates; added back to schedule for 7/15 provided we get final form changes by 6/24 (6/14)</t>
  </si>
  <si>
    <t>Type in question text, requested by RH on 6/13; committed to RH on 6/27</t>
  </si>
  <si>
    <t>Requested by MH to pull up to 7/1, asked if 7/15 was acceptable (6/8); reassigned from BH to KY (6/13)</t>
  </si>
  <si>
    <t>Added during 2016 schedule valdation (MO 3/3); rush request per EP on 5/11 to relaunch 6/1, customer wants to reduce form from 3.5 hours to 1.5, go from 2 to 4 cycles, threatening to put on hold; BH ok with 6/1 provided we get final form content by 5/17 (MO 5/11); email from EL on 5/17 states customer changed mind and now wants to revert back to original launch date of 7/1 (MO 5/18); customer changed their mind again and now wants to just remove form content to reduce TOS rather than migrate to standard form; Training needs to work with customer on this so will determine an actual launch date once they finalize that process; launch will be 2-3 weeks after this date, but pushed back to 8/1 for now (6/20); customer insistent we launch on 7/18, BH semi-confident we can hit that date (7/11)</t>
  </si>
  <si>
    <t>Steak 'n Shake</t>
  </si>
  <si>
    <t>Steak 'n Shake Food Safety Program</t>
  </si>
  <si>
    <t>Launch moved back to 7/18 due to scope delay (6/20)</t>
  </si>
  <si>
    <t>Emergency PL removal per AC request on 5/26 (MO 5/26)</t>
  </si>
  <si>
    <t>Standard FS with changes; per EZ's email on 5/27 customer has no changes so remove from schedule (MO 5/31)</t>
  </si>
  <si>
    <t>Briad Group (Zinburger)</t>
  </si>
  <si>
    <t>Just got form changes; added to schedule (6/13)</t>
  </si>
  <si>
    <t>Won all business, a few form changes before launching per EN; launching 9/1 but will do work as August rollout (6/27)</t>
  </si>
  <si>
    <t>Piada Group</t>
  </si>
  <si>
    <t>Piada Group Food Safety Program</t>
  </si>
  <si>
    <t>Added per AT meeting by EN (6/9); reassigned to MG from KY due to minimal CKE changes (6/30)</t>
  </si>
  <si>
    <t>No changes per FL email on 5/11; instead will be launching on 1/15/17 (MO 5/11)</t>
  </si>
  <si>
    <t>No changes per AT</t>
  </si>
  <si>
    <t>Only HT changes per FL (6/27)</t>
  </si>
  <si>
    <t>No changes for FL (6/27)</t>
  </si>
  <si>
    <t>SafeGuard Food Safety Program (Quick Launch)</t>
  </si>
  <si>
    <t>No customer web or users, just the ability for our field to find a store, leave a printout and upload the results (M O 5/11); program pushed back indefinitely for time being; per RM, AK says CM working with Leadership and Finance to determine costs and other setup needed to distinguish different restaurant types (MO 5/26)</t>
  </si>
  <si>
    <t>Pinnacle Entertainment Group</t>
  </si>
  <si>
    <t>Pinnacle Casino Food Safety Program</t>
  </si>
  <si>
    <t>Just requested by SH on 5/31 (MO 5/31); KY completed most of rollout however hierarchy not loaded until week of 7/25 so launch pushed back to 8/8</t>
  </si>
  <si>
    <t>No scope provided until week of 7/25 so launch pushed back to 8/8</t>
  </si>
  <si>
    <t>Panera Bread Brand Standards Program</t>
  </si>
  <si>
    <t>Launch pushed back to 9/1 per EN due to delay in first cycle go live (MO 3/24); targeting signoff asap but still waiting on more changes per RM email (7/26); very challenging getting changes from the customer, signoff not happening until last week of August</t>
  </si>
  <si>
    <t>JF</t>
  </si>
  <si>
    <t>Form updates requested by CC on 7/18 for an 8/8 launch; mentioned in previous emails but no details provided other than upcoming form changes; CC wants to push back launch to 8/10 due to her being on vacation until 8/8 (7/29)</t>
  </si>
  <si>
    <t>AM requested customer be setup with CAM on 7/18</t>
  </si>
  <si>
    <t>CC requested a reaudit reference number be added on 7/26</t>
  </si>
  <si>
    <t>Removed during 2016 schedule valdation (MO 3/3)</t>
  </si>
  <si>
    <t>Scoring change requested by MK on 7/21; moving to 100 minus 5/3/1</t>
  </si>
  <si>
    <t>Eureka!</t>
  </si>
  <si>
    <t>Eureka Food Safety Program</t>
  </si>
  <si>
    <t>Requested Q3 launch from SH (6/10); scope supposed to have been provided by customer on 7/29 but then needed to be reviewed by Training Team, targetting 8/15 pending we get these soon and they're not too substantial (8/1); pushed back to 9/8 due to lack of scope and no hierarchy</t>
  </si>
  <si>
    <t>Cattleman's</t>
  </si>
  <si>
    <t xml:space="preserve">Cattlemens Food Safety Evaluation </t>
  </si>
  <si>
    <t>100% standard FS; pushed back to 9/8 due to lack of scope</t>
  </si>
  <si>
    <t>Chick-fil-A Outside Payment Special Study</t>
  </si>
  <si>
    <t>AP</t>
  </si>
  <si>
    <t>SH email on 7/7 states a good chance there will be an additional form; per TC on 7/26, no scoring, no web reports, no feedback reports, DO need an onsite</t>
  </si>
  <si>
    <t>Ecosure Refused Entry Form</t>
  </si>
  <si>
    <t>RD</t>
  </si>
  <si>
    <t>Removing Darden/Red Lobster text from client name question</t>
  </si>
  <si>
    <t>Wrong reference number provided on recent relaunch; reversion form to correct ref num (9/27)</t>
  </si>
  <si>
    <t>Originally 7/1 but pushed back to 9/15 (MO 4/14); per VB email on 7/29 no launch due to internal changes on Jamba's end</t>
  </si>
  <si>
    <t>Contact on vacation and unable to provide changes on time for 10/1 rollout; AT requesting 11/1 but told them we'll wait until we receive changes to determine if we can fit this in (8/30)</t>
  </si>
  <si>
    <t>4 Rivers Smokehouse</t>
  </si>
  <si>
    <t xml:space="preserve">4 Rivers Smokehouse Food Safety Evaluation </t>
  </si>
  <si>
    <t>Standard form, 100 minus 5/3/1</t>
  </si>
  <si>
    <t>No changes per SC during 8/22 mtg</t>
  </si>
  <si>
    <t>Scoring change request from AM on 8/8; create autofail for 2+ criticals</t>
  </si>
  <si>
    <t>Medieval Times</t>
  </si>
  <si>
    <t>Medieval Times Food Safety Program</t>
  </si>
  <si>
    <t xml:space="preserve">Added on 8/8 per AC email request on 8/3; will be launching on SafeGuard </t>
  </si>
  <si>
    <t>Mimi's Café</t>
  </si>
  <si>
    <t>Mimi's Café Food Safety Program</t>
  </si>
  <si>
    <t>Olga's Kitchen</t>
  </si>
  <si>
    <t>Olga's Kitchen Food Safety Program</t>
  </si>
  <si>
    <t>Added on 8/8 per AC email request on 8/2</t>
  </si>
  <si>
    <t>No changes for LZ during mtg on 8/22</t>
  </si>
  <si>
    <t>Sunoco Food Safety Program (Part of Stripes)</t>
  </si>
  <si>
    <t>Added during AT meeting (6/27); removed per MH on 8/29, will be launching 1/1/17</t>
  </si>
  <si>
    <t>The Procaccianti Group</t>
  </si>
  <si>
    <t xml:space="preserve">TPG Food Safety Evaluations </t>
  </si>
  <si>
    <t>Emergency PL change needed; AD to turnaround quickly (10/3)</t>
  </si>
  <si>
    <t>Sodexo - Food Safety Canada (English Version)</t>
  </si>
  <si>
    <t>This will be the full re-launch for all FS, HS, and Canada forms (8 forms)</t>
  </si>
  <si>
    <t>Sodexo - Food Safety Canada (French Version)</t>
  </si>
  <si>
    <t>Sodexo - Health &amp; Safety Canada (English)</t>
  </si>
  <si>
    <t>Sodexo - Health &amp; Safety Canada (French)</t>
  </si>
  <si>
    <t>Sodexo - Food Safety US</t>
  </si>
  <si>
    <t>Sodexo - Health &amp; Safety Food Service US</t>
  </si>
  <si>
    <t>Sodexo - Health &amp; Safety FM, Patient Transport, Environmental Services US</t>
  </si>
  <si>
    <t>Sodexo - Health &amp; Safety FM P&amp;G US</t>
  </si>
  <si>
    <t>Norovirus Add-On Form</t>
  </si>
  <si>
    <t>Shawn Nelson</t>
  </si>
  <si>
    <t>Form provided on 9/8</t>
  </si>
  <si>
    <t>Chick-fil-A Dallas Special Study</t>
  </si>
  <si>
    <t>Chuck E. Cheese</t>
  </si>
  <si>
    <t>Chuck E Cheese Food Safety Pilot Program</t>
  </si>
  <si>
    <t>Pushed back to 10/17 per TC to help with Aug/Sep requests (MO 4/29)</t>
  </si>
  <si>
    <t>VB requested this be added asap for new food code changes (MO 3/3); changes due on 5/1 from milestone email sent on 4/19; after multiple follow ups still no scope as of 5/25; per TC email on 5/25 pushing relaunch back to 11/1 and removing 1/1/17 rollout (MO 5/25)</t>
  </si>
  <si>
    <t>New contact who wants to make changes but won't be finalized until end of June (6/13); earliest will now be 10/1, if not 1/1/17 (7/11)</t>
  </si>
  <si>
    <t>Fresh Ideas</t>
  </si>
  <si>
    <t>Fresh Ideas Food Safety Program</t>
  </si>
  <si>
    <t>Standard customer; requested on 9/6; launched pushed back to 11/1 due to no store/hierarchy/CAM info on 10/5; 11/1 predicated on receiving this info by Fri, 10/14; hierarchy received late and not built/flagged until Friday, 10/28.  Emailed AT on Monday, 10/31 stating we'll launch on Thursday, 11/3</t>
  </si>
  <si>
    <t>The Kitchen</t>
  </si>
  <si>
    <t>The Kitchen Food Safety Program</t>
  </si>
  <si>
    <t>Requested by SH on 10/12</t>
  </si>
  <si>
    <t>CKE Brand Standards</t>
  </si>
  <si>
    <t>No info from customer as of 8/22 so no longer targeting 10/1; tentatively scheduling as 11/1 peding Training's capacity</t>
  </si>
  <si>
    <t>Added 5/18 (MO)</t>
  </si>
  <si>
    <t>Request to turn on CAM, which requires versioning form and adding due dates.  Requested on 11/18, BH said he can fit it in next week</t>
  </si>
  <si>
    <t>Originally requested 1/1/17, pulled up to 12/1/16 per AM email on 5/136 (MO 5/13); no changes per AT since already have the 2015 supplemental updates (10/6)</t>
  </si>
  <si>
    <t>Dec</t>
  </si>
  <si>
    <t>Maggie requested this be ready on 12/26 instead of 1/1 (9/20)</t>
  </si>
  <si>
    <t>Additional changes requested by Shawn Nelson</t>
  </si>
  <si>
    <t>12/13 - AT confirmed RefNum only updates; RD able to fit in for 1/1</t>
  </si>
  <si>
    <t>Per EH response to Q4 schedule validation: Remove</t>
  </si>
  <si>
    <t>Nov</t>
  </si>
  <si>
    <t>12/6 - AT notified us no longer using SAFE form because cuatomer is still not ready, despite changes being provided</t>
  </si>
  <si>
    <t>Oct</t>
  </si>
  <si>
    <t>Form should be converted to 1:1 box groups to match how scoring is calculated (MO 6/2/16)</t>
  </si>
  <si>
    <t>Reference number updates only</t>
  </si>
  <si>
    <t xml:space="preserve">Requested for 1/1 but not worked due to capacity; AT confirmed RefNum only changes, RD able to fit in before 1/1 </t>
  </si>
  <si>
    <t>Per TC's email on 7/14, no relaunch needed for 1/1</t>
  </si>
  <si>
    <t>Added on 11/14 per AF's request; RD said he can take this on; reference num only changes</t>
  </si>
  <si>
    <t>TBD - may not have changes; per Joe Reeder email on 10/6 no changes for 1/1</t>
  </si>
  <si>
    <t>CC sent JF email on 9/27 confirming no changes</t>
  </si>
  <si>
    <t>Just reference number updates, this one only had 2016 ref num added, can do this anytime; Requested for 1/1 but not worked due to capacity; RD able to fit in RefNum only updates for 1/1</t>
  </si>
  <si>
    <t>Reference Number updates only (10/19); confirmed reference numbers already in the form so no changes needed (11/10)</t>
  </si>
  <si>
    <t>This was a form for a pilot and they have not signed on for a larger program, so not making any changes until they sign on (11/3); Meera also sent email on 11/10 to JC recapping conversation confirming no changes for this program</t>
  </si>
  <si>
    <t>Placeholder, newer customer may not have changes; Requested for 1/1 but not worked due to capacity; AT confirmed RefNum only changes, RD able to fit in for 1/1</t>
  </si>
  <si>
    <t>Swapped with Glory Days per KL request on 8/29</t>
  </si>
  <si>
    <t>12/13 - AT confirmed RefNum updates needed; RD able to fit in for 1/1</t>
  </si>
  <si>
    <t>MO assigned to team due to AT's removing some requests (8/8)</t>
  </si>
  <si>
    <t>IHOP Egg Reaudit</t>
  </si>
  <si>
    <t>QuestionIDs need to match IHOP form (11/28)</t>
  </si>
  <si>
    <t>Requested by DR on 11/4 due to Piada now not having changes; swapped with Piada</t>
  </si>
  <si>
    <t>No changes per AM email on 10/10, fwd from JF on 10/10</t>
  </si>
  <si>
    <t>Swapped with Creative Dining per KL request on 8/29; Requested for 1/1 but not worked due to capacity; 1/9 - no changes and 2017 ref nums already present</t>
  </si>
  <si>
    <t>No changes per AT on 10/13; 12/1 - MG said reference numbers are changing per AT</t>
  </si>
  <si>
    <t>Per AC repsonse to Q4 schedule validation:  Remove - no 1/1 rollout needed</t>
  </si>
  <si>
    <t>KP emailed BH on 9/23 stating no updates</t>
  </si>
  <si>
    <t>Only refNum changes per CC (10/31); CC emailed Hooters wants some changes on 11/2, added back to schedule</t>
  </si>
  <si>
    <t>Reference Number updates only; completed and signed off on but still waiting on confirmation from customer on adding 2 photos (will use auditor notifications) so can close (10/31)</t>
  </si>
  <si>
    <t>Jamba Juice International Food Safety Program - Steton Form</t>
  </si>
  <si>
    <t>Removed per TC's file for 2017 schedule review</t>
  </si>
  <si>
    <t>Jamba Juice International Food Safety Program - iForm</t>
  </si>
  <si>
    <t>AT confirmed no changes (10/10)</t>
  </si>
  <si>
    <t>Per RD Lync message, AM confirmed no changes for 1/1 relaunch</t>
  </si>
  <si>
    <t>Requested for 1/1 but not worked due to capacity</t>
  </si>
  <si>
    <t>Just reference number updates; will be sent to RD today (11/28)</t>
  </si>
  <si>
    <t>Per AC repsonse to Q4 schedule validation: remove program cancelled</t>
  </si>
  <si>
    <t>Removed per AC email on 8/17 stating no changes; Requested for 1/1 but not worked due to capacity; AT pinged JF on 12/14 asking for RefNum only updates and JF said he can fit this in</t>
  </si>
  <si>
    <t>Requested for 1/1 but not worked due to capacity; 12/8 - pinged AT's for Ref Num only updates and deteremined already present through 2018</t>
  </si>
  <si>
    <t>Customer sent over more feedback/changes; Paul reviewing and should be finalized soon (11/28)</t>
  </si>
  <si>
    <t>Per TC's email on 7/14, no relaunch needed for 1/1; 1/10 - TC email states customer discontinued program</t>
  </si>
  <si>
    <t>AT confirmed no changes (9/29)</t>
  </si>
  <si>
    <t>Was more feedback, Paul finalized and changes should be sent today (11/28)</t>
  </si>
  <si>
    <t>No customer changes; maybe reference number only???</t>
  </si>
  <si>
    <t>Requested by AT on 10/11; added due to other 1/1 cancellations; per AT no changes now (11/4)</t>
  </si>
  <si>
    <t>Only RefNum changes per CC (10/19); CC requested additional small changes on 11/21</t>
  </si>
  <si>
    <t>MO assigned to team due to AT's removing some requests (8/8); no changes per AM (10/27)</t>
  </si>
  <si>
    <t>MH still working with customer on what questions trigger high/med/low risk questions; targeting getting this over by EOW (11/28)</t>
  </si>
  <si>
    <t>Per AC repsonse to Q4 schedule validation: snooze is a maybe, swap with white lodging, WL will not need to be relaunched</t>
  </si>
  <si>
    <t>Removed per AT email on 10/31</t>
  </si>
  <si>
    <t>12/8 - added to schedule for KM email; scoring change request to move from 0/golf &gt; 100 minus</t>
  </si>
  <si>
    <t>No changes per AT on 10/6; meeting with customer in November '16 to review entire form, change may come out of meeting but will determine a new launch date for those; 12/3 - reference number changes needed, AP to convert question type to text with default value; 12/9 - AT now requesting form and scoring changes but no info received as of 12/14</t>
  </si>
  <si>
    <t>Pizza Hut - Co/Fr Operator App</t>
  </si>
  <si>
    <t>Pizza Hut - M Operator App</t>
  </si>
  <si>
    <t>Pizza Hut - Maintenance Program</t>
  </si>
  <si>
    <t>AT confirmed RefNum only updates; RD able to fit in for 1/1</t>
  </si>
  <si>
    <t>12/16 - urgent request to update form to work with their data feed consumption process</t>
  </si>
  <si>
    <t>Requested for 1/1 but not worked due to capacity; 11/30 - customer requested form be changed from Cr/Ma/Mi &gt; Cr/Mi and point values change to 3/1 respectively.  Assigned to Joel.</t>
  </si>
  <si>
    <t>MO assigned to team due to AT's removing some requests (8/8); contact non-responsive so removing from schedule for 1/1 (10/6); determined there was no update button so updating form but pushing back to 1/9, AT approved</t>
  </si>
  <si>
    <t>12/19 - Urgent request from EH</t>
  </si>
  <si>
    <t>Popeyes Franchisee Food Safety Program</t>
  </si>
  <si>
    <t>1/3 - new Popeye's franchise/client; was not specifically requested to be setup; doing what we can to setup what's needed</t>
  </si>
  <si>
    <t>No changes per AT on 10/6; meeting with customer in November '16 to review entire form, change may come out of meeting but will determine a new launch date for those; 12/3 - reference number changes needed, AP to convert question type to text with default value; 12/9 - AT now requesting form and scoring changes but no info received as of 12/14; 1/2 - customer decided against scoring chagnes and AP already completed all other changes, so this can be closed out</t>
  </si>
  <si>
    <t>12/22 - last minute custom scoring change request</t>
  </si>
  <si>
    <t>Einstein Bagels Food Safety Program</t>
  </si>
  <si>
    <t>Announced on 9/15; still no hierarchy as of 12/21; hierarchy just created and flagged on 12/22; setup/testing to resume in early-January</t>
  </si>
  <si>
    <t>Requested for 1/1 but not worked due to capacity; per SH email who followed up with SS, there are no changes and no refeference nubmer updates needed (12/21)</t>
  </si>
  <si>
    <t>Looking to change scoring; going from 10/5/1 to 5/3/1 (or something similar)</t>
  </si>
  <si>
    <t>Per SS response to Q4 schedule validation: New program launch - quarterly; swapping out with LaRosa's; not launching 1/1 per AT, pushed back to 4/1 (10/17); per 2017 schedule confirmation launch date moving from 4/1/17 to 1/15/17</t>
  </si>
  <si>
    <t>Benihana</t>
  </si>
  <si>
    <t>Benihana Food Safety Program</t>
  </si>
  <si>
    <t>12/20 - SH email request on how we can fit this in</t>
  </si>
  <si>
    <t>Actually launching 2/1 but customer needs materials a month in advance; set target launch a month earlier (8/31/16); 1/3 - due to BH departure, reassigned to JF to wrap up with new target deadline of 1/11</t>
  </si>
  <si>
    <t>12/20 - AT confirmed no changes and no reference number updates needed</t>
  </si>
  <si>
    <t>McDonald's Security Assessment Program</t>
  </si>
  <si>
    <t>12/6 - SS email stated contract being cancelled at end of 2016</t>
  </si>
  <si>
    <t>Per AC repsonse to Q4 schedule validation: move to 3/1/2017 launch - give their spot to Kendal FS form; per 2017 confirmation file launch date moved from 3/1/17 to 2/15/17; 12/21 - reference number only updates</t>
  </si>
  <si>
    <t>Pushed back to 2/1 per SS on 11/2 weekly meeting</t>
  </si>
  <si>
    <t>NJ</t>
  </si>
  <si>
    <t>N</t>
  </si>
  <si>
    <t>Added per 2017 schedule confirmation response; 1/30 - still waiting on customer to clarify some items; 2/21 - email thread between JH, NJ agreed on 3/13 as new launch date; 2/27 - in weekly meeting…if no changes provided by EOW, will remove from schedule on Monday 3/6</t>
  </si>
  <si>
    <t>Urgent request from SC (12/16)</t>
  </si>
  <si>
    <t>T-Birds</t>
  </si>
  <si>
    <t>BBI Thunderbirds Franchise Program</t>
  </si>
  <si>
    <t>11/28 - waiting for AT to provide form content to determine launch date; 12/22 - AF email stating February launch will work</t>
  </si>
  <si>
    <t>Requested for 1/1, pushed back to 2/1; 12/21 - per SH email can wait until 2/15</t>
  </si>
  <si>
    <t>Chipotle ATP Program</t>
  </si>
  <si>
    <t>Added on 12/14 for 2/15 launch; waiting to hear from Tammy if her team is comfortable with this</t>
  </si>
  <si>
    <t>Anticipating remaing 2/3 of form to launch (10*1)</t>
  </si>
  <si>
    <t>12/30 - MH email requesting updates for 2/1</t>
  </si>
  <si>
    <t>Compass FLIK RizePoint Form</t>
  </si>
  <si>
    <t>AK</t>
  </si>
  <si>
    <t>1/31 - this is a 'data capture' form used for the field to enter data on as these audits will be conducted on a Compass software platform called 'Acuity'; 2/22 - Per JO email, no info from customer so program on hold indefinitely; will determine a new launch date if/when changes are finalized</t>
  </si>
  <si>
    <t>Boudin</t>
  </si>
  <si>
    <t>1/12 - SH email req late-Feb rollout</t>
  </si>
  <si>
    <t>Requested for 1/1 but not worked due to capacity; 12/21 - RefNum only updates per SH, however 2017 RefNum already present so removed from schedule</t>
  </si>
  <si>
    <t>2/1 - not launching until 5/1 per TC email (already on schdule for 5/1)</t>
  </si>
  <si>
    <t>Pepperidge Farm</t>
  </si>
  <si>
    <t>Pepperidge Farm Depot Food Safety Inspection</t>
  </si>
  <si>
    <t>Requested for 1/1 but not worked due to capacity; ref num only updates</t>
  </si>
  <si>
    <t>Requested for 1/1 but not worked due to capacity; 1/9 - ref num only changes</t>
  </si>
  <si>
    <t>12/22 - email request from AM for form updates</t>
  </si>
  <si>
    <t>12/23 - RH needs ref num updates for unexpected training in February</t>
  </si>
  <si>
    <t>1/30 - per AC customer wants changes but will not have them ready on time; customer states it's imperative we continue auditing for now; AC requests we readd for 5/1</t>
  </si>
  <si>
    <t>1/9 - Only ref nums needed but already present</t>
  </si>
  <si>
    <t>Areas USA Brand Standards Program</t>
  </si>
  <si>
    <t>Checkers Food Safety Evaluation - Training Form</t>
  </si>
  <si>
    <t>12/21 - Moved back to 3/1 per SH email</t>
  </si>
  <si>
    <t>2/2 - JC identified question numbering issue ("Yes,"); replacing Pepperidge with this instead</t>
  </si>
  <si>
    <t>2/21 - EH high priority email stating contact is extremely upset 6 questions were left as informational (despite EN having documentation showing he instructed us to keep them this way).</t>
  </si>
  <si>
    <t>Per EH response to Q4 schedule validation: This can be moved to 3/1/17</t>
  </si>
  <si>
    <t>Hilton Additional Program</t>
  </si>
  <si>
    <t>Per EH response to Q4 schedule validation: This can be moved to 3/1/17; removed 'Core Menu' program and replaced with new Add-On form for ice machine questions called Additional (10/31)</t>
  </si>
  <si>
    <t>Per EH response to Q4 schedule validation: This can be moved to 3/1/17; 1/9 - per EH this can be removed, not launching</t>
  </si>
  <si>
    <t>HoneyBaked Ham California Form</t>
  </si>
  <si>
    <t>Per EN on 7/26 will launch on current HBH form; leave this on pipeline as expecation is they'll want their own form; 1/26 - still no info from customer so removed from schedule, once scope received will work with AT on new launch timing</t>
  </si>
  <si>
    <t>2/3 - AC confirmed no changes; 2017/18 ref nums already in form</t>
  </si>
  <si>
    <t>1/13 - RH email stating program cancelled for 2017</t>
  </si>
  <si>
    <t>1/30 - Program cancelled</t>
  </si>
  <si>
    <t>The Peninsula Hotel</t>
  </si>
  <si>
    <t>The Peninsula Food Safety Program</t>
  </si>
  <si>
    <t>Added per 2017 schedule confirmation response; needs 2017 ref numbers added, but since only 1 per year will convert to free text w/ default ref num</t>
  </si>
  <si>
    <t>Au Bon Pain</t>
  </si>
  <si>
    <t>Au Bon Pain Food Safety Program</t>
  </si>
  <si>
    <t>1/26 - Semi-custom standard form; 2/27 - AT provided wrong CAM due date (7 days; 5 is correct), worked with AT to push launch back to 3/11 to accommodate this change (Newk's 4/1 had no changes and was just removed today)</t>
  </si>
  <si>
    <t>Moved from 1/1 to 2/1 per MH (7/25); 2/17 - final changes finally provided; got back to AT on 2/22 with target launch date of 3/23</t>
  </si>
  <si>
    <t>Checkers Marketing Audit</t>
  </si>
  <si>
    <t>Added per 2017 schedule confirmation response; 1/30 - AT requested pushed back to 4/1 due to other higher priorities regarding vetting form</t>
  </si>
  <si>
    <t>TGIF Brand Standards Program</t>
  </si>
  <si>
    <t>Added per 2017 schedule confirmation response; Monthly updates will be required due to the nature of a Brand Standards program; 1/30 - per EH moved back from 3/1 to 4/1; 2/22 - onsite visit took place yesterday, TP to follow up with team to see how it went/when changes can be finalized; 2/27 - FD provided AT changed on 2/27</t>
  </si>
  <si>
    <t>2/20 - AT meeting; form is being retired</t>
  </si>
  <si>
    <t>2/20 - AT meeting; no changes for this form for 4/1</t>
  </si>
  <si>
    <t>1/11 - AC request to add Arby's 4/1 relaunch due to form changes</t>
  </si>
  <si>
    <t>3/1 - orignally told no 4/1 changes so pushed back to 7/1 (which is still on schedule), AF requested it be readded due to a missed question; JF able to fit this in</t>
  </si>
  <si>
    <t>Bento Sushi</t>
  </si>
  <si>
    <t>Bento Sushi Factory Program</t>
  </si>
  <si>
    <t>1/12 - AC provided initial form content, emailed asking when can be launched</t>
  </si>
  <si>
    <t>Bento Sushi Kiosk Program</t>
  </si>
  <si>
    <t>1/12 - AC provided initial form content, emailed asking when can be launched; 2/27 - AT email stating will only launch Factory program, Kiosk will not launch until July 17</t>
  </si>
  <si>
    <t>Added per 2017 schedule confirmation response; 2/20 - AT meeting, may be moving to SafeGuard, removed from 4/1 for now but left 7/1 request on schedule</t>
  </si>
  <si>
    <t>2/16 - per MS ref num updates only</t>
  </si>
  <si>
    <t>12/5 - added per FL's email request</t>
  </si>
  <si>
    <t>2/6 - per NJ email from AT no changes</t>
  </si>
  <si>
    <t>2/7 - no changes per RH Lync conversation</t>
  </si>
  <si>
    <t>12/22 - DR requested they be added to 4/1</t>
  </si>
  <si>
    <t>Per 2017 schedule validation, launch date changed from 9/1/17 to 4/1/17</t>
  </si>
  <si>
    <t>Added per 2017 schedule confirmation response; 2/20 - AT meeting, removed from 4/1 for now but left 7/1 request on schedule</t>
  </si>
  <si>
    <t>2/22 - TP confirmed with EH there are no PlayPlace changes for 4/1</t>
  </si>
  <si>
    <t>Added per 2017 schedule confirmation response; 1/5 - not launching due to relaunching on 3/1</t>
  </si>
  <si>
    <t>2/20 - customer non-responsive; AT workign with CAM to try and get changes; may remove 4/1 and instead relaunch next cycle (10/1); 2/27 - no changes per AF</t>
  </si>
  <si>
    <t>Real Mex</t>
  </si>
  <si>
    <t>Real Mex Food Safety Program</t>
  </si>
  <si>
    <t>Added per 2017 schedule confirmation response; ask Amanda if this is the launch or if a launch line item still needs to be added?; 2/27 - moving forward with Standard form</t>
  </si>
  <si>
    <t>Starbucks LIC Food Safety Program - French</t>
  </si>
  <si>
    <t>Starbucks Facilities Program</t>
  </si>
  <si>
    <t>Starbucks Facilities Program - French</t>
  </si>
  <si>
    <t>2/20 - changes received from customer but MH needs to convert to form change template and she's out Tu-Fr of this week and Flory is in onboarding next week…  Can Training work with format changes provided in or is someone else availble besides Flory??; 3/1 - MH provided AT form change template</t>
  </si>
  <si>
    <t>2/28 - removed per EH 2017 expected work file; 2/28 - there's actually 1 question text which needs to be updated so leaving it on the schedule</t>
  </si>
  <si>
    <t>Added per 2017 schedule confirmation response; 2/16 - AT meeting, removed due to no customer changes; will target 7/1</t>
  </si>
  <si>
    <t>1/10 - AM email stating customer requesting point changes to criticality</t>
  </si>
  <si>
    <t>Luna Grill</t>
  </si>
  <si>
    <t>Luna Grill Food Safety Program</t>
  </si>
  <si>
    <t>Checkers Brand Standards Audit</t>
  </si>
  <si>
    <t>2/1 - only scoring change per CC email; 2/15 - AT meeting, moved back to 5/1 due to no info from customer</t>
  </si>
  <si>
    <t>Added per 2017 schedule confirmation response;</t>
  </si>
  <si>
    <t>Actually launching 6/1 but customer needs materials a month in advance; set target launch a month earlier (8/31/16)</t>
  </si>
  <si>
    <t xml:space="preserve">2/23 - per AT, only 1 question being added and all questions need to be assigned a priority (so MSBI works); internally driven so we can technically update whenever we're ready; </t>
  </si>
  <si>
    <t>2/15 - SH/TP weekly meeting…will not launch until after Express already has; can be removed</t>
  </si>
  <si>
    <t xml:space="preserve">Added per 2017 schedule confirmation response; </t>
  </si>
  <si>
    <t>Added per 2017 schedule confirmation response; Monthly updates will be required due to the nature of a Brand Standards program</t>
  </si>
  <si>
    <t>2/27 - removed per EN's 2017 expected work updates</t>
  </si>
  <si>
    <t>Popeyes Food Safety Excellence Program</t>
  </si>
  <si>
    <t>Per 2017 schedule validation, launch date changed from 4/1/17 to 5/15/17</t>
  </si>
  <si>
    <t>Per 2017 confirmation file, removed from schedule for May 2017</t>
  </si>
  <si>
    <t>Per 2017 confirmation file, launch date moved from 5/15/17 to 5/23/17</t>
  </si>
  <si>
    <t>Per 2017 schedule validation file, launch moved from 5/31/17 to 5/29/17</t>
  </si>
  <si>
    <t>2/27 - removed per TC's 2017 expected work file</t>
  </si>
  <si>
    <t>Per 2017 schedule validation, launch date changed from 8/1/17 to 9/4/17; 2/27 - removed per EN's 2017 expected work file</t>
  </si>
  <si>
    <t>12/13 - DR email requested they be added for 4/1; 3/2 - no changes per DR, removed from schedule</t>
  </si>
  <si>
    <t>2/28 - per EH 2017 expected work file, launch changed from 6/1 to 8/1</t>
  </si>
  <si>
    <t>2/28 - added per EH 2017 expected work file</t>
  </si>
  <si>
    <t>Added per 2017 schedule confirmation response; No changes per AT on 10/6; meeting with customer in November '16 to review entire form, change may come out of meeting but will determine a new launch date for those</t>
  </si>
  <si>
    <t>Compass Workplace Safety Program #1</t>
  </si>
  <si>
    <t xml:space="preserve">3/1 - added per EH email </t>
  </si>
  <si>
    <t>Compass Workplace Safety Program #2</t>
  </si>
  <si>
    <t>Compass Workplace Safety Program #3</t>
  </si>
  <si>
    <t>Compass Workplace Safety Program #4</t>
  </si>
  <si>
    <t>Compass Workplace Safety Program #5</t>
  </si>
  <si>
    <t>2/27 - launch changed from 5/1 to 8/1 per TC's 2017 expected work file</t>
  </si>
  <si>
    <t>2/27 - launch changed from 9/1 to 8/1 per TC's 2017 expected work file</t>
  </si>
  <si>
    <t>Actually launching 10/1 but customer needs materials a month in advance; set target launch a month earlier (8/31/16)</t>
  </si>
  <si>
    <t>Per 2017 schedule validation, launch date moved from 8/1/17 to 9/1/17</t>
  </si>
  <si>
    <t>Added per 2017 schedule confirmation response; FY2018 Re-launch</t>
  </si>
  <si>
    <t>Per 2017 confirmation file, launch date moved from 9/10/17 to 9/12/17</t>
  </si>
  <si>
    <t>Added per 2017 schedule confirmation response; 2/27 - launch changed from 9/1 to 10/1 per TC's 2017 expected work file</t>
  </si>
  <si>
    <t>2/28 - Added per 2017 schedule confirmation response; Monthly updates will be required due to the nature of a Brand Standards program</t>
  </si>
  <si>
    <t>Per 2017 schedule validation file, launch moved from 11/30/17 to 11/27/17</t>
  </si>
  <si>
    <t>AssocList</t>
  </si>
  <si>
    <t>Status</t>
  </si>
  <si>
    <t>Cont. 1</t>
  </si>
  <si>
    <t>Cont. 2</t>
  </si>
  <si>
    <t>Cont. 3</t>
  </si>
  <si>
    <t>Cont. 4</t>
  </si>
  <si>
    <t>SalesPerson</t>
  </si>
  <si>
    <t>OpsManager</t>
  </si>
  <si>
    <t>ClientID</t>
  </si>
  <si>
    <t>?</t>
  </si>
  <si>
    <t>2017_ProjectedBusiness</t>
  </si>
  <si>
    <t>Row Labels</t>
  </si>
  <si>
    <t>Sum of 2017_ProjectedBusiness</t>
  </si>
  <si>
    <t>Rank</t>
  </si>
  <si>
    <t>Update Steps:</t>
  </si>
  <si>
    <t>1) Copy / paste Columns A - G from most-current 'month' folder in Shared Files &gt; Monthly Reports &gt; 20XX</t>
  </si>
  <si>
    <t>Emily</t>
  </si>
  <si>
    <t>2) Refresh Pivot table in Column K</t>
  </si>
  <si>
    <t>Steve</t>
  </si>
  <si>
    <t>3) Update formula in M2 so last row in range is last customer cell in pivot table (ingore the grand total row at bottom)</t>
  </si>
  <si>
    <t>Amanda</t>
  </si>
  <si>
    <t>A.F. GILMORE</t>
  </si>
  <si>
    <t>4) Update same formula in 'Customers Not in Projections' table below pivot table</t>
  </si>
  <si>
    <t>AAFES</t>
  </si>
  <si>
    <t>Eric</t>
  </si>
  <si>
    <t>Abuelo's</t>
  </si>
  <si>
    <t>Accor Hotels</t>
  </si>
  <si>
    <t>Active Learning</t>
  </si>
  <si>
    <t>Affiniti Golf Partners, Inc</t>
  </si>
  <si>
    <t>Air Culinaire</t>
  </si>
  <si>
    <t>Air Force</t>
  </si>
  <si>
    <t>AIR NATIONAL GUARD</t>
  </si>
  <si>
    <t>Aliante</t>
  </si>
  <si>
    <t>Alicarte</t>
  </si>
  <si>
    <t>Amazing Jake's Pizza</t>
  </si>
  <si>
    <t>American Blue Ribbon Holdings</t>
  </si>
  <si>
    <t>American Pie Pizza Company</t>
  </si>
  <si>
    <t>America's Incredible Pizza</t>
  </si>
  <si>
    <t>Amici's East Coast Pizzeria</t>
  </si>
  <si>
    <t>Anaheim White House</t>
  </si>
  <si>
    <t>Anthology</t>
  </si>
  <si>
    <t>APIO, Inc.</t>
  </si>
  <si>
    <t>Apple Metro- Chevy's and Zanaro's</t>
  </si>
  <si>
    <t>Applewood</t>
  </si>
  <si>
    <t>Armadillo Willy's</t>
  </si>
  <si>
    <t>Avado Brands</t>
  </si>
  <si>
    <t>Back Bay Restaurants</t>
  </si>
  <si>
    <t>Backyard Burgers</t>
  </si>
  <si>
    <t>Bagel King Bakery</t>
  </si>
  <si>
    <t>Bakers Buddy</t>
  </si>
  <si>
    <t>Barnes &amp; Noble Café</t>
  </si>
  <si>
    <t>Racetrac</t>
  </si>
  <si>
    <t>BBL Hospitality</t>
  </si>
  <si>
    <t>bd Mongolian Grill</t>
  </si>
  <si>
    <t>Beef O' Brady's</t>
  </si>
  <si>
    <t>Ben Lomond Market</t>
  </si>
  <si>
    <t>Biaggi's</t>
  </si>
  <si>
    <t>Bice Ristorante</t>
  </si>
  <si>
    <t>BJ's</t>
  </si>
  <si>
    <t>Black Angus</t>
  </si>
  <si>
    <t>Blaines No Way Joes</t>
  </si>
  <si>
    <t>Blue Mermaid Chowder House</t>
  </si>
  <si>
    <t>Fogo de Chao</t>
  </si>
  <si>
    <t>Blue Star Resort And Golf</t>
  </si>
  <si>
    <t>BMG Restaurant Group</t>
  </si>
  <si>
    <t>Bobby Cox</t>
  </si>
  <si>
    <t>Boddie-Noell, Inc.</t>
  </si>
  <si>
    <t>Boise Consumer Cooperative</t>
  </si>
  <si>
    <t>Bokampers Sports Bar</t>
  </si>
  <si>
    <t>Bond Street</t>
  </si>
  <si>
    <t>Boston Market</t>
  </si>
  <si>
    <t>Boykin</t>
  </si>
  <si>
    <t>Bravo</t>
  </si>
  <si>
    <t>Breckenridge Group</t>
  </si>
  <si>
    <t>Brent's Deli</t>
  </si>
  <si>
    <t>Briad</t>
  </si>
  <si>
    <t>British Petroleum</t>
  </si>
  <si>
    <t>Bruegger's</t>
  </si>
  <si>
    <t>BTD Capital Partners</t>
  </si>
  <si>
    <t>Buca Di Beppo</t>
  </si>
  <si>
    <t>Buddy's Kitchen</t>
  </si>
  <si>
    <t>Cadillac Ranch</t>
  </si>
  <si>
    <t>Café Rio</t>
  </si>
  <si>
    <t>Campell Soup Co</t>
  </si>
  <si>
    <t>Cantex Senior Communities</t>
  </si>
  <si>
    <t>Captain D's</t>
  </si>
  <si>
    <t>Caritas St. Elizabeth's Medical Center</t>
  </si>
  <si>
    <t>Catch Restaurant</t>
  </si>
  <si>
    <t>Cathedral Hill Hotel</t>
  </si>
  <si>
    <t>Carnegie Mellon University</t>
  </si>
  <si>
    <t>Cedar Ridge Country Club</t>
  </si>
  <si>
    <t>Champ's Sports Bar &amp; Grille</t>
  </si>
  <si>
    <t>Charles Town Race &amp; Slots</t>
  </si>
  <si>
    <t>Chicago City Centre Hotel</t>
  </si>
  <si>
    <t>Chicago Paper Testing Laboratory</t>
  </si>
  <si>
    <t>Children's Services Department</t>
  </si>
  <si>
    <t>Chiringo's Grayton Beach</t>
  </si>
  <si>
    <t>Christina's Fine Mexican Restaurant</t>
  </si>
  <si>
    <t>Chinook Winds Casino Resort</t>
  </si>
  <si>
    <t>VI</t>
  </si>
  <si>
    <t>Coast Hotels and Resorts</t>
  </si>
  <si>
    <t>Coca-Cola</t>
  </si>
  <si>
    <t>Cock of the Walk</t>
  </si>
  <si>
    <t>Coffee Bean &amp; Tea Leaf</t>
  </si>
  <si>
    <t>College of Holy Cross</t>
  </si>
  <si>
    <t>Colton's Steak House</t>
  </si>
  <si>
    <t>Con Agra</t>
  </si>
  <si>
    <t>Truluck's</t>
  </si>
  <si>
    <t>Concessions Management Services</t>
  </si>
  <si>
    <t>Connie's Pizza</t>
  </si>
  <si>
    <t>Consolidated Restaurant Operations</t>
  </si>
  <si>
    <t>Copelands</t>
  </si>
  <si>
    <t>Craftworks</t>
  </si>
  <si>
    <t>Cumberland Farms</t>
  </si>
  <si>
    <t>Cups Frozen Yogurt</t>
  </si>
  <si>
    <t>CWI</t>
  </si>
  <si>
    <t>Dawn International</t>
  </si>
  <si>
    <t>Deans Foods</t>
  </si>
  <si>
    <t>DeCicco Food Market</t>
  </si>
  <si>
    <t>Delmonico</t>
  </si>
  <si>
    <t>Denny's</t>
  </si>
  <si>
    <t>Detroit Entertainment</t>
  </si>
  <si>
    <t>Disneyland</t>
  </si>
  <si>
    <t>My Fit FOODS</t>
  </si>
  <si>
    <t>Dole</t>
  </si>
  <si>
    <t>Dollar General</t>
  </si>
  <si>
    <t>Dollywood</t>
  </si>
  <si>
    <t>Dreyer's Grand Ice Cream</t>
  </si>
  <si>
    <t>Duffy</t>
  </si>
  <si>
    <t>Dutch Wonderland</t>
  </si>
  <si>
    <t>E.A. Sween Company</t>
  </si>
  <si>
    <t>Eat N Park</t>
  </si>
  <si>
    <t>Eatzi's</t>
  </si>
  <si>
    <t>Popeyes - Idora Inc</t>
  </si>
  <si>
    <t>ECOLAB FOOD SAFETY &amp; HYGIENE SOLUTIONS</t>
  </si>
  <si>
    <t>ECOLAB INDONESIA</t>
  </si>
  <si>
    <t>ECOLAB KOREA</t>
  </si>
  <si>
    <t>Ecolab Protect Healthcare</t>
  </si>
  <si>
    <t>Eggland's Best</t>
  </si>
  <si>
    <t>Other Historical customers/adjustments</t>
  </si>
  <si>
    <t>N/A</t>
  </si>
  <si>
    <t>El Paso Grill &amp; Bar-B-Que</t>
  </si>
  <si>
    <t>Elbow River Casino</t>
  </si>
  <si>
    <t>Miriam Eisenberg</t>
  </si>
  <si>
    <t>Norovirus Project</t>
  </si>
  <si>
    <t>Elephant Bar</t>
  </si>
  <si>
    <t>Protect Healthcare</t>
  </si>
  <si>
    <t>Emeritus</t>
  </si>
  <si>
    <t>Sunoco</t>
  </si>
  <si>
    <t>Epiri Foods</t>
  </si>
  <si>
    <t>HoneyBaked Ham California</t>
  </si>
  <si>
    <t>Esplanade Restaurants LTD</t>
  </si>
  <si>
    <t>ESPN Zone</t>
  </si>
  <si>
    <t>Executive Caterers</t>
  </si>
  <si>
    <t>Pizza Rev</t>
  </si>
  <si>
    <t>Fazoli's</t>
  </si>
  <si>
    <t>The Tao Group</t>
  </si>
  <si>
    <t>Feld Entertainment</t>
  </si>
  <si>
    <t>Flat Out Crazy</t>
  </si>
  <si>
    <t>Scarborough Town Centre</t>
  </si>
  <si>
    <t>Flying Food Group</t>
  </si>
  <si>
    <t>Flying J</t>
  </si>
  <si>
    <t>Red Mango</t>
  </si>
  <si>
    <t>Yalcin Oksal</t>
  </si>
  <si>
    <t>Food and Beverage Concepts, Inc.</t>
  </si>
  <si>
    <t>Food Brand IDS</t>
  </si>
  <si>
    <t>Food Marketing Institute</t>
  </si>
  <si>
    <t>Google</t>
  </si>
  <si>
    <t>Four M Capital LLC - BWW</t>
  </si>
  <si>
    <t>Four Seasons Hotel</t>
  </si>
  <si>
    <t>Tim Drum</t>
  </si>
  <si>
    <t>Fox Bros BBQ</t>
  </si>
  <si>
    <t>Madison Holdings</t>
  </si>
  <si>
    <t>Frankie Bones</t>
  </si>
  <si>
    <t>Villa Enterprises</t>
  </si>
  <si>
    <t>Fransican Communities</t>
  </si>
  <si>
    <t>Fresh City</t>
  </si>
  <si>
    <t>Sonic</t>
  </si>
  <si>
    <t>Valley Hospitality</t>
  </si>
  <si>
    <t>Frito-Lay</t>
  </si>
  <si>
    <t>New England Development</t>
  </si>
  <si>
    <t>Furr's Family Dining</t>
  </si>
  <si>
    <t>Galli Produce</t>
  </si>
  <si>
    <t>Gateway Golf &amp; Country Club</t>
  </si>
  <si>
    <t>Gaylord D.C.</t>
  </si>
  <si>
    <t>Rolling Stone</t>
  </si>
  <si>
    <t>Gaylord Palm</t>
  </si>
  <si>
    <t>Penn National Gaming</t>
  </si>
  <si>
    <t>Gaylord TX</t>
  </si>
  <si>
    <t>Ovation Brands</t>
  </si>
  <si>
    <t>GFSI</t>
  </si>
  <si>
    <t>Hillstone Retaurant Group</t>
  </si>
  <si>
    <t>Studio Movie Grill</t>
  </si>
  <si>
    <t>Graduate Tempe</t>
  </si>
  <si>
    <t>Grandma's Restaurant Company</t>
  </si>
  <si>
    <t>Great American Diner</t>
  </si>
  <si>
    <t>Great Wolf Lodge</t>
  </si>
  <si>
    <t>Ship &amp; Anchor</t>
  </si>
  <si>
    <t>Green Mill</t>
  </si>
  <si>
    <t>Parsole</t>
  </si>
  <si>
    <t>J. Leek Associates</t>
  </si>
  <si>
    <t>Hard Rock Hotel Las Vegas</t>
  </si>
  <si>
    <t>Pollo Campero</t>
  </si>
  <si>
    <t>Harrah's</t>
  </si>
  <si>
    <t>Hartsfield Hospitality</t>
  </si>
  <si>
    <t xml:space="preserve">Harvard Club of Boston </t>
  </si>
  <si>
    <t>Health Alliance</t>
  </si>
  <si>
    <t>H-E-B Grocery Co.</t>
  </si>
  <si>
    <t>Hershey's</t>
  </si>
  <si>
    <t>Value Cold Storage</t>
  </si>
  <si>
    <t>Round the Clock Restaurants</t>
  </si>
  <si>
    <t>HMQ</t>
  </si>
  <si>
    <t>Prospera Hospitality</t>
  </si>
  <si>
    <t>Margaritas</t>
  </si>
  <si>
    <t>Holiday Inn - Saratoga Springs</t>
  </si>
  <si>
    <t>Three Square</t>
  </si>
  <si>
    <t>Hootwinc</t>
  </si>
  <si>
    <t>Sprouts</t>
  </si>
  <si>
    <t>Houlihan's</t>
  </si>
  <si>
    <t>MGM Grand</t>
  </si>
  <si>
    <t>HuHot Mongolian Grill</t>
  </si>
  <si>
    <t>Terranea Resorts</t>
  </si>
  <si>
    <t>Hurricane Brands</t>
  </si>
  <si>
    <t>Willow Creek Assisted Living</t>
  </si>
  <si>
    <t>Obento-ya</t>
  </si>
  <si>
    <t>RLB</t>
  </si>
  <si>
    <t>Imagin Asia</t>
  </si>
  <si>
    <t>Sea to You</t>
  </si>
  <si>
    <t>Indel Warehouse</t>
  </si>
  <si>
    <t>PB&amp;J Restaurants</t>
  </si>
  <si>
    <t>Indigo Joe's</t>
  </si>
  <si>
    <t>Intercontinental Hotel Group</t>
  </si>
  <si>
    <t>Wawa</t>
  </si>
  <si>
    <t>Intrawest</t>
  </si>
  <si>
    <t>Karger Libri</t>
  </si>
  <si>
    <t>Ippolitos</t>
  </si>
  <si>
    <t>Isle of Capri</t>
  </si>
  <si>
    <t>Taj Mahal Columbus</t>
  </si>
  <si>
    <t>ISTITUTO CULINARIO % C BAUTISTA</t>
  </si>
  <si>
    <t>RIT - Dining Services</t>
  </si>
  <si>
    <t>J Alexanders</t>
  </si>
  <si>
    <t>Rancherito's Mexican Foods</t>
  </si>
  <si>
    <t>Revolution Foods</t>
  </si>
  <si>
    <t>Kisco Senior Living</t>
  </si>
  <si>
    <t>Smithfield</t>
  </si>
  <si>
    <t>Tortoise Restaurant Group</t>
  </si>
  <si>
    <t>Johnson and Wales</t>
  </si>
  <si>
    <t>Woods Services</t>
  </si>
  <si>
    <t>Jucy's Hamburgers</t>
  </si>
  <si>
    <t>Kabuki Japaneese Restaurant</t>
  </si>
  <si>
    <t>K-Bob's</t>
  </si>
  <si>
    <t>Kendall Village Diner</t>
  </si>
  <si>
    <t>Keller Army Community Hospital</t>
  </si>
  <si>
    <t>Elizabeth Johnston</t>
  </si>
  <si>
    <t>The Florida Hotel and Conference Center</t>
  </si>
  <si>
    <t>Kellogg's</t>
  </si>
  <si>
    <t>MotoMart</t>
  </si>
  <si>
    <t>Peter Geyer's Steakhouse</t>
  </si>
  <si>
    <t>Kirro LLC</t>
  </si>
  <si>
    <t>Plum Hollow Country Club</t>
  </si>
  <si>
    <t>Sapphire</t>
  </si>
  <si>
    <t>Kraft Foods</t>
  </si>
  <si>
    <t>Tiggos</t>
  </si>
  <si>
    <t>Krispy Kreme</t>
  </si>
  <si>
    <t>Kroger</t>
  </si>
  <si>
    <t>Krome Detention Center</t>
  </si>
  <si>
    <t>La Costa Resort</t>
  </si>
  <si>
    <t>Tumbleweed</t>
  </si>
  <si>
    <t>La Tasca</t>
  </si>
  <si>
    <t>Labo's Roadhouse</t>
  </si>
  <si>
    <t>Mastro's Restaurants</t>
  </si>
  <si>
    <t>Lake Las Vegas</t>
  </si>
  <si>
    <t>Pasta Pomodoro</t>
  </si>
  <si>
    <t>Land O Lakes</t>
  </si>
  <si>
    <t>Smokey Bones</t>
  </si>
  <si>
    <t>Larchmont Tavern</t>
  </si>
  <si>
    <t>Supply Chain</t>
  </si>
  <si>
    <t>Lattanzi Ristorante</t>
  </si>
  <si>
    <t>Sybergs</t>
  </si>
  <si>
    <t>Leprino</t>
  </si>
  <si>
    <t>NYPD Pizza</t>
  </si>
  <si>
    <t>Patton State Hospital</t>
  </si>
  <si>
    <t>Lobster Place Seafood Market</t>
  </si>
  <si>
    <t>Logan's Roadhouse</t>
  </si>
  <si>
    <t>Trinity Group</t>
  </si>
  <si>
    <t>LoneStar Group of Companies</t>
  </si>
  <si>
    <t>Pettibone's Grille</t>
  </si>
  <si>
    <t>LSG Sky Chef</t>
  </si>
  <si>
    <t>Luxury Resorts</t>
  </si>
  <si>
    <t>Mandarian House</t>
  </si>
  <si>
    <t>M&amp;M Mars</t>
  </si>
  <si>
    <t>Tommy Doyle</t>
  </si>
  <si>
    <t>Magee's Kitchen</t>
  </si>
  <si>
    <t>Main Street Restaurant Group</t>
  </si>
  <si>
    <t>Malt-O-Meal</t>
  </si>
  <si>
    <t>Mangos Tropical Cafe</t>
  </si>
  <si>
    <t>Ristorante Toscano</t>
  </si>
  <si>
    <t>Mario Batali's Restaurants</t>
  </si>
  <si>
    <t>Marx Hotel</t>
  </si>
  <si>
    <t>Mary Ruth Inc.</t>
  </si>
  <si>
    <t>Rhodes Ranch Golf Club</t>
  </si>
  <si>
    <t>S &amp; S Cafeteria</t>
  </si>
  <si>
    <t>Meadowood</t>
  </si>
  <si>
    <t>Nantucket Island Resorts</t>
  </si>
  <si>
    <t>MedAssets</t>
  </si>
  <si>
    <t>The Venetian Hotel</t>
  </si>
  <si>
    <t>Turner</t>
  </si>
  <si>
    <t>Metz Enterprises</t>
  </si>
  <si>
    <t>Puleos</t>
  </si>
  <si>
    <t>Midopa Asian Market</t>
  </si>
  <si>
    <t>Mike's Restaurants</t>
  </si>
  <si>
    <t>Rita Restaurant Corp</t>
  </si>
  <si>
    <t>Miller Oil Company</t>
  </si>
  <si>
    <t>Smokey Mountain</t>
  </si>
  <si>
    <t>Mission Valley Resorts</t>
  </si>
  <si>
    <t>MLY Investments</t>
  </si>
  <si>
    <t>Uwink</t>
  </si>
  <si>
    <t>Montage Resort and Spa</t>
  </si>
  <si>
    <t>MORTON'S OF CHICAGO</t>
  </si>
  <si>
    <t>Waterside Group</t>
  </si>
  <si>
    <t>Rising Roll</t>
  </si>
  <si>
    <t>Roka Akor</t>
  </si>
  <si>
    <t>NATIONAL RESTAURANT ASSOC</t>
  </si>
  <si>
    <t>Red Coach Inn</t>
  </si>
  <si>
    <t>Nestle</t>
  </si>
  <si>
    <t>NEW CASTLE HOTELS</t>
  </si>
  <si>
    <t>New Seasons Market</t>
  </si>
  <si>
    <t>Sargento</t>
  </si>
  <si>
    <t>Niagra Hospitality</t>
  </si>
  <si>
    <t>Northland Cranberries</t>
  </si>
  <si>
    <t>Rockford Park District</t>
  </si>
  <si>
    <t>Northwestern Hospital</t>
  </si>
  <si>
    <t>Richie's Diner</t>
  </si>
  <si>
    <t>NRA</t>
  </si>
  <si>
    <t>Souper Salad</t>
  </si>
  <si>
    <t xml:space="preserve">O'Charley's </t>
  </si>
  <si>
    <t>Offerdahl's Café &amp; Grill</t>
  </si>
  <si>
    <t>Scotts Valley Market</t>
  </si>
  <si>
    <t>Wild Wing Cafe</t>
  </si>
  <si>
    <t>Spaghetti Warehouse</t>
  </si>
  <si>
    <t>One Sunset</t>
  </si>
  <si>
    <t>Open Classes</t>
  </si>
  <si>
    <t>Orange County Schools</t>
  </si>
  <si>
    <t>Valle Vista Health Systems</t>
  </si>
  <si>
    <t>Pacifica Hotels</t>
  </si>
  <si>
    <t>Palermo's Pizza</t>
  </si>
  <si>
    <t>Portsmouth Public Schools</t>
  </si>
  <si>
    <t>Pasta Resources</t>
  </si>
  <si>
    <t>Shamar Hope Haven</t>
  </si>
  <si>
    <t>Paul Lee's Chinese Kitchen</t>
  </si>
  <si>
    <t>Rio West</t>
  </si>
  <si>
    <t>Pierce's Supermarkets</t>
  </si>
  <si>
    <t>Perkins</t>
  </si>
  <si>
    <t>PF Chang's</t>
  </si>
  <si>
    <t>Rolf Jensen &amp; Associates</t>
  </si>
  <si>
    <t>PICCADILLY</t>
  </si>
  <si>
    <t>Pick Up Stix</t>
  </si>
  <si>
    <t>Pickle Barrel</t>
  </si>
  <si>
    <t>Tbonz</t>
  </si>
  <si>
    <t>Plaza International</t>
  </si>
  <si>
    <t>Texas Roadhouse</t>
  </si>
  <si>
    <t>Tacaza, Inc</t>
  </si>
  <si>
    <t>Pollo Tropical</t>
  </si>
  <si>
    <t>Posto 9</t>
  </si>
  <si>
    <t>White Chocolate Grill</t>
  </si>
  <si>
    <t>Premiere Yachts, Inc.</t>
  </si>
  <si>
    <t>Warner Brothers</t>
  </si>
  <si>
    <t>Stonewood Grill</t>
  </si>
  <si>
    <t>The Distillery</t>
  </si>
  <si>
    <t>Saddle Back Ranch Chop House</t>
  </si>
  <si>
    <t xml:space="preserve">RARE HOSPITALITY </t>
  </si>
  <si>
    <t>Red Robin</t>
  </si>
  <si>
    <t>Turley's Restaurant</t>
  </si>
  <si>
    <t>Restaurant Management Group</t>
  </si>
  <si>
    <t>Szechuan House</t>
  </si>
  <si>
    <t>The Keg</t>
  </si>
  <si>
    <t>Ruby Tuesday</t>
  </si>
  <si>
    <t>Ruth's Chris Steak House</t>
  </si>
  <si>
    <t>Wallis Companies</t>
  </si>
  <si>
    <t>Sara Lee</t>
  </si>
  <si>
    <t>SBARRO</t>
  </si>
  <si>
    <t>Scott Airforce Base</t>
  </si>
  <si>
    <t>Silliker Laboratories</t>
  </si>
  <si>
    <t>Sizzler</t>
  </si>
  <si>
    <t>SMUCKERS</t>
  </si>
  <si>
    <t>Z'Tejas</t>
  </si>
  <si>
    <t>SPECTRUM REST GRP</t>
  </si>
  <si>
    <t>Spirit Cruises</t>
  </si>
  <si>
    <t>Spirit Mountain Casino</t>
  </si>
  <si>
    <t>Ted's Montana Grill</t>
  </si>
  <si>
    <t>US Foodservice</t>
  </si>
  <si>
    <t>SR Restaurant Holdings Group</t>
  </si>
  <si>
    <t>SYSCO</t>
  </si>
  <si>
    <t>THE OLIVE GROUP</t>
  </si>
  <si>
    <t>T C C</t>
  </si>
  <si>
    <t>Taco Bueno</t>
  </si>
  <si>
    <t>Target</t>
  </si>
  <si>
    <t>Todai Restaurants</t>
  </si>
  <si>
    <t>Westmont Hospitality</t>
  </si>
  <si>
    <t>Tony Roma's</t>
  </si>
  <si>
    <t>Wendy's</t>
  </si>
  <si>
    <t>Whole Foods</t>
  </si>
  <si>
    <t>Whataburger</t>
  </si>
  <si>
    <t>Walt Disney World</t>
  </si>
  <si>
    <t>Wolfgang Puck</t>
  </si>
  <si>
    <t>(blank)</t>
  </si>
  <si>
    <t>Grand Total</t>
  </si>
  <si>
    <t>CUSTOMER NOT IN PROJECTIONS</t>
  </si>
  <si>
    <t>Sum of USRevenue2016</t>
  </si>
  <si>
    <t>AcctManger</t>
  </si>
  <si>
    <t>LaunchDate</t>
  </si>
  <si>
    <t>Texas Roadhouse FS &amp; WPS Program</t>
  </si>
  <si>
    <t>Wingstop</t>
  </si>
  <si>
    <t>Guest Services</t>
  </si>
  <si>
    <t>Shake Shack</t>
  </si>
  <si>
    <t>Shake Shack FS Program</t>
  </si>
  <si>
    <t xml:space="preserve">Hard Rock Café </t>
  </si>
  <si>
    <t>Jun</t>
  </si>
  <si>
    <t>Jul</t>
  </si>
  <si>
    <t>Aug</t>
  </si>
  <si>
    <t>Sep</t>
  </si>
  <si>
    <t>2015</t>
  </si>
  <si>
    <t>Jan</t>
  </si>
  <si>
    <t>Feb</t>
  </si>
  <si>
    <t>Mar</t>
  </si>
  <si>
    <t>Apr</t>
  </si>
  <si>
    <t>May</t>
  </si>
  <si>
    <t>2016</t>
  </si>
  <si>
    <t>2017</t>
  </si>
  <si>
    <t>Count of TargetDate</t>
  </si>
  <si>
    <t>Total</t>
  </si>
  <si>
    <t>Column Labels</t>
  </si>
  <si>
    <t>(Multiple Items)</t>
  </si>
  <si>
    <t>Count of MaxDate</t>
  </si>
  <si>
    <t>MONTHLY LAUNCHES BY CAM</t>
  </si>
  <si>
    <t>MONTHLY LAUNCHES BY AT</t>
  </si>
  <si>
    <t>Count of Program</t>
  </si>
  <si>
    <t>Years2</t>
  </si>
  <si>
    <t>2017 % of Annual FTE Capacity</t>
  </si>
  <si>
    <t>Est. Cost</t>
  </si>
  <si>
    <t>Cust. Revenue
($1,000's)</t>
  </si>
  <si>
    <t>Cost / Revenue</t>
  </si>
  <si>
    <t>Added per 2017 schedule confirmation response; 2/22 - SH/TP weekly meeting, no changes received, no timing of when will be received; 3/2 - weekly meeting, per KM no changes for 4/1 instead will wait to relaunch 7/1</t>
  </si>
  <si>
    <t>Atrium Hospitality</t>
  </si>
  <si>
    <t>Atrium Hospitality Food Safety Program</t>
  </si>
  <si>
    <t>Atrium Hospitality Guest Experience Program</t>
  </si>
  <si>
    <t>Added per 2017 schedule confirmation response; Monthly updates will be required due to the nature of a Brand Standards program; 3/6 - removed per EH in weekly A&amp;A meeting</t>
  </si>
  <si>
    <t>3/8 - EH email stating launch needs to be pushed back from 4/15 to 5/15</t>
  </si>
  <si>
    <t>3/8 - AK email fwd from DR that they want to launch 4/17 instead of 5/1; will determine if achievable once changes are received</t>
  </si>
  <si>
    <t>2/27 - added per SH email notification of new sale; 3/9 - weekly A&amp;A meeting, learned AT is not meeting with the customer to review edits until 3/22, launch will need to be adjusted</t>
  </si>
  <si>
    <t>3/8 - removed per TC, originally a 5/1 and 9/1 relaunch (aligned with Caribou, but Einstein is only 2 cycles), so replaced with a 7/1</t>
  </si>
  <si>
    <t>EcoSure Food Safety Review Form</t>
  </si>
  <si>
    <t>3/9 - change walkthrough form scoring from pts / pts possible to 100 minus 5/3/1</t>
  </si>
  <si>
    <t>3/10 - launch pushed back a week to 3/8 to accommodate last minute Compass CAN Eng question addition</t>
  </si>
  <si>
    <t>Added per 2017 schedule confirmation response; 1/30 - still waiting on customer to clarify some items; 3/10 - launch pushed back to 4/1</t>
  </si>
  <si>
    <t>2/20 - ref num only changes (if not in form already); 2/21 - MH emailed stating they have a new contact who now may want changes, call not scheduled yet to may need to push back launch, will determine once changes are received; 3/6 - still no word from contact; MH following up again today and will circle back by EOW; 3/10 - MN email stating no changes except reference number (which were already added by RD for the 1/1 relaunch), this was not set live however, so JF is setting form live on Monday, 3/13</t>
  </si>
  <si>
    <t>2/22 - SH/TP weekly meeting, changes received however were not entered in form update template and AT doesn't have bandwidth to enter them soon; 3/13 - form changes going back-and-forth between Training and customer, uncertain of when Training will review and/or form content will be finalized</t>
  </si>
  <si>
    <t>Added per 2017 schedule confirmation response; 3/13 - removed; replaced with Hyatt FS</t>
  </si>
  <si>
    <t>12/21 - moved from 2/1 &gt; 3/1 per SH email; 1/30 - AT has not engaged with customer yet, Exec Review not until early March so earliest launch will be 4/1 - 4/15; 3/13 - pushed back to 5/1 to allow for review, changes, rollout changes</t>
  </si>
  <si>
    <t>3/14 - No changes per KP email</t>
  </si>
  <si>
    <t>MainEvent Food Safety Program</t>
  </si>
  <si>
    <t>3/15 - added as placeholder per SS email on 3/14</t>
  </si>
  <si>
    <t>Per 2017 schedule validation file, launch moved from 7/1/17 to 5/1/17; 3/16 - Weekly A&amp;A meeting, no changes per FL</t>
  </si>
  <si>
    <t>3/15 - added per weekly SH meeting; semi-standard FS form; 3/17 - both Vi programs pushed from 5/1 to 6/1.  Emailed SH, AT and TP if form can be finalized by 4/10, can launch 5/8</t>
  </si>
  <si>
    <t>Added per 2017 schedule confirmation response; 3/20 - removed; will remove all relaunches except 10/1</t>
  </si>
  <si>
    <t>3/20 - removed; will remove all relaunches except 10/1</t>
  </si>
  <si>
    <t>y</t>
  </si>
  <si>
    <t>3/20 - removed; this form will be decommed</t>
  </si>
  <si>
    <t>3/20 - weekly A&amp;A meeting, removed per AC</t>
  </si>
  <si>
    <t>Added per 2017 schedule confirmation response; 3/20 - weekly A&amp;A meeting, removed per AC</t>
  </si>
  <si>
    <t>Added per 2017 schedule confirmation response; 3/20 - weekly A&amp;A meeting, launch date changed from 10/1 to 9/1</t>
  </si>
  <si>
    <t>3/20 - weekly A&amp;A meeting, removed per EH</t>
  </si>
  <si>
    <t>3/21 - added per AC email request</t>
  </si>
  <si>
    <t>Per 2017 confirmation file, launch date moved from 5/15/17 to 5/23/17; 3/27 - weekly A&amp;A meeting, no changes per FL</t>
  </si>
  <si>
    <t>Added per 2017 schedule confirmation response; 3/27 - weekly A&amp;A meeting, no changes per FL; 3/27 - FL email now requesting a few form changes related to alergens, requested a 6/1 launch, informed him we'd like to keep 5/1 for workload balancing purposes and to work with Training to finalize form content ASAP</t>
  </si>
  <si>
    <t>Per AT meeting on 12/1, customer not asking for French yet so pushing back to 4/1; 3/28 - per AP, launch needs to be pushed back to 4/7 to allow for additional testing time (Stage down most of week of 3/19 for ELB Testing, Production down 3/28 due to ELB integration issues with duplicate audits and mising images</t>
  </si>
  <si>
    <t>3/28 - per AP, launch needs to be pushed back to 4/7 to allow for additional testing time (Stage down most of week of 3/19 for ELB Testing, Production down 3/28 due to ELB integration issues with duplicate audits and mising images</t>
  </si>
  <si>
    <t>2/15 - AT meeting, moved back to 5/1 due to no info from customer; 3/29 - weekly A&amp;A meeting, removed from schedule due to no changes from customer</t>
  </si>
  <si>
    <t>3/29 - added per SH email, just requested from Compass</t>
  </si>
  <si>
    <t>3/30 - weekly A&amp;A meeting, 1st cycle start date delayed due to customer not provididng changes, customer never meets deadline, 2nd cycle starts 8/1 so pushing back to 8/1</t>
  </si>
  <si>
    <t>Added per 2017 schedule confirmation response; 4/3 - email from DR stating no form changes</t>
  </si>
  <si>
    <t>Added per 2017 schedule confirmation response; 4/3 - weekly A&amp;A meeting, removed per MN</t>
  </si>
  <si>
    <t>Boudin Bakery</t>
  </si>
  <si>
    <t>Walk-On's Enterprises</t>
  </si>
  <si>
    <t>Anna's House</t>
  </si>
  <si>
    <t>Rebecca Jean Catering</t>
  </si>
  <si>
    <t>PizzaRev</t>
  </si>
  <si>
    <t>PhaseNext Hospitality</t>
  </si>
  <si>
    <t>Plantation Village</t>
  </si>
  <si>
    <t>AXA US</t>
  </si>
  <si>
    <t>The Violet Hour</t>
  </si>
  <si>
    <t>Pizzeria Locale</t>
  </si>
  <si>
    <t>Pizzeria Locale FS Program (Chipotle Subsidiary)</t>
  </si>
  <si>
    <t>4/5 - AC email stating possible request for custom form needed for Q3 (may instead add triggers to Chipotle form if possible)</t>
  </si>
  <si>
    <t>3/15 - added per weekly SH meeting; semi-standard FS form; 3/17 - both Vi programs pushed from 5/1 to 6/1.  Emailed SH, AT and TP if form can be finalized by 4/10, can launch 5/8; 3/23 - launching on "new platform" SafeGuard program…???; 3/29 - stakeholder call with team, determined launching on new RP instance too difficult given timing of April launch, committed to launching on current instance on 4/24; 4/10 - KP informed me as of late Friday, 4/7 program moving back to CORE on new instance</t>
  </si>
  <si>
    <t>Darden Franchise Food Safety Program</t>
  </si>
  <si>
    <t>Per 2017 confirmation file, launch date moved from 9/10/17 to 8/15/17; 4/10 - removed per A&amp;A weekly meeting, Mexico will now sync with January program year launches and only update once per year</t>
  </si>
  <si>
    <t>Added per 2017 schedule confirmation response; 4/10 - weekly A&amp;A meeting, removed per FL due to relaunching on 5/1</t>
  </si>
  <si>
    <t>4/7 - relaunch needed due to missing reference numbers</t>
  </si>
  <si>
    <t>4/5 - BH relaunching these programs to take advantage of new ELB feedback platform (and deprecate old ELB tool)</t>
  </si>
  <si>
    <t>2/27 - added per TC's 2017 expected work file; 4/10 - NJ email from JC stating no 6/1 changes due to contact change with customer</t>
  </si>
  <si>
    <t>2/15 - AT meeting, moved back to 5/1 due to no info from customer; 3/29 - weekly A&amp;A meeting, removed from schedule due to no changes from customer; 4/11 - still no form changes received</t>
  </si>
  <si>
    <t>Added per 2017 schedule confirmation response; 1/30 - AT is still working Training on form changes, call with customer to review not scheduled until 2/8 so window tight, may need to push launch back; 2/20 - AT meeting; still working on finalizing changes, ok with pushing back to 5/1; 3/22 - weekly SH/TP meeting, changes provided by customer but Flory is focused on TGIF BS program which launch was pushed back for, so now owns 2 very complex Training rollouts which overlap; 4/11 - Flory has been focused on other priorities, still no changes received</t>
  </si>
  <si>
    <t>4/10 - added per SH email</t>
  </si>
  <si>
    <t>Red Robin Food Safety Program</t>
  </si>
  <si>
    <t>3/27 - AM request to pull up from 9/1 to 8/1</t>
  </si>
  <si>
    <t>4/7 - JO email needing to change Compass FS scoring so relaunch requried; TASK0619678</t>
  </si>
  <si>
    <t>Added per 2017 schedule confirmation response; Monthly updates will be required due to the nature of a Brand Standards program; 4/12 - weekly SH/TP meeting, after discussing with Steve we removed from schedule due to relaunching on 6/1</t>
  </si>
  <si>
    <t>Added per 2017 schedule confirmation response; 2/15 - SH/TP meeting, 5/1 will not happen if questions are being ADDED (5/1 achievable with removals only); 2/27 - launch changed from 5/1 to 7/1 per TC's 2017 expected work file; 4/13 - weekly A&amp;A meeting, customer will not be ready by 7/1 so removed from schedule</t>
  </si>
  <si>
    <t>4/13 - email from KP requesting this to be added</t>
  </si>
  <si>
    <t>Main Event</t>
  </si>
  <si>
    <t>Crave America</t>
  </si>
  <si>
    <t>Schick Manufacturing Inc</t>
  </si>
  <si>
    <t>Best Western Premier - The Central Hotel</t>
  </si>
  <si>
    <t>Roy Rogers</t>
  </si>
  <si>
    <t>Columbia County Jail</t>
  </si>
  <si>
    <t>Copperhead Grille</t>
  </si>
  <si>
    <t>This data is from the 'Customers and Prospects' tab in the 2017 Projections file (root folder of Monthly Reports)</t>
  </si>
  <si>
    <t>File Modified Date:  4/13/17</t>
  </si>
  <si>
    <t>Briad Food Safety Program</t>
  </si>
  <si>
    <t>Boudin Bakery Food Safety Program</t>
  </si>
  <si>
    <t>Added per 2017 schedule confirmation response; 4/14 - AM email stating customer has no changes, removed from schedule</t>
  </si>
  <si>
    <t>4/17 - SS email requesting 10/1 launch be added</t>
  </si>
  <si>
    <t>4/17 - SS email requesting 5/15 launch be added</t>
  </si>
  <si>
    <t>IHOP OAR Program - Spanish</t>
  </si>
  <si>
    <t>Applebee's eCaPS Program - Spanish</t>
  </si>
  <si>
    <t>1/30 - per AC customer wants changes but will not have them ready on time; customer states it's imperative we continue auditing for now; AC requests we readd for 5/1; 3/16 - in weekly A&amp;A meeting AT stated changes have not been communicated to customer; 3/17 - spoke to AC, pushing back to 6/1 to make room for Main Event and Medeival Times; 4/17 - A&amp;A weekly meeting, no changes per SC</t>
  </si>
  <si>
    <t>Added per 2017 schedule confirmation response; 4/17 - A&amp;A weekly meeting, no changes per SC</t>
  </si>
  <si>
    <t>Water Filtration Program</t>
  </si>
  <si>
    <t>4/17 - SS email requesting 7/1 launch; 4/17 - A&amp;A weekly meeting, moved to 7/1 in place of Checkers Marketing</t>
  </si>
  <si>
    <t>4/17 - SS email requesting 5/15 launch be added, so now Spanish launches need to be added to each launch</t>
  </si>
  <si>
    <t>3/3 - MM email asking when can be fit in; 4/18 - launching on new RizePoint instance</t>
  </si>
  <si>
    <t>Added per 2017 schedule confirmation response; This was a form for a pilot and they have not signed on for a larger program, so not making any changes until they sign on (11/3); Meera also sent email on 11/10 to JC recapping conversation confirming no changes for this program; 4/20 - removed in A&amp;A weekly meeting due to Jennifer being out, once we're ready to reengage Jennifer, Tammy and I will connect</t>
  </si>
  <si>
    <t>2/28 - added per EH 2017 expected work file; 4/20 - no changes per AD email, forwarded from CC</t>
  </si>
  <si>
    <t>Cerca Trova</t>
  </si>
  <si>
    <t>Cerca Trova Food Safety Program</t>
  </si>
  <si>
    <t>Cerca Trova Self Assessment Program</t>
  </si>
  <si>
    <t>4/24 - RH email stating no changes for any Hilton programs</t>
  </si>
  <si>
    <t>4/24 - RH email stating no changes for Famous Daves form</t>
  </si>
  <si>
    <t>Darden Franchise Group</t>
  </si>
  <si>
    <t>Darden Franchise Group Food Safety Program</t>
  </si>
  <si>
    <t>4/24 - weekly A&amp;A meeting, removed per SC due to non-resposive customer</t>
  </si>
  <si>
    <t>4/24 - weekly A&amp;A meeting, removed per SC because Aramark wants us to focus on field training</t>
  </si>
  <si>
    <t>4/24 - added per MS email request; timing is dependent on final form content in Excel being provided (if provided today, 4/24, launch will be on 5/15 and so on…)</t>
  </si>
  <si>
    <t>4/11 - still no changes received; 4/24 - weekly A&amp;A meeting, removed per EL due to waiting until cycle 3 (9/1) to launch on IHOP only</t>
  </si>
  <si>
    <t>4/24 - weekly A&amp;A meeting, removed per EL due to just launching on 4/1</t>
  </si>
  <si>
    <t>4/24 - weekly A&amp;A meeting, no changes per CC (just new feedback rule for reaudits)</t>
  </si>
  <si>
    <t>2/28 - added per EH 2017 expected work file; 4/24 - weekly A&amp;A meeting, no changes per CC</t>
  </si>
  <si>
    <t>4/24 - weekly A&amp;A meeting, no changes per CC</t>
  </si>
  <si>
    <t>4/25 - DR email stating no 7/1 changes</t>
  </si>
  <si>
    <t>4/27 - weekly A&amp;A meeting, JC informed moving to AC's Team and will also need a 9/1 relaunch</t>
  </si>
  <si>
    <t>3/21 - added per JC email request; 5/1 - aligned to FL, does not sound like any work has started</t>
  </si>
  <si>
    <t>Pizza Hut - Shed Program</t>
  </si>
  <si>
    <t>4/17 - added per AT request</t>
  </si>
  <si>
    <t>5/4 - MS request from customer to add 1 question to form</t>
  </si>
  <si>
    <t>Added per 2017 schedule confirmation response; No changes per AT on 10/6; meeting with customer in November '16 to review entire form, change may come out of meeting but will determine a new launch date for those; 5/8 - KM email stating no changes</t>
  </si>
  <si>
    <t>4/17 - JC email requesting 7/4 launch be added; 5/8 - JC email stating cautioned SBUX on mid-cycle scoring change, customer agreed to no changes until FY18</t>
  </si>
  <si>
    <t>Added per 2017 schedule confirmation response; 5/9 - KM email stating no changes</t>
  </si>
  <si>
    <t>4/10 - with rebranding, FS program now needs to relaunch at same time as self assessment form; 5/15 - Cerca Trova meeting, per SS and AF only launching FS form on 7/1 and no need to relaunch on 6/1</t>
  </si>
  <si>
    <t>Added per 2017 schedule confirmation response; 5/15 - Cerca Trova meeting, per SS and AF only launching FS form on 7/1 and no need to relaunch on 6/1</t>
  </si>
  <si>
    <t>3/15 - added as placeholder per SS email on 3/14; 5/15 - Cerca Trova meeting, per SS and AF only launching FS form on 7/1 and no need to relaunch on 6/1</t>
  </si>
  <si>
    <t>Added per 2017 schedule confirmation response; 2/22 - SH weekly meeting, AT had call on 2/17 to vet form, uncertain of status; 3/6 - in weekly A&amp;A meeting decided to push back to to 6/1 due to lack of customer changes/direction; 5/15 - still no info from customer so removing from schedule</t>
  </si>
  <si>
    <t>5/15 - Per MH email, swapping Brookdale for BK PG RefNum update</t>
  </si>
  <si>
    <t>Coopers Hawk Food Safety &amp; Workplace Safety Program</t>
  </si>
  <si>
    <t>5/22 - MN email stating only feedback report change, no actual form changes so removed from schedule</t>
  </si>
  <si>
    <t>4/17 - SS email requesting 5/15 launch be added, so now Spanish launches need to be added to each launch; 5/22 - MN email stating only feedback report change, no actual form changes so removed from schedule</t>
  </si>
  <si>
    <t>5/23 - KM email stating no LS changes, removed from schedule</t>
  </si>
  <si>
    <t>Added per 2017 schedule confirmation response; 5/23 - KM email stating no LS changes, removed from schedule</t>
  </si>
  <si>
    <t>5/23 - AD email stating Training identified 2 picklists missing the word "No", audits already conducted against form so requires a reversion</t>
  </si>
  <si>
    <t>5/19 - FL email stating no changes for 7/1, removed from schedule</t>
  </si>
  <si>
    <t>4/14 - DR email requesting this be added</t>
  </si>
  <si>
    <t>CORE</t>
  </si>
  <si>
    <t>Hotel Del Coronado</t>
  </si>
  <si>
    <t>PFC at Omni Resorts LaCosta</t>
  </si>
  <si>
    <t>5/7 - AT requested another form change, new version required</t>
  </si>
  <si>
    <t>Freddy's Frozen Custard</t>
  </si>
  <si>
    <t>Freddy's Frozen Custard FS Program</t>
  </si>
  <si>
    <t>5/24 - SH email asking for June timing, committed to delivering 6/19 if scope provided quickly</t>
  </si>
  <si>
    <t>5/31 - AC email confirming no 7/1 changes</t>
  </si>
  <si>
    <t>Babalu</t>
  </si>
  <si>
    <t>2/13 - per AT pushed back from 4/1 to 7/1 (just launched, no changes yet); 5/31 - MG email (sick) stating AF notified her on 5/24 stating no changes</t>
  </si>
  <si>
    <t>5/31 - MG email (sick) stating RH notified her stating no changes</t>
  </si>
  <si>
    <t>6/1 - MM email stating no 9/1 changes</t>
  </si>
  <si>
    <t>NC Department of Health FS Program</t>
  </si>
  <si>
    <t>Added per 2017 schedule confirmation response; 4/17 - A&amp;A weekly meeting, pushed back to 8/1 to make room for Checkers Training; 6/5  removed per EL due to customer being satisfied with current form</t>
  </si>
  <si>
    <t>6/6 - MH email stating no changes</t>
  </si>
  <si>
    <t>McDonalds Food Safety Franchise Program</t>
  </si>
  <si>
    <t>6/9 - EH email requesting it be added; data to be separate from Corporate data and not accessible by Corp users</t>
  </si>
  <si>
    <t>Wingstop FS &amp; BS Program</t>
  </si>
  <si>
    <t>6/14 - AT weekly meeting, RH no changes</t>
  </si>
  <si>
    <t>5/31 - SH email stating we can launch in "June" after we discussed in our weekly SH/TP meeting; 6/22 Signed off</t>
  </si>
  <si>
    <t>2/27 - added per AC 2017 expected work file; 7/1 Nothing from AT team pushed back to soft 10/01</t>
  </si>
  <si>
    <t>6/23 - Per Victoria, launch date is 7/14. (Meeting with Victoria &amp; Meera)
3/8 - per TC email, Einstein relaunches were aligned to Caribou (3 cycles) but since it's a 2 cycle program they only need to relaunch on 7/1.  Removed 5/1 and 9/1 relaunches and replaced with 7/1.</t>
  </si>
  <si>
    <t>As of 6/30, hierarchy with test location is the only hierarchy on foodauditwebsite; waiting on customer for hierarchy information and email recipient information. 
4/10 - added per SH email</t>
  </si>
  <si>
    <t>Added per 2017 schedule confirmation response; 3/20 - weekly A&amp;A meeting, launch date changed from 10/1 to 9/1; 7/10 - weekly A&amp;A meeting, customer is dropping contract</t>
  </si>
  <si>
    <t>7/10 - weekly A&amp;A meeting, unable to fit into schedule so removing</t>
  </si>
  <si>
    <t>Hard Rock Resort Food Safety Program</t>
  </si>
  <si>
    <t>Added per 2017 schedule confirmation response; FY2018 Re-launch; 7/10 - removed per weekly A&amp;A meeting</t>
  </si>
  <si>
    <t>7/10 - removed per weekly A&amp;A meeting</t>
  </si>
  <si>
    <t>Eatsa</t>
  </si>
  <si>
    <t>Eatsa Food Safety Program</t>
  </si>
  <si>
    <t xml:space="preserve">7/12 - added during relaunch </t>
  </si>
  <si>
    <t>Open - Northeast</t>
  </si>
  <si>
    <t>State of North Carolina</t>
  </si>
  <si>
    <t>Cooper's Hawk</t>
  </si>
  <si>
    <t>Hopcat</t>
  </si>
  <si>
    <t>Babalu Tacos &amp; Tapas</t>
  </si>
  <si>
    <t>BLD Brands</t>
  </si>
  <si>
    <t>Daly Seven Inc.</t>
  </si>
  <si>
    <t>Shore</t>
  </si>
  <si>
    <t>Georgia Blue</t>
  </si>
  <si>
    <t>Philz Coffee</t>
  </si>
  <si>
    <t>Velvet Taco</t>
  </si>
  <si>
    <t>Mad Taco</t>
  </si>
  <si>
    <t>Mi Casa</t>
  </si>
  <si>
    <t>CNR Enterprises Inc</t>
  </si>
  <si>
    <t>Holiday Inn Resort Orlando</t>
  </si>
  <si>
    <t>716 Bar &amp; Grill</t>
  </si>
  <si>
    <t>The Scarlet Huntington</t>
  </si>
  <si>
    <t>Restoration Hardware</t>
  </si>
  <si>
    <t>Projected_On_7/7/2017</t>
  </si>
  <si>
    <t>----&gt; Current as of 7/2017</t>
  </si>
  <si>
    <t>7/3 - relaunch to "fix" MSBI reports to break out findings by criticality</t>
  </si>
  <si>
    <t>7/10 - CC email requesting N/A's be added</t>
  </si>
  <si>
    <t>7/10 - AT requesting 2 questions be moved from 1 score group to another; will be delayed until after reprocessing of historical forms takes place</t>
  </si>
  <si>
    <t>7/17 - DR email confirming no changes until 1/1/18</t>
  </si>
  <si>
    <t>7/14 - BH email stating RH stopped by requesting CAM be setup</t>
  </si>
  <si>
    <t>6/22 - MS request to add realunch; 7/17 - MS emails stating changes no longer needed</t>
  </si>
  <si>
    <t>Canada Standard Food Safety Form</t>
  </si>
  <si>
    <t>Santiagos</t>
  </si>
  <si>
    <t>Santiagos Food Safety Program</t>
  </si>
  <si>
    <t>7/17 - RH provided high-level scope to start build</t>
  </si>
  <si>
    <t>7/17 - CC email requesting 2018 reference numbers be added</t>
  </si>
  <si>
    <t>7/17 - CC email requesting 1 question's point change and new autofail functionality</t>
  </si>
  <si>
    <t>Babalu Food Safety Program</t>
  </si>
  <si>
    <t>CERCA TROVA</t>
  </si>
  <si>
    <t xml:space="preserve">CERCA TROVA Food Safety Program </t>
  </si>
  <si>
    <t>7/18 - AT note from 2018 file, this customer is now on Amanda's team;</t>
  </si>
  <si>
    <t/>
  </si>
  <si>
    <t>Compass Workplace Safety Program #6</t>
  </si>
  <si>
    <t>Compass Workplace Safety Program #7</t>
  </si>
  <si>
    <t>Compass Workplace Safety Program #8</t>
  </si>
  <si>
    <t xml:space="preserve">Corner Bakery Food Safery Program </t>
  </si>
  <si>
    <t>7/18 - AT note from 2018 file, ref #s only;</t>
  </si>
  <si>
    <t xml:space="preserve">eatsa Food Safety Program </t>
  </si>
  <si>
    <t>Entertainment Cruises Food Safety</t>
  </si>
  <si>
    <t xml:space="preserve">Relaunch </t>
  </si>
  <si>
    <t>Fox Restaurant Employee and Guest Safety</t>
  </si>
  <si>
    <t>7/18 - AT note from 2018 file, likely only ref #s but will confirm;</t>
  </si>
  <si>
    <t>Kona Grill Food Safety</t>
  </si>
  <si>
    <t xml:space="preserve">Marcus Hotels Food Safety </t>
  </si>
  <si>
    <t>McDonalds Food Safety Program</t>
  </si>
  <si>
    <t>McDonalds ECS Program</t>
  </si>
  <si>
    <t xml:space="preserve">Noodles Food Safety Program </t>
  </si>
  <si>
    <t xml:space="preserve">Phil Coffee Food Safety Program </t>
  </si>
  <si>
    <t>Santiago's Food Safety Program</t>
  </si>
  <si>
    <t xml:space="preserve">Smokey Bones Food Safety Program </t>
  </si>
  <si>
    <t xml:space="preserve">Tavistock Food Safety Program </t>
  </si>
  <si>
    <t xml:space="preserve">The Pantry Food Safety </t>
  </si>
  <si>
    <t>7/18 - AT note from 2018 file, this is tentitive--may be removing this form in 2018;</t>
  </si>
  <si>
    <t>State of NC Food Safety Program</t>
  </si>
  <si>
    <t xml:space="preserve">New Launch </t>
  </si>
  <si>
    <t>Wingstop Food Safety Program</t>
  </si>
  <si>
    <t>Wingstop Brand Standards Program</t>
  </si>
  <si>
    <t xml:space="preserve">Fresh Ideas Food Safety Program </t>
  </si>
  <si>
    <t>7/18 - AT note from 2018 file, likely won't need but will keep in for  now;</t>
  </si>
  <si>
    <t xml:space="preserve">Noodles </t>
  </si>
  <si>
    <t xml:space="preserve">On the Border </t>
  </si>
  <si>
    <t>Panera</t>
  </si>
  <si>
    <t>Santiago's</t>
  </si>
  <si>
    <t xml:space="preserve">Tavistock </t>
  </si>
  <si>
    <t>The Pantry (Aunt M's)</t>
  </si>
  <si>
    <t>State of NC</t>
  </si>
  <si>
    <t>WingStop</t>
  </si>
  <si>
    <t xml:space="preserve">Fresh Ideas </t>
  </si>
  <si>
    <t xml:space="preserve">Corner Bakery </t>
  </si>
  <si>
    <t>eatsa</t>
  </si>
  <si>
    <t>1-Jul</t>
  </si>
  <si>
    <t>20-Jul</t>
  </si>
  <si>
    <t>1-Aug</t>
  </si>
  <si>
    <t>1-Sep</t>
  </si>
  <si>
    <t>4-Sep</t>
  </si>
  <si>
    <t>10-Sep</t>
  </si>
  <si>
    <t>Months</t>
  </si>
  <si>
    <t>Jul Total</t>
  </si>
  <si>
    <t>Aug Total</t>
  </si>
  <si>
    <t>Sep Total</t>
  </si>
  <si>
    <t>7/17 - weekly A&amp;A meeting, removed; launching 1/1/18</t>
  </si>
  <si>
    <t>11-Aug</t>
  </si>
  <si>
    <t>Added per 2017 schedule confirmation response; 7/19 - MO emailed AT asking if all backlog-9/1's and 10/1's still needed, MM confirmed this could be removed</t>
  </si>
  <si>
    <t>Added per 2017 schedule confirmation response; 7/20 - weekly A&amp;A meeting, no changes per VB</t>
  </si>
  <si>
    <t>2/27 - launch changed to 8/1 per TC's 2017 expected work file; 7/20 - VB email confirming no changes, not launching</t>
  </si>
  <si>
    <t>7/15 - MS confirmed RefNum only changes</t>
  </si>
  <si>
    <t>7/20 - weekly A&amp;A meeting, did not win contract</t>
  </si>
  <si>
    <t>7/20 - EL response confirming this can be removed (from my 9/1-10/1 request validation 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</si>
</sst>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_(* #,##0.0_);_(* \(#,##0.0\);_(* &quot;-&quot;??_);_(@_)"/>
    <numFmt numFmtId="167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b/>
      <sz val="11"/>
      <color rgb="FF00B0F0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0" fillId="0" borderId="0"/>
    <xf numFmtId="0" fontId="20" fillId="0" borderId="0" applyNumberFormat="0" applyFill="0" applyBorder="0" applyProtection="0">
      <alignment vertical="center"/>
    </xf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13" fillId="0" borderId="2" xfId="4" applyFont="1" applyFill="1" applyBorder="1" applyAlignment="1">
      <alignment horizontal="center"/>
    </xf>
    <xf numFmtId="1" fontId="13" fillId="0" borderId="2" xfId="4" applyNumberFormat="1" applyFont="1" applyFill="1" applyBorder="1" applyAlignment="1">
      <alignment horizontal="center"/>
    </xf>
    <xf numFmtId="0" fontId="14" fillId="0" borderId="2" xfId="0" applyFont="1" applyBorder="1"/>
    <xf numFmtId="165" fontId="13" fillId="0" borderId="2" xfId="1" applyNumberFormat="1" applyFont="1" applyFill="1" applyBorder="1" applyAlignment="1">
      <alignment horizontal="center"/>
    </xf>
    <xf numFmtId="14" fontId="13" fillId="0" borderId="2" xfId="1" applyNumberFormat="1" applyFont="1" applyFill="1" applyBorder="1" applyAlignment="1">
      <alignment horizontal="center"/>
    </xf>
    <xf numFmtId="49" fontId="15" fillId="0" borderId="0" xfId="0" applyNumberFormat="1" applyFont="1"/>
    <xf numFmtId="0" fontId="16" fillId="0" borderId="0" xfId="0" applyFont="1"/>
    <xf numFmtId="0" fontId="17" fillId="0" borderId="0" xfId="0" applyFont="1"/>
    <xf numFmtId="0" fontId="14" fillId="0" borderId="0" xfId="0" applyFont="1" applyFill="1"/>
    <xf numFmtId="0" fontId="14" fillId="0" borderId="0" xfId="0" applyFont="1" applyFill="1" applyAlignment="1"/>
    <xf numFmtId="0" fontId="14" fillId="0" borderId="0" xfId="4" applyFont="1" applyFill="1" applyBorder="1" applyAlignment="1"/>
    <xf numFmtId="1" fontId="14" fillId="0" borderId="0" xfId="4" applyNumberFormat="1" applyFont="1" applyFill="1" applyBorder="1" applyAlignment="1">
      <alignment horizontal="right"/>
    </xf>
    <xf numFmtId="165" fontId="14" fillId="0" borderId="0" xfId="1" applyNumberFormat="1" applyFont="1"/>
    <xf numFmtId="165" fontId="14" fillId="0" borderId="0" xfId="0" applyNumberFormat="1" applyFont="1" applyFill="1"/>
    <xf numFmtId="0" fontId="17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16" fillId="3" borderId="0" xfId="0" applyFont="1" applyFill="1"/>
    <xf numFmtId="0" fontId="19" fillId="4" borderId="0" xfId="0" applyFont="1" applyFill="1" applyAlignment="1">
      <alignment wrapText="1"/>
    </xf>
    <xf numFmtId="0" fontId="14" fillId="0" borderId="0" xfId="4" applyFont="1" applyFill="1" applyAlignment="1"/>
    <xf numFmtId="0" fontId="19" fillId="4" borderId="0" xfId="0" applyFont="1" applyFill="1"/>
    <xf numFmtId="0" fontId="14" fillId="0" borderId="0" xfId="5" applyFont="1" applyFill="1" applyBorder="1" applyAlignment="1">
      <alignment horizontal="left"/>
    </xf>
    <xf numFmtId="0" fontId="14" fillId="0" borderId="0" xfId="5" applyFont="1" applyFill="1" applyBorder="1" applyAlignment="1"/>
    <xf numFmtId="1" fontId="14" fillId="0" borderId="0" xfId="5" applyNumberFormat="1" applyFont="1" applyFill="1" applyBorder="1" applyAlignment="1">
      <alignment horizontal="right"/>
    </xf>
    <xf numFmtId="165" fontId="14" fillId="5" borderId="0" xfId="1" applyNumberFormat="1" applyFont="1" applyFill="1"/>
    <xf numFmtId="165" fontId="14" fillId="0" borderId="0" xfId="0" applyNumberFormat="1" applyFont="1" applyFill="1" applyBorder="1"/>
    <xf numFmtId="1" fontId="14" fillId="5" borderId="0" xfId="5" applyNumberFormat="1" applyFont="1" applyFill="1" applyBorder="1" applyAlignment="1">
      <alignment horizontal="right"/>
    </xf>
    <xf numFmtId="166" fontId="14" fillId="0" borderId="0" xfId="1" applyNumberFormat="1" applyFont="1"/>
    <xf numFmtId="166" fontId="14" fillId="0" borderId="0" xfId="0" applyNumberFormat="1" applyFont="1" applyFill="1" applyBorder="1"/>
    <xf numFmtId="166" fontId="14" fillId="0" borderId="0" xfId="0" applyNumberFormat="1" applyFont="1" applyFill="1"/>
    <xf numFmtId="43" fontId="14" fillId="0" borderId="0" xfId="0" applyNumberFormat="1" applyFont="1" applyFill="1"/>
    <xf numFmtId="0" fontId="14" fillId="0" borderId="0" xfId="0" applyFont="1" applyFill="1" applyAlignment="1">
      <alignment horizontal="center"/>
    </xf>
    <xf numFmtId="0" fontId="14" fillId="0" borderId="0" xfId="0" applyFont="1"/>
    <xf numFmtId="0" fontId="17" fillId="0" borderId="2" xfId="0" applyFont="1" applyBorder="1"/>
    <xf numFmtId="0" fontId="16" fillId="0" borderId="2" xfId="0" applyFont="1" applyBorder="1"/>
    <xf numFmtId="0" fontId="18" fillId="4" borderId="3" xfId="0" applyFont="1" applyFill="1" applyBorder="1"/>
    <xf numFmtId="0" fontId="16" fillId="0" borderId="4" xfId="0" applyFont="1" applyBorder="1" applyAlignment="1">
      <alignment horizontal="left"/>
    </xf>
    <xf numFmtId="0" fontId="16" fillId="0" borderId="4" xfId="0" applyFont="1" applyBorder="1"/>
    <xf numFmtId="0" fontId="16" fillId="3" borderId="4" xfId="0" applyFont="1" applyFill="1" applyBorder="1"/>
    <xf numFmtId="0" fontId="5" fillId="0" borderId="0" xfId="6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164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6" applyFont="1" applyFill="1" applyBorder="1" applyAlignment="1" applyProtection="1">
      <alignment horizontal="left"/>
      <protection locked="0"/>
    </xf>
    <xf numFmtId="0" fontId="6" fillId="0" borderId="0" xfId="6" applyFont="1" applyFill="1" applyBorder="1" applyAlignment="1" applyProtection="1">
      <alignment horizontal="center"/>
      <protection locked="0"/>
    </xf>
    <xf numFmtId="0" fontId="6" fillId="0" borderId="1" xfId="6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164" fontId="6" fillId="0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protection locked="0"/>
    </xf>
    <xf numFmtId="0" fontId="0" fillId="0" borderId="0" xfId="0" applyFill="1" applyAlignment="1">
      <alignment vertical="center"/>
    </xf>
    <xf numFmtId="0" fontId="6" fillId="0" borderId="5" xfId="6" applyFont="1" applyFill="1" applyBorder="1" applyAlignment="1" applyProtection="1">
      <alignment horizontal="center"/>
      <protection locked="0"/>
    </xf>
    <xf numFmtId="1" fontId="6" fillId="0" borderId="5" xfId="6" applyNumberFormat="1" applyFont="1" applyFill="1" applyBorder="1" applyAlignment="1" applyProtection="1">
      <alignment horizontal="center"/>
      <protection locked="0"/>
    </xf>
    <xf numFmtId="164" fontId="6" fillId="0" borderId="5" xfId="6" applyNumberFormat="1" applyFont="1" applyFill="1" applyBorder="1" applyAlignment="1" applyProtection="1">
      <alignment horizontal="center"/>
      <protection locked="0"/>
    </xf>
    <xf numFmtId="0" fontId="6" fillId="0" borderId="1" xfId="6" applyFont="1" applyFill="1" applyBorder="1" applyAlignment="1" applyProtection="1">
      <protection locked="0"/>
    </xf>
    <xf numFmtId="164" fontId="0" fillId="0" borderId="0" xfId="0" applyNumberFormat="1" applyAlignment="1">
      <alignment vertical="center"/>
    </xf>
    <xf numFmtId="0" fontId="21" fillId="0" borderId="0" xfId="0" applyFont="1"/>
    <xf numFmtId="0" fontId="2" fillId="0" borderId="0" xfId="0" applyFont="1" applyAlignment="1">
      <alignment horizontal="center" wrapText="1"/>
    </xf>
    <xf numFmtId="167" fontId="9" fillId="0" borderId="0" xfId="3" applyNumberFormat="1" applyFont="1"/>
    <xf numFmtId="44" fontId="0" fillId="0" borderId="0" xfId="2" applyFont="1"/>
    <xf numFmtId="0" fontId="0" fillId="0" borderId="0" xfId="0" applyAlignment="1">
      <alignment horizontal="right"/>
    </xf>
    <xf numFmtId="167" fontId="0" fillId="0" borderId="0" xfId="3" applyNumberFormat="1" applyFont="1" applyAlignment="1">
      <alignment horizontal="center"/>
    </xf>
    <xf numFmtId="0" fontId="2" fillId="0" borderId="0" xfId="0" applyFont="1" applyAlignment="1">
      <alignment horizontal="left"/>
    </xf>
    <xf numFmtId="167" fontId="2" fillId="0" borderId="0" xfId="3" applyNumberFormat="1" applyFont="1"/>
    <xf numFmtId="44" fontId="2" fillId="0" borderId="0" xfId="2" applyFont="1"/>
    <xf numFmtId="167" fontId="0" fillId="0" borderId="0" xfId="3" applyNumberFormat="1" applyFont="1"/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wrapText="1"/>
    </xf>
    <xf numFmtId="0" fontId="6" fillId="6" borderId="1" xfId="6" applyFont="1" applyFill="1" applyBorder="1" applyAlignment="1" applyProtection="1">
      <alignment horizontal="center"/>
      <protection locked="0"/>
    </xf>
    <xf numFmtId="0" fontId="6" fillId="6" borderId="1" xfId="0" applyFont="1" applyFill="1" applyBorder="1" applyAlignment="1" applyProtection="1">
      <alignment horizontal="center"/>
      <protection locked="0"/>
    </xf>
    <xf numFmtId="0" fontId="22" fillId="0" borderId="0" xfId="0" pivotButton="1" applyFont="1"/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0" applyNumberFormat="1" applyFont="1"/>
    <xf numFmtId="164" fontId="4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8" fillId="4" borderId="0" xfId="0" applyFont="1" applyFill="1" applyAlignment="1">
      <alignment horizontal="center" vertical="center"/>
    </xf>
  </cellXfs>
  <cellStyles count="7">
    <cellStyle name="Comma" xfId="1" builtinId="3"/>
    <cellStyle name="Currency" xfId="2" builtinId="4"/>
    <cellStyle name="Normal" xfId="0" builtinId="0"/>
    <cellStyle name="Normal 2" xfId="6"/>
    <cellStyle name="Normal_EcoSure 2004 Sales Budgets" xfId="4"/>
    <cellStyle name="Normal_Top Customers" xfId="5"/>
    <cellStyle name="Percent" xfId="3" builtinId="5"/>
  </cellStyles>
  <dxfs count="37">
    <dxf>
      <fill>
        <patternFill>
          <bgColor rgb="FF92D05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[Schedule Planning and Modeling_072117.xlsx]Data_ReqByMonth!PivotTable9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Data_ReqByMonth!$B$3:$B$5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Data_ReqByMonth!$A$6:$A$17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Data_ReqByMonth!$B$6:$B$17</c:f>
              <c:numCache>
                <c:formatCode>General</c:formatCode>
                <c:ptCount val="11"/>
                <c:pt idx="0">
                  <c:v>88</c:v>
                </c:pt>
                <c:pt idx="1">
                  <c:v>22</c:v>
                </c:pt>
                <c:pt idx="2">
                  <c:v>18</c:v>
                </c:pt>
                <c:pt idx="3">
                  <c:v>27</c:v>
                </c:pt>
                <c:pt idx="4">
                  <c:v>28</c:v>
                </c:pt>
                <c:pt idx="5">
                  <c:v>15</c:v>
                </c:pt>
                <c:pt idx="6">
                  <c:v>28</c:v>
                </c:pt>
                <c:pt idx="7">
                  <c:v>21</c:v>
                </c:pt>
                <c:pt idx="8">
                  <c:v>37</c:v>
                </c:pt>
                <c:pt idx="9">
                  <c:v>28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2-44DC-9463-424BC13C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3200"/>
        <c:axId val="73524736"/>
      </c:lineChart>
      <c:catAx>
        <c:axId val="735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736"/>
        <c:crosses val="autoZero"/>
        <c:auto val="1"/>
        <c:lblAlgn val="ctr"/>
        <c:lblOffset val="100"/>
        <c:noMultiLvlLbl val="0"/>
      </c:catAx>
      <c:valAx>
        <c:axId val="73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7"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0.03846</cdr:x>
      <cdr:y>0.72832</cdr:y>
    </cdr:from>
    <cdr:to>
      <cdr:x>0.89265</cdr:x>
      <cdr:y>0.72832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D518942-36D2-453D-A096-45E540577A62}"/>
            </a:ext>
          </a:extLst>
        </cdr:cNvPr>
        <cdr:cNvCxnSpPr/>
      </cdr:nvCxnSpPr>
      <cdr:spPr>
        <a:xfrm xmlns:a="http://schemas.openxmlformats.org/drawingml/2006/main">
          <a:off x="332828" y="4572001"/>
          <a:ext cx="73922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0.03826</cdr:x>
      <cdr:y>0.69177</cdr:y>
    </cdr:from>
    <cdr:to>
      <cdr:x>0.89245</cdr:x>
      <cdr:y>0.69177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2A46D57-FC44-4FDB-993F-02328432125E}"/>
            </a:ext>
          </a:extLst>
        </cdr:cNvPr>
        <cdr:cNvCxnSpPr/>
      </cdr:nvCxnSpPr>
      <cdr:spPr>
        <a:xfrm xmlns:a="http://schemas.openxmlformats.org/drawingml/2006/main">
          <a:off x="331077" y="4342525"/>
          <a:ext cx="73922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0.03805</cdr:x>
      <cdr:y>0.65521</cdr:y>
    </cdr:from>
    <cdr:to>
      <cdr:x>0.89224</cdr:x>
      <cdr:y>0.65521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1191F88-DB64-45CF-BE3F-E366CEFF1813}"/>
            </a:ext>
          </a:extLst>
        </cdr:cNvPr>
        <cdr:cNvCxnSpPr/>
      </cdr:nvCxnSpPr>
      <cdr:spPr>
        <a:xfrm xmlns:a="http://schemas.openxmlformats.org/drawingml/2006/main">
          <a:off x="329325" y="4113050"/>
          <a:ext cx="73922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0.03988</cdr:x>
      <cdr:y>0.61587</cdr:y>
    </cdr:from>
    <cdr:to>
      <cdr:x>0.89406</cdr:x>
      <cdr:y>0.61587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D60FB0A-FC14-4430-A098-46677D37805F}"/>
            </a:ext>
          </a:extLst>
        </cdr:cNvPr>
        <cdr:cNvCxnSpPr/>
      </cdr:nvCxnSpPr>
      <cdr:spPr>
        <a:xfrm xmlns:a="http://schemas.openxmlformats.org/drawingml/2006/main">
          <a:off x="345091" y="3866057"/>
          <a:ext cx="739227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92D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0.89872</cdr:x>
      <cdr:y>0.59298</cdr:y>
    </cdr:from>
    <cdr:to>
      <cdr:x>0.97058</cdr:x>
      <cdr:y>0.63484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64BEAAE-FC1D-4730-A62F-FABADF4F4933}"/>
            </a:ext>
          </a:extLst>
        </cdr:cNvPr>
        <cdr:cNvSpPr txBox="1"/>
      </cdr:nvSpPr>
      <cdr:spPr>
        <a:xfrm xmlns:a="http://schemas.openxmlformats.org/drawingml/2006/main">
          <a:off x="7777655" y="3722414"/>
          <a:ext cx="621862" cy="26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92D050"/>
              </a:solidFill>
            </a:rPr>
            <a:t>8 FTE</a:t>
          </a:r>
        </a:p>
      </cdr:txBody>
    </cdr:sp>
  </cdr:relSizeAnchor>
  <cdr:relSizeAnchor xmlns:cdr="http://schemas.openxmlformats.org/drawingml/2006/chartDrawing">
    <cdr:from>
      <cdr:x>0.89852</cdr:x>
      <cdr:y>0.63038</cdr:y>
    </cdr:from>
    <cdr:to>
      <cdr:x>0.97038</cdr:x>
      <cdr:y>0.67223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F8DAE33-BD54-4242-8052-B807593E82D2}"/>
            </a:ext>
          </a:extLst>
        </cdr:cNvPr>
        <cdr:cNvSpPr txBox="1"/>
      </cdr:nvSpPr>
      <cdr:spPr>
        <a:xfrm xmlns:a="http://schemas.openxmlformats.org/drawingml/2006/main">
          <a:off x="7775903" y="3957145"/>
          <a:ext cx="621862" cy="26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7030A0"/>
              </a:solidFill>
            </a:rPr>
            <a:t>7 FTE</a:t>
          </a:r>
        </a:p>
      </cdr:txBody>
    </cdr:sp>
  </cdr:relSizeAnchor>
  <cdr:relSizeAnchor xmlns:cdr="http://schemas.openxmlformats.org/drawingml/2006/chartDrawing">
    <cdr:from>
      <cdr:x>0.89852</cdr:x>
      <cdr:y>0.66805</cdr:y>
    </cdr:from>
    <cdr:to>
      <cdr:x>0.97038</cdr:x>
      <cdr:y>0.70991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8DD5997-17CB-45AE-BD16-EDCE81C4EC9C}"/>
            </a:ext>
          </a:extLst>
        </cdr:cNvPr>
        <cdr:cNvSpPr txBox="1"/>
      </cdr:nvSpPr>
      <cdr:spPr>
        <a:xfrm xmlns:a="http://schemas.openxmlformats.org/drawingml/2006/main">
          <a:off x="7775903" y="4193629"/>
          <a:ext cx="621862" cy="26275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C000"/>
              </a:solidFill>
            </a:rPr>
            <a:t>6 FTE</a:t>
          </a:r>
        </a:p>
      </cdr:txBody>
    </cdr:sp>
  </cdr:relSizeAnchor>
  <cdr:relSizeAnchor xmlns:cdr="http://schemas.openxmlformats.org/drawingml/2006/chartDrawing">
    <cdr:from>
      <cdr:x>0.89953</cdr:x>
      <cdr:y>0.70433</cdr:y>
    </cdr:from>
    <cdr:to>
      <cdr:x>0.97139</cdr:x>
      <cdr:y>0.74618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C71A17BD-44F3-4FA1-9B81-DBEC500C7DB2}"/>
            </a:ext>
          </a:extLst>
        </cdr:cNvPr>
        <cdr:cNvSpPr txBox="1"/>
      </cdr:nvSpPr>
      <cdr:spPr>
        <a:xfrm xmlns:a="http://schemas.openxmlformats.org/drawingml/2006/main">
          <a:off x="7784662" y="4421353"/>
          <a:ext cx="621862" cy="262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5 FTE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Michael" refreshedDate="42928.412146527779" createdVersion="6" refreshedVersion="6" minRefreshableVersion="3" recordCount="647">
  <cacheSource type="worksheet">
    <worksheetSource ref="A1:G1048576" sheet="Projections_Data"/>
  </cacheSource>
  <cacheFields count="7">
    <cacheField name="SalesPerson" numFmtId="0">
      <sharedItems containsBlank="1"/>
    </cacheField>
    <cacheField name="OpsManager" numFmtId="0">
      <sharedItems containsBlank="1"/>
    </cacheField>
    <cacheField name="Customer" numFmtId="0">
      <sharedItems containsBlank="1" count="607">
        <s v="Starbucks"/>
        <s v="YUM! Brands"/>
        <s v="McDonald's"/>
        <s v="CKE"/>
        <s v="DineEquity"/>
        <s v="Chipotle"/>
        <s v="Brookdale"/>
        <s v="Dairy Queen"/>
        <s v="Sodexo"/>
        <s v="Panera Bread"/>
        <s v="Compass Group"/>
        <s v="Popeye's "/>
        <s v="Bloomin' Brands"/>
        <s v="Darden"/>
        <s v="Buffalo Wild Wings"/>
        <s v="Aramark"/>
        <s v="TGI Friday's"/>
        <s v="Caribou / Einstein"/>
        <s v="Arby's"/>
        <s v="Burger King"/>
        <s v="Golden Corral"/>
        <s v="Checkers"/>
        <s v="Red Lobster"/>
        <s v="Steak 'n Shake"/>
        <s v="Hilton "/>
        <s v="Stripes"/>
        <s v="Corner Store"/>
        <s v="Jamba Juice"/>
        <s v="Cinemark"/>
        <s v="Hooters of America"/>
        <s v="Tropical Smoothie Café"/>
        <s v="Noodle's"/>
        <s v="Potbelly's"/>
        <s v="Racetrac"/>
        <s v="State of North Carolina"/>
        <s v="Hard Rock Café"/>
        <s v="Honeybaked Ham"/>
        <s v="Au Bon Pain"/>
        <s v="Cheddar's"/>
        <s v="Corner Bakery"/>
        <s v="Friendly's"/>
        <s v="Guckenheimer"/>
        <s v="Famous Dave's"/>
        <s v="Chick-fil-A"/>
        <s v="Shopper Events LLC"/>
        <s v="On The Border"/>
        <s v="Fairmont Hotels"/>
        <s v="Interstate Hotels and Resorts"/>
        <s v="Benihana"/>
        <s v="Granite City"/>
        <s v="Peet's Coffee &amp; Tea"/>
        <s v="Twin Peaks"/>
        <s v="Hyatt Hotels"/>
        <s v="Ignite Restaurants"/>
        <s v="Fogo de Chao"/>
        <s v="Entertainment Cruises"/>
        <s v="Omni Hotels"/>
        <s v="Pizza Ranch"/>
        <s v="Metz &amp; Associates"/>
        <s v="Real Mex"/>
        <s v="Bento Sushi"/>
        <s v="Macaroni Grill"/>
        <s v="ClubCorp"/>
        <s v="Pret A Manger"/>
        <s v="Travel Centers of America"/>
        <s v="Boudin Bakery"/>
        <s v="Peter Piper Pizza"/>
        <s v="Fox Restaurant Concepts"/>
        <s v="Newk's"/>
        <s v="Veteran's Canteen Services"/>
        <s v="Jackson's"/>
        <s v="Pacifica Hotels"/>
        <s v="Pinnacle Entertainment Group"/>
        <s v="Avendra Hospitality"/>
        <s v="Mimi's Café"/>
        <s v="Bass Pro Shop"/>
        <s v="Kona Grill"/>
        <s v="Pantry (Auntie M's)"/>
        <s v="Greenville School System"/>
        <s v="Wyndham Hotels"/>
        <s v="Café Zupa's"/>
        <s v="Sunkist"/>
        <s v="Lazy Dog Café"/>
        <s v="Cerca Trova"/>
        <s v="Taco Mac"/>
        <s v="Ocean Properties"/>
        <s v="LaRosa's"/>
        <s v="Sage Hospitality"/>
        <s v="Mohonk"/>
        <s v="Luna Grill"/>
        <s v="Main Event"/>
        <s v="Verve Senior Living"/>
        <s v="Areas USA"/>
        <s v="Delaware North"/>
        <s v="City BBQ"/>
        <s v="Piada Group"/>
        <s v="Cotton Patch Café"/>
        <s v="85 ᵒC Café"/>
        <s v="Glory Days"/>
        <s v="Il Fornaio"/>
        <s v="VI"/>
        <s v="iPic Theaters"/>
        <s v="Margaritaville"/>
        <s v="Olga's Kitchen"/>
        <s v="Shake Shack"/>
        <s v="Tavistock"/>
        <s v="Landry's"/>
        <s v="White Lodging"/>
        <s v="The Procaccianti Group"/>
        <s v="Cornell University"/>
        <s v="Eureka!"/>
        <s v="Snooze"/>
        <s v="Max Restaurant Group"/>
        <s v="Village Tavern"/>
        <s v="Briad"/>
        <s v="Blue Star Resort And Golf"/>
        <s v="Weber Grill"/>
        <s v="Stanford University"/>
        <s v="Cooper's Hawk"/>
        <s v="Desert Island Properties"/>
        <s v="Crave America"/>
        <s v="Popeyes - Idora Inc"/>
        <s v="Creative Dining Services"/>
        <s v="Truluck's"/>
        <s v="John's Incredible Pizza"/>
        <s v="Carnegie Mellon University"/>
        <s v="Gibson's Steakhouse"/>
        <s v="Hopcat"/>
        <s v="Cattleman's"/>
        <s v="Sauce"/>
        <s v="Marcus Hotels"/>
        <s v="King's Seafood"/>
        <s v="Pepperidge Farm"/>
        <s v="Tommy Bahama"/>
        <s v="Fresh Ideas"/>
        <s v="Four Winds Casino"/>
        <s v="Trusthouse (Aladdin)"/>
        <s v="Linchris Hotels"/>
        <s v="Babalu Tacos &amp; Tapas"/>
        <s v="Kendall Senior Living"/>
        <s v="Select Restaurants"/>
        <s v="General Mills"/>
        <s v="The Kitchen"/>
        <s v="4 Rivers Smokehouse"/>
        <s v="Guest Services"/>
        <s v="Willow Valley Resort"/>
        <s v="Lawry's"/>
        <s v="Hotel Del Coronado"/>
        <s v="BLD Brands"/>
        <s v="The Resort at Pelican Hill"/>
        <s v="SR Restaurant Holdings Group"/>
        <s v="Culinaire Hospitality"/>
        <s v="Medieval Times"/>
        <s v="Walk-On's Enterprises"/>
        <s v="Spirit Mountain Casino"/>
        <s v="Centerplate"/>
        <s v="Academia Barilla"/>
        <s v="Offerdahl's Café &amp; Grill"/>
        <s v="Wingstop"/>
        <s v="Seaport Boston"/>
        <s v="Donovan's Steak &amp; Chop House"/>
        <s v="Ohio State University"/>
        <s v="Anna's House"/>
        <s v="Graduate Tempe"/>
        <s v="Boise Consumer Cooperative"/>
        <s v="Starwood"/>
        <s v="SilverBirch Hotels"/>
        <s v="The Peninsula Hotel"/>
        <s v="Fox Bros BBQ"/>
        <s v="Daly Seven Inc."/>
        <s v="Unidine"/>
        <s v="Chinook Winds Casino Resort"/>
        <s v="Quest Food Management Services"/>
        <s v="Atrium Hospitality"/>
        <s v="Magee's Kitchen"/>
        <s v="LTP Management Group"/>
        <s v="Schick Manufacturing Inc"/>
        <s v="Silver Cloud"/>
        <s v="Rebecca Jean Catering"/>
        <s v="Grand American Hotel"/>
        <s v="PizzaRev"/>
        <s v="Posto 9"/>
        <s v="Shore"/>
        <s v="MLY Investments"/>
        <s v="Darden Franchise Group"/>
        <s v="Genji Inc."/>
        <s v="Quorum"/>
        <s v="Lobster Place Seafood Market"/>
        <s v="Best Western Premier - The Central Hotel"/>
        <s v="Georgia Blue"/>
        <s v="Philz Coffee"/>
        <s v="Humber College"/>
        <s v="Mangos Tropical Cafe"/>
        <s v="Velvet Taco"/>
        <s v="PhaseNext Hospitality"/>
        <s v="Tilted Kilt"/>
        <s v="Plantation Village"/>
        <s v="Mad Taco"/>
        <s v="Chiringo's Grayton Beach"/>
        <s v="Mi Casa"/>
        <s v="Roy Rogers"/>
        <s v="Bagel King Bakery"/>
        <s v="Bicos Restaurant Group"/>
        <s v="CNR Enterprises Inc"/>
        <s v="Garbanzo"/>
        <s v="PFC at Omni Resorts LaCosta"/>
        <s v="Freddy's Frozen Custard"/>
        <s v="Bakers Buddy"/>
        <s v="Holiday Inn Resort Orlando"/>
        <s v="716 Bar &amp; Grill"/>
        <s v="Bokampers Sports Bar"/>
        <s v="AXA US"/>
        <s v="My Fit FOODS"/>
        <s v="Columbia County Jail"/>
        <s v="The Violet Hour"/>
        <s v="Copperhead Grille"/>
        <s v="The Scarlet Huntington"/>
        <s v="Restoration Hardware"/>
        <s v="OTG Management"/>
        <s v="Pizza Rev"/>
        <s v="Pinkberry"/>
        <s v="Tim Drum"/>
        <s v="Villa Enterprises"/>
        <s v="Fresh City"/>
        <s v="Sonic"/>
        <s v="Valley Hospitality"/>
        <s v="New England Development"/>
        <s v="Bobby Cox"/>
        <s v="Hillstone Retaurant Group"/>
        <s v="Arni's Restaurants"/>
        <s v="Twisted Rooster"/>
        <s v="Dollywood"/>
        <s v="Other Historical customers/adjustments"/>
        <s v="Norovirus Project"/>
        <s v="Protect Healthcare"/>
        <s v="Sunoco"/>
        <s v="Chicago Paper Testing Laboratory"/>
        <s v="National Food Laboratory"/>
        <s v="Back Bay Restaurants"/>
        <s v="The Tao Group"/>
        <s v="MapCo"/>
        <s v="Scarborough Town Centre"/>
        <s v="Johnny Rockets"/>
        <s v="Red Mango"/>
        <s v="Cumberland Farms"/>
        <s v="Ping Pong"/>
        <s v="Cups Frozen Yogurt"/>
        <s v="Google"/>
        <s v="Epiri Foods"/>
        <s v="Madison Holdings"/>
        <s v="Round the Clock Restaurants"/>
        <s v="Duffy"/>
        <s v="Woods Services"/>
        <s v="MotoMart"/>
        <s v="Salem Senior"/>
        <s v="BBL Hospitality"/>
        <s v="Delmonico"/>
        <s v="Air Force"/>
        <s v="Adak Restaurants"/>
        <s v="Rolling Stone"/>
        <s v="Penn National Gaming"/>
        <s v="Ovation Brands"/>
        <s v="Blaines No Way Joes"/>
        <s v="Ecolab Protect Healthcare"/>
        <s v="Gaylord Palm"/>
        <s v="Millenium Resorts"/>
        <s v="Tumbleweed"/>
        <s v="Studio Movie Grill"/>
        <s v="Flat Out Crazy"/>
        <s v="Pasta Pomodoro"/>
        <s v="Caritas St. Elizabeth's Medical Center"/>
        <s v="Royal Sonesta Hotel"/>
        <s v="Ship &amp; Anchor"/>
        <s v="Parsole"/>
        <s v="J. Leek Associates"/>
        <s v="Nando's"/>
        <s v="Pollo Campero"/>
        <s v="Connie's Pizza"/>
        <s v="J Alexanders"/>
        <s v="Labo's Roadhouse"/>
        <s v="E.A. Sween Company"/>
        <s v="Bice Ristorante"/>
        <s v="Value Cold Storage"/>
        <s v="S &amp; S Cafeteria"/>
        <s v="Prospera Hospitality"/>
        <s v="Margaritas"/>
        <s v="Fransican Communities"/>
        <s v="ESPN Zone"/>
        <s v="O'Reilly Group"/>
        <s v="Three Square"/>
        <s v="Sprouts"/>
        <s v="MGM Grand"/>
        <s v="Turner"/>
        <s v="Terranea Resorts"/>
        <s v="Willow Creek Assisted Living"/>
        <s v="Obento-ya"/>
        <s v="RLB"/>
        <s v="Sea to You"/>
        <s v="PB&amp;J Restaurants"/>
        <s v="Air Culinaire"/>
        <s v="Wawa"/>
        <s v="Smashburger"/>
        <s v="Karger Libri"/>
        <s v="Cadillac Ranch"/>
        <s v="Four M Capital LLC - BWW"/>
        <s v="Taj Mahal Columbus"/>
        <s v="RIT - Dining Services"/>
        <s v="Rancherito's Mexican Foods"/>
        <s v="Revolution Foods"/>
        <s v="Kisco Senior Living"/>
        <s v="Galli Produce"/>
        <s v="Smithfield"/>
        <s v="Tortoise Restaurant Group"/>
        <s v="Puleos"/>
        <s v="El Paso Grill &amp; Bar-B-Que"/>
        <s v="CWI"/>
        <s v="Feld Entertainment"/>
        <s v="Kendall Village Diner"/>
        <s v="The Florida Hotel and Conference Center"/>
        <s v="Hootwinc"/>
        <s v="Harvard Club of Boston "/>
        <s v="Peter Geyer's Steakhouse"/>
        <s v="bd Mongolian Grill"/>
        <s v="Blue Mermaid Chowder House"/>
        <s v="Plum Hollow Country Club"/>
        <s v="Sapphire"/>
        <s v="Tiggos"/>
        <s v="Anaheim White House"/>
        <s v="Aliante"/>
        <s v="7-Eleven"/>
        <s v="Accor Hotels"/>
        <s v="Executive Caterers"/>
        <s v="Mastro's Restaurants"/>
        <s v="La Tasca"/>
        <s v="Boddie-Noell, Inc."/>
        <s v="Smokey Bones"/>
        <s v="Supply Chain"/>
        <s v="GFSI"/>
        <s v="Sybergs"/>
        <s v="Flying Food Group"/>
        <s v="Food and Beverage Concepts, Inc."/>
        <s v="NYPD Pizza"/>
        <s v="Patton State Hospital"/>
        <s v="Emeritus"/>
        <s v="Trinity Group"/>
        <s v="Pettibone's Grille"/>
        <s v="Cock of the Walk"/>
        <s v="Mandarian House"/>
        <s v="Leprino"/>
        <s v="Tommy Doyle"/>
        <s v="Dutch Wonderland"/>
        <s v="Gaylord TX"/>
        <s v="Westmont Hospitality"/>
        <s v="Cantex Senior Communities"/>
        <s v="Captain D's"/>
        <s v="Ristorante Toscano"/>
        <s v="Fazoli's"/>
        <s v="Applewood"/>
        <s v="Frankie Bones"/>
        <s v="Ruby Tuesday"/>
        <s v="Mario Batali's Restaurants"/>
        <s v="Rhodes Ranch Golf Club"/>
        <s v="Eggland's Best"/>
        <s v="Gaylord D.C."/>
        <s v="Nantucket Island Resorts"/>
        <s v="The Venetian Hotel"/>
        <s v="Coca-Cola"/>
        <s v="BJ's"/>
        <s v="Anthology"/>
        <s v="Chuck E. Cheese"/>
        <s v="Rita Restaurant Corp"/>
        <s v="Kabuki Japaneese Restaurant"/>
        <s v="Smokey Mountain"/>
        <s v="Buddy's Kitchen"/>
        <s v="Kirro LLC"/>
        <s v="Uwink"/>
        <s v="Ippolitos"/>
        <s v="Elephant Bar"/>
        <s v="Waterside Group"/>
        <s v="Gateway Golf &amp; Country Club"/>
        <s v="Bond Street"/>
        <s v="Roka Akor"/>
        <s v="Red Coach Inn"/>
        <s v="DeCicco Food Market"/>
        <s v="Jucy's Hamburgers"/>
        <s v="Food Marketing Institute"/>
        <s v="Intrawest"/>
        <s v="HuHot Mongolian Grill"/>
        <s v="Sargento"/>
        <s v="Catch Restaurant"/>
        <s v="Chicago City Centre Hotel"/>
        <s v="BTD Capital Partners"/>
        <s v="Rockford Park District"/>
        <s v="Richie's Diner"/>
        <s v="Souper Salad"/>
        <s v="Grandma's Restaurant Company"/>
        <s v="America's Incredible Pizza"/>
        <s v="Holiday Inn - Saratoga Springs"/>
        <s v="Ben Lomond Market"/>
        <s v="Scotts Valley Market"/>
        <s v="Coast Hotels and Resorts"/>
        <s v="Wild Wing Cafe"/>
        <s v="Children's Services Department"/>
        <s v="Spaghetti Warehouse"/>
        <s v="Northwestern Hospital"/>
        <s v="Copelands"/>
        <s v="Esplanade Restaurants LTD"/>
        <s v="K-Bob's"/>
        <s v="Valle Vista Health Systems"/>
        <s v="Elbow River Casino"/>
        <s v="H-E-B Grocery Co."/>
        <s v="La Costa Resort"/>
        <s v="Portsmouth Public Schools"/>
        <s v="Apple Metro- Chevy's and Zanaro's"/>
        <s v="Carlson Hotels Worldwide"/>
        <s v="Indel Warehouse"/>
        <s v="Alicarte"/>
        <s v="Shamar Hope Haven"/>
        <s v="Rio West"/>
        <s v="Concessions Management Services"/>
        <s v="Amici's East Coast Pizzeria"/>
        <s v="Montage Resort and Spa"/>
        <s v="Pierce's Supermarkets"/>
        <s v="Imagin Asia"/>
        <s v="Disneyland"/>
        <s v="Christina's Fine Mexican Restaurant"/>
        <s v="Cathedral Hill Hotel"/>
        <s v="Coffee Bean &amp; Tea Leaf"/>
        <s v="Rolf Jensen &amp; Associates"/>
        <s v="Lattanzi Ristorante"/>
        <s v="Pickle Barrel"/>
        <s v="HMQ"/>
        <s v="One Sunset"/>
        <s v="Tbonz"/>
        <s v="Pasta Resources"/>
        <s v="Craftworks"/>
        <s v="Colton's Steak House"/>
        <s v="Texas Roadhouse"/>
        <s v="Tacaza, Inc"/>
        <s v="Breckenridge Group"/>
        <s v="Boykin"/>
        <s v="Champ's Sports Bar &amp; Grille"/>
        <s v="LoneStar Group of Companies"/>
        <s v="White Chocolate Grill"/>
        <s v="BMG Restaurant Group"/>
        <s v="Mary Ruth Inc."/>
        <s v="Warner Brothers"/>
        <s v="Stonewood Grill"/>
        <s v="Metz Enterprises"/>
        <s v="The Distillery"/>
        <s v="Larchmont Tavern"/>
        <s v="Saddle Back Ranch Chop House"/>
        <s v="Armadillo Willy's"/>
        <s v="Hartsfield Hospitality"/>
        <s v="Affiniti Golf Partners, Inc"/>
        <s v="Beef O' Brady's"/>
        <s v="American Pie Pizza Company"/>
        <s v="Furr's Family Dining"/>
        <s v="Turley's Restaurant"/>
        <s v="Café Rio"/>
        <s v="Quaker Steak &amp; Lube"/>
        <s v="Cedar Ridge Country Club"/>
        <s v="Marx Hotel"/>
        <s v="Szechuan House"/>
        <s v="Miller Oil Company"/>
        <s v="Restaurant Management Group"/>
        <s v="Perkins"/>
        <s v="The Keg"/>
        <s v="Active Learning"/>
        <s v="Biaggi's"/>
        <s v="Indigo Joe's"/>
        <s v="Hurricane Brands"/>
        <s v="Bravo"/>
        <s v="Palermo's Pizza"/>
        <s v="Health Alliance"/>
        <s v="APIO, Inc."/>
        <s v="New York Office of Mental Health"/>
        <s v="AAFES"/>
        <s v="Wallis Companies"/>
        <s v="Lake Las Vegas"/>
        <s v="Mission Valley Resorts"/>
        <s v="Mike's Restaurants"/>
        <s v="Niagra Hospitality"/>
        <s v="Johnson and Wales"/>
        <s v="Ace Restaurant Group"/>
        <s v="Luxury Resorts"/>
        <s v="Midopa Asian Market"/>
        <s v="Plaza International"/>
        <s v="Hard Rock Hotel Las Vegas"/>
        <s v="Premiere Yachts, Inc."/>
        <s v="Great American Diner"/>
        <s v="Abuelo's"/>
        <s v="Flying J"/>
        <s v="Amazing Jake's Pizza"/>
        <s v="Detroit Entertainment"/>
        <s v="Main Street Restaurant Group"/>
        <s v="Great Wolf Lodge"/>
        <s v="Orange County Schools"/>
        <s v="Meadowood"/>
        <s v="Charles Town Race &amp; Slots"/>
        <s v="Dawn International"/>
        <s v="Scott Airforce Base"/>
        <s v="Isle of Capri"/>
        <s v="Z'Tejas"/>
        <s v="British Petroleum"/>
        <s v="Krome Detention Center"/>
        <s v="SPECTRUM REST GRP"/>
        <s v="Brent's Deli"/>
        <s v="Ted's Montana Grill"/>
        <s v="A.F. GILMORE"/>
        <s v="Pick Up Stix"/>
        <s v="Paul Lee's Chinese Kitchen"/>
        <s v="MedAssets"/>
        <s v="US Foodservice"/>
        <s v="AIR NATIONAL GUARD"/>
        <s v="Keller Army Community Hospital"/>
        <s v="Barnes &amp; Noble Café"/>
        <s v="THE OLIVE GROUP"/>
        <s v="PF Chang's"/>
        <s v="LSG Sky Chef"/>
        <s v="Eatzi's"/>
        <s v="Intercontinental Hotel Group"/>
        <s v="NRA"/>
        <s v="Green Mill"/>
        <s v="Todai Restaurants"/>
        <s v="NEW CASTLE HOTELS"/>
        <s v="Eat N Park"/>
        <s v="SMUCKERS"/>
        <s v="SYSCO"/>
        <s v="Pollo Tropical"/>
        <s v="New Seasons Market"/>
        <s v="MORTON'S OF CHICAGO"/>
        <s v="College of Holy Cross"/>
        <s v="Buca Di Beppo"/>
        <s v="Open Classes"/>
        <s v="Consolidated Restaurant Operations"/>
        <s v="Houlihan's"/>
        <s v="Ruth's Chris Steak House"/>
        <s v="Tony Roma's"/>
        <s v="O'Charley's "/>
        <s v="PICCADILLY"/>
        <s v="American Blue Ribbon Holdings"/>
        <s v="Avado Brands"/>
        <s v="Logan's Roadhouse"/>
        <s v="Black Angus"/>
        <s v="SBARRO"/>
        <s v="Denny's"/>
        <s v="Taco Bueno"/>
        <s v="Dunkin Brands"/>
        <s v="Wendy's"/>
        <s v="Whole Foods"/>
        <s v="Harrah's"/>
        <s v="Whataburger"/>
        <s v="Walt Disney World"/>
        <s v="Sizzler"/>
        <s v="Red Robin"/>
        <s v="RARE HOSPITALITY "/>
        <s v="Quizno's"/>
        <s v="Nestle"/>
        <s v="Krispy Kreme"/>
        <s v="Kellogg's"/>
        <s v="Hershey's"/>
        <s v="Four Seasons Hotel"/>
        <s v="Dole"/>
        <s v="Deans Foods"/>
        <s v="Bruegger's"/>
        <s v="Brinker"/>
        <s v="Boston Market"/>
        <s v="Backyard Burgers"/>
        <s v="Dreyer's Grand Ice Cream"/>
        <s v="Wolfgang Puck"/>
        <s v="T C C"/>
        <s v="Target"/>
        <s v="Silliker Laboratories"/>
        <s v="Sara Lee"/>
        <s v="Northland Cranberries"/>
        <s v="Malt-O-Meal"/>
        <s v="M&amp;M Mars"/>
        <s v="Land O Lakes"/>
        <s v="Kroger"/>
        <s v="Kraft Foods"/>
        <s v="Frito-Lay"/>
        <s v="Food Brand IDS"/>
        <s v="Con Agra"/>
        <s v="Campell Soup Co"/>
        <s v="ECOLAB FOOD SAFETY &amp; HYGIENE SOLUTIONS"/>
        <s v="ECOLAB INDONESIA"/>
        <s v="ECOLAB KOREA"/>
        <s v="ISTITUTO CULINARIO % C BAUTISTA"/>
        <s v="NATIONAL RESTAURANT ASSOC"/>
        <s v="Rising Roll"/>
        <s v="Spirit Cruises"/>
        <s v="Swissotel"/>
        <s v="Batali &amp; Bastianich Hospitality Group"/>
        <s v="HMS Host"/>
        <s v="Dollar General"/>
        <s v="HoneyBaked Ham California"/>
        <s v="Old Spaghetti Factory"/>
        <s v="Delta Hotels and Resort"/>
        <s v="Dickey's BBQ"/>
        <s v="Burgerville"/>
        <s v="Z Foods"/>
        <s v="Brookhaven"/>
        <s v="Mambo"/>
        <m/>
        <s v="Kerrow Food Safety Program" u="1"/>
        <s v="T-Birds" u="1"/>
      </sharedItems>
    </cacheField>
    <cacheField name="ClientID" numFmtId="0">
      <sharedItems containsBlank="1" containsMixedTypes="1" containsNumber="1" containsInteger="1" minValue="4" maxValue="9994"/>
    </cacheField>
    <cacheField name="?" numFmtId="0">
      <sharedItems containsString="0" containsBlank="1" containsNumber="1" containsInteger="1" minValue="0" maxValue="1"/>
    </cacheField>
    <cacheField name="2017_ProjectedBusiness" numFmtId="0">
      <sharedItems containsString="0" containsBlank="1" containsNumber="1" minValue="-1.1580000000000004" maxValue="5392.0103799999988"/>
    </cacheField>
    <cacheField name="Projected_On_7/7/2017" numFmtId="0">
      <sharedItems containsString="0" containsBlank="1" containsNumber="1" minValue="-1.1580000000000004" maxValue="5392.01037999999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'Brien, Michael" refreshedDate="42935.586643750001" createdVersion="6" refreshedVersion="6" minRefreshableVersion="3" recordCount="1713">
  <cacheSource type="worksheet">
    <worksheetSource ref="A1:O1048576" sheet="DeploymentRequests"/>
  </cacheSource>
  <cacheFields count="18">
    <cacheField name="#" numFmtId="0">
      <sharedItems containsString="0" containsBlank="1" containsNumber="1" containsInteger="1" minValue="1" maxValue="1547"/>
    </cacheField>
    <cacheField name="Customer" numFmtId="0">
      <sharedItems containsBlank="1" count="230">
        <s v="Dunkin Brands"/>
        <s v="Hard Rock Café"/>
        <s v="TGI Friday's"/>
        <s v="Brookdale"/>
        <s v="CKE"/>
        <s v="Famous Dave's"/>
        <s v="Golden Corral"/>
        <s v="Ocean Properties"/>
        <s v="Smashburger"/>
        <s v="Avendra Hospitality"/>
        <s v="Starbucks"/>
        <s v="Brinker"/>
        <s v="Dairy Queen"/>
        <s v="Burger King"/>
        <s v="Cotton Patch Café"/>
        <s v="Ignite Restaurants"/>
        <s v="Interstate Hotels and Resorts"/>
        <s v="Fogo De Chao"/>
        <s v="Burgerville"/>
        <s v="Landry's"/>
        <s v="Compass Group"/>
        <s v="Creative Dining Services"/>
        <s v="New York Office of Mental Health"/>
        <s v="EcoSure"/>
        <s v="Sodexo"/>
        <s v="Buffalo Wild Wings"/>
        <s v="Aramark"/>
        <s v="Johnny Rockets"/>
        <s v="Newk's"/>
        <s v="Sage Hospitality"/>
        <s v="Veteran's Canteen Services"/>
        <s v="Chick-fil-A"/>
        <s v="Cheddar's"/>
        <s v="Tommy Bahama"/>
        <s v="Desert Island Properties"/>
        <s v="Twin Peaks"/>
        <s v="Mohonk"/>
        <s v="DineEquity"/>
        <s v="McDonald's"/>
        <s v="General Mills"/>
        <s v="Cornell University"/>
        <s v="Quizno's"/>
        <s v="Arby's"/>
        <s v="Caribou / Einstein"/>
        <s v="Cinemark"/>
        <s v="Corner Bakery"/>
        <s v="Corner Store"/>
        <s v="Darden"/>
        <s v="Entertainment Cruises"/>
        <s v="Friendly's"/>
        <s v="Guckenheimer"/>
        <s v="Hilton "/>
        <s v="Hooters of America"/>
        <s v="Kona Grill"/>
        <s v="Lazy Dog Café"/>
        <s v="YUM! Brands"/>
        <s v="Bloomin' Brands"/>
        <s v="Village Tavern"/>
        <s v="Humber College"/>
        <s v="District Tap"/>
        <s v="On The Border"/>
        <s v="Vi"/>
        <s v="Arni's Restaurants"/>
        <s v="Granite City"/>
        <s v="King's Seafood"/>
        <s v="My Fit Foods"/>
        <s v="Omni Hotels"/>
        <s v="Tavistock"/>
        <s v="Margaritaville"/>
        <s v="Metz &amp; Associates"/>
        <s v="Marcus Hotels"/>
        <s v="Bass Pro Shop"/>
        <s v="MapCo"/>
        <s v="Ohio State University"/>
        <s v="OTG Management"/>
        <s v="Pantry (Auntie M's)"/>
        <s v="Travel Centers of America"/>
        <s v="White Lodging"/>
        <s v="Z Foods"/>
        <s v="Peter Piper Pizza"/>
        <s v="Tilted Kilt"/>
        <s v="Areas USA"/>
        <s v="National Food Laboratory"/>
        <s v="Starwood"/>
        <s v="Wyndham Hotels"/>
        <s v="Dickey's BBQ"/>
        <s v="Ace Restaurant Group"/>
        <s v="Adak Restaurants"/>
        <s v="Bicos Restaurant Group"/>
        <s v="Delta Hotels and Resort"/>
        <s v="Donovan's Steak &amp; Chop House"/>
        <s v="Four Winds Casino"/>
        <s v="Garbanzo"/>
        <s v="Genji Inc."/>
        <s v="Pizza Ranch"/>
        <s v="LaRosa's"/>
        <s v="85 ᵒC Café"/>
        <s v="Fox Restaurant Concepts"/>
        <s v="ClubCorp"/>
        <s v="Delaware North"/>
        <s v="Fairmont Hotels"/>
        <s v="Peet's Coffee &amp; Tea"/>
        <s v="HoneyBaked Ham"/>
        <s v="Carlson Hotels Worldwide"/>
        <s v="Millenium Resorts"/>
        <s v="O'Reilly Group"/>
        <s v="Ping Pong"/>
        <s v="Quaker Steak &amp; Lube"/>
        <s v="Salem Senior"/>
        <s v="Willow Valley Resort"/>
        <s v="Pinkberry"/>
        <s v="Checkers"/>
        <s v="Hyatt Hotels"/>
        <s v="Silver Cloud"/>
        <s v="Il Fornaio"/>
        <s v="Royal Sonesta Hotel"/>
        <s v="Select Restaurants"/>
        <s v="The Resort at Pelican Hill"/>
        <s v="Twisted Rooster"/>
        <s v="Weber Grill"/>
        <s v="7-Eleven"/>
        <s v="Linchris Hotels"/>
        <s v="Quorum"/>
        <s v="Seaport Boston"/>
        <s v="SilverBirch Hotels"/>
        <s v="Glory Days"/>
        <s v="Mambo"/>
        <s v="Max Restaurant Group"/>
        <s v="Nando's"/>
        <s v="Lawry's"/>
        <s v="Batali &amp; Bastianich Hospitality Group"/>
        <s v="Grand American Hotel"/>
        <s v="Panera Bread"/>
        <s v="Shopper Events LLC"/>
        <s v="Brookhaven"/>
        <s v="Taco Mac"/>
        <s v="Macaroni Grill"/>
        <s v="RaceTrac"/>
        <s v="Greenville School System"/>
        <s v="HMS Host"/>
        <s v="Stripes"/>
        <s v="Arcis Golf"/>
        <s v="Café Zupa's"/>
        <s v="John's Incredible Pizza"/>
        <s v="Jamba Juice"/>
        <s v="Trusthouse (Aladdin)"/>
        <s v="Noodle's"/>
        <s v="City BBQ"/>
        <s v="iPic Theaters"/>
        <s v="Chipotle"/>
        <s v="Culinaire Hospitality"/>
        <s v="LTP Management Group"/>
        <s v="Potbelly's"/>
        <s v="Quest Food Management Services"/>
        <s v="Stanford University"/>
        <s v="Jackson's"/>
        <s v="Unidine"/>
        <s v="Pret A Manger"/>
        <s v="Centerplate"/>
        <s v="Gibson's Steakhouse"/>
        <s v="Swissotel"/>
        <s v="Academia Barilla"/>
        <s v="Popeye's "/>
        <s v="Old Spaghetti Factory"/>
        <s v="Tropical Smoothie Café"/>
        <s v="Sauce"/>
        <s v="Sunkist"/>
        <s v="Kendall Senior Living"/>
        <s v="Snooze"/>
        <s v="Red Lobster"/>
        <s v="Verve Senior Living"/>
        <s v="Steak 'n Shake"/>
        <s v="Briad"/>
        <s v="Piada Group"/>
        <s v="Pinnacle Entertainment Group"/>
        <s v="Eureka!"/>
        <s v="Cattleman's"/>
        <s v="4 Rivers Smokehouse"/>
        <s v="Medieval Times"/>
        <s v="Mimi's Café"/>
        <s v="Olga's Kitchen"/>
        <s v="The Procaccianti Group"/>
        <s v="Chuck E. Cheese"/>
        <s v="Fresh Ideas"/>
        <s v="The Kitchen"/>
        <s v="Benihana"/>
        <s v="Cerca Trova"/>
        <s v="Boudin Bakery"/>
        <s v="Pepperidge Farm"/>
        <s v="The Peninsula Hotel"/>
        <s v="Au Bon Pain"/>
        <s v="Bento Sushi"/>
        <s v="Real Mex"/>
        <s v="Luna Grill"/>
        <s v="Main Event"/>
        <s v="Shake Shack"/>
        <s v="Atrium Hospitality"/>
        <s v="Darden Franchise Group"/>
        <s v="Texas Roadhouse"/>
        <s v="Freddy's Frozen Custard"/>
        <s v="State of North Carolina"/>
        <s v="Cooper's Hawk"/>
        <s v="Pizzeria Locale"/>
        <s v="Red Robin"/>
        <s v="Eatsa"/>
        <s v="Santiagos"/>
        <s v="Babalu"/>
        <s v="Noodles "/>
        <s v="On the Border "/>
        <s v="Panera"/>
        <s v="Philz Coffee"/>
        <s v="Santiago's"/>
        <s v="Smokey Bones"/>
        <s v="Tavistock "/>
        <s v="The Pantry (Aunt M's)"/>
        <s v="State of NC"/>
        <s v="WingStop"/>
        <s v="Fresh Ideas "/>
        <s v="Corner Bakery "/>
        <m/>
        <s v="Darden Franchise" u="1"/>
        <s v="Briad Group (Zinburger)" u="1"/>
        <s v="Circa Trova" u="1"/>
        <s v="Longhorn Steakhouse" u="1"/>
        <s v="MainEvent" u="1"/>
        <s v="Kerrow" u="1"/>
        <s v="Coopers Hawk" u="1"/>
        <s v="T-Birds" u="1"/>
        <s v="NC Department of Health" u="1"/>
        <s v="Boudin" u="1"/>
      </sharedItems>
    </cacheField>
    <cacheField name="Program" numFmtId="0">
      <sharedItems containsBlank="1"/>
    </cacheField>
    <cacheField name="Sales" numFmtId="0">
      <sharedItems containsBlank="1" count="10">
        <s v="Brian Nolan"/>
        <s v="John Bestler"/>
        <s v="Michelle Hudson"/>
        <s v="Justin Prestinario"/>
        <s v="Keith Woith"/>
        <s v="All"/>
        <s v="Rob Siler"/>
        <s v="Division"/>
        <s v="Shawn Nelson"/>
        <m/>
      </sharedItems>
    </cacheField>
    <cacheField name="AcctManager" numFmtId="0">
      <sharedItems containsBlank="1" count="8">
        <s v="Emily Naufel"/>
        <s v="Amanda Coulombe"/>
        <s v="Eric Hightower"/>
        <s v="Steve Steinberg"/>
        <s v="Tim Cassidy"/>
        <s v="All"/>
        <m/>
        <s v="TBD" u="1"/>
      </sharedItems>
    </cacheField>
    <cacheField name="RequestType" numFmtId="0">
      <sharedItems containsBlank="1"/>
    </cacheField>
    <cacheField name="Hours" numFmtId="0">
      <sharedItems containsString="0" containsBlank="1" containsNumber="1" containsInteger="1" minValue="0" maxValue="300" count="21">
        <n v="40"/>
        <n v="24"/>
        <n v="8"/>
        <n v="12"/>
        <n v="4"/>
        <n v="6"/>
        <n v="16"/>
        <n v="80"/>
        <n v="50"/>
        <n v="0"/>
        <n v="300"/>
        <n v="150"/>
        <n v="30"/>
        <n v="250"/>
        <n v="32"/>
        <n v="200"/>
        <n v="100"/>
        <n v="60"/>
        <n v="20"/>
        <n v="120"/>
        <m/>
      </sharedItems>
    </cacheField>
    <cacheField name="DeplAssoc" numFmtId="0">
      <sharedItems containsBlank="1" count="17">
        <s v="RM/MG"/>
        <s v="RM"/>
        <s v="AT"/>
        <s v="MG"/>
        <s v="AD"/>
        <s v="BA"/>
        <s v="TA"/>
        <s v="KY"/>
        <s v="BH"/>
        <s v="JFH"/>
        <s v="-"/>
        <s v="JF"/>
        <s v="AP"/>
        <s v="RD"/>
        <s v="NJ"/>
        <s v="AK"/>
        <m/>
      </sharedItems>
    </cacheField>
    <cacheField name="TargetDate" numFmtId="0">
      <sharedItems containsNonDate="0" containsDate="1" containsString="0" containsBlank="1" minDate="2014-06-30T00:00:00" maxDate="2017-09-11T00:00:00" count="219">
        <d v="2014-06-30T00:00:00"/>
        <d v="2014-07-01T00:00:00"/>
        <d v="2014-07-07T00:00:00"/>
        <d v="2014-07-09T00:00:00"/>
        <d v="2014-07-14T00:00:00"/>
        <d v="2014-07-15T00:00:00"/>
        <d v="2014-07-18T00:00:00"/>
        <d v="2014-07-21T00:00:00"/>
        <d v="2014-07-31T00:00:00"/>
        <d v="2014-08-01T00:00:00"/>
        <d v="2014-08-06T00:00:00"/>
        <d v="2014-08-08T00:00:00"/>
        <d v="2014-08-18T00:00:00"/>
        <d v="2014-08-25T00:00:00"/>
        <d v="2014-08-26T00:00:00"/>
        <d v="2014-09-01T00:00:00"/>
        <d v="2014-09-22T00:00:00"/>
        <d v="2014-09-23T00:00:00"/>
        <d v="2014-09-29T00:00:00"/>
        <d v="2014-10-01T00:00:00"/>
        <d v="2014-10-10T00:00:00"/>
        <d v="2014-10-15T00:00:00"/>
        <d v="2014-10-20T00:00:00"/>
        <d v="2014-10-27T00:00:00"/>
        <d v="2014-11-01T00:00:00"/>
        <d v="2014-11-03T00:00:00"/>
        <d v="2014-11-12T00:00:00"/>
        <d v="2014-11-13T00:00:00"/>
        <d v="2014-11-24T00:00:00"/>
        <d v="2014-12-01T00:00:00"/>
        <d v="2015-01-01T00:00:00"/>
        <d v="2015-01-05T00:00:00"/>
        <d v="2015-01-08T00:00:00"/>
        <d v="2015-01-12T00:00:00"/>
        <d v="2015-01-15T00:00:00"/>
        <d v="2015-01-22T00:00:00"/>
        <d v="2015-01-26T00:00:00"/>
        <d v="2015-02-01T00:00:00"/>
        <d v="2015-02-03T00:00:00"/>
        <d v="2015-02-09T00:00:00"/>
        <d v="2015-02-15T00:00:00"/>
        <d v="2015-02-23T00:00:00"/>
        <d v="2015-03-01T00:00:00"/>
        <d v="2015-03-09T00:00:00"/>
        <d v="2015-03-16T00:00:00"/>
        <d v="2015-03-20T00:00:00"/>
        <d v="2015-03-23T00:00:00"/>
        <d v="2015-03-25T00:00:00"/>
        <d v="2015-03-27T00:00:00"/>
        <d v="2015-03-31T00:00:00"/>
        <d v="2015-04-01T00:00:00"/>
        <d v="2015-04-10T00:00:00"/>
        <d v="2015-04-13T00:00:00"/>
        <d v="2015-04-16T00:00:00"/>
        <d v="2015-04-20T00:00:00"/>
        <d v="2015-04-30T00:00:00"/>
        <d v="2015-05-01T00:00:00"/>
        <d v="2015-05-11T00:00:00"/>
        <d v="2015-05-18T00:00:00"/>
        <d v="2015-05-25T00:00:00"/>
        <d v="2015-05-31T00:00:00"/>
        <d v="2015-06-01T00:00:00"/>
        <d v="2015-06-08T00:00:00"/>
        <d v="2015-06-15T00:00:00"/>
        <d v="2015-06-21T00:00:00"/>
        <d v="2015-06-22T00:00:00"/>
        <d v="2015-06-29T00:00:00"/>
        <d v="2015-07-01T00:00:00"/>
        <d v="2015-07-08T00:00:00"/>
        <d v="2015-07-13T00:00:00"/>
        <d v="2015-07-15T00:00:00"/>
        <d v="2015-07-20T00:00:00"/>
        <d v="2015-08-01T00:00:00"/>
        <d v="2015-08-06T00:00:00"/>
        <d v="2015-08-07T00:00:00"/>
        <d v="2015-08-10T00:00:00"/>
        <d v="2015-08-12T00:00:00"/>
        <d v="2015-08-15T00:00:00"/>
        <d v="2015-08-17T00:00:00"/>
        <d v="2015-08-24T00:00:00"/>
        <d v="2015-08-30T00:00:00"/>
        <d v="2015-09-01T00:00:00"/>
        <d v="2015-09-10T00:00:00"/>
        <d v="2015-09-14T00:00:00"/>
        <d v="2015-09-18T00:00:00"/>
        <d v="2015-09-23T00:00:00"/>
        <d v="2015-09-26T00:00:00"/>
        <d v="2015-10-01T00:00:00"/>
        <d v="2015-10-13T00:00:00"/>
        <d v="2015-10-15T00:00:00"/>
        <d v="2015-11-01T00:00:00"/>
        <d v="2015-11-06T00:00:00"/>
        <d v="2015-11-09T00:00:00"/>
        <d v="2015-11-13T00:00:00"/>
        <d v="2015-11-15T00:00:00"/>
        <d v="2015-11-19T00:00:00"/>
        <d v="2015-11-23T00:00:00"/>
        <d v="2015-11-25T00:00:00"/>
        <d v="2015-12-28T00:00:00"/>
        <d v="2016-01-01T00:00:00"/>
        <d v="2016-01-11T00:00:00"/>
        <d v="2016-01-15T00:00:00"/>
        <d v="2016-01-17T00:00:00"/>
        <d v="2016-01-18T00:00:00"/>
        <d v="2016-01-20T00:00:00"/>
        <d v="2016-01-29T00:00:00"/>
        <d v="2016-02-01T00:00:00"/>
        <d v="2016-02-03T00:00:00"/>
        <d v="2016-02-08T00:00:00"/>
        <d v="2016-02-10T00:00:00"/>
        <d v="2016-02-12T00:00:00"/>
        <d v="2016-02-15T00:00:00"/>
        <d v="2016-02-16T00:00:00"/>
        <d v="2016-03-01T00:00:00"/>
        <d v="2016-03-02T00:00:00"/>
        <d v="2016-03-08T00:00:00"/>
        <d v="2016-03-09T00:00:00"/>
        <d v="2016-03-11T00:00:00"/>
        <d v="2016-03-15T00:00:00"/>
        <d v="2016-03-21T00:00:00"/>
        <d v="2016-03-25T00:00:00"/>
        <d v="2016-03-28T00:00:00"/>
        <d v="2016-03-31T00:00:00"/>
        <d v="2016-04-01T00:00:00"/>
        <d v="2016-04-04T00:00:00"/>
        <d v="2016-04-15T00:00:00"/>
        <d v="2016-04-18T00:00:00"/>
        <d v="2016-04-25T00:00:00"/>
        <d v="2016-04-27T00:00:00"/>
        <d v="2016-05-01T00:00:00"/>
        <d v="2016-05-10T00:00:00"/>
        <d v="2016-05-15T00:00:00"/>
        <d v="2016-05-20T00:00:00"/>
        <d v="2016-05-31T00:00:00"/>
        <d v="2016-06-01T00:00:00"/>
        <d v="2016-06-06T00:00:00"/>
        <d v="2016-06-08T00:00:00"/>
        <d v="2016-06-10T00:00:00"/>
        <d v="2016-06-15T00:00:00"/>
        <d v="2016-06-26T00:00:00"/>
        <d v="2016-06-27T00:00:00"/>
        <d v="2016-07-01T00:00:00"/>
        <d v="2016-07-12T00:00:00"/>
        <d v="2016-07-15T00:00:00"/>
        <d v="2016-07-18T00:00:00"/>
        <d v="2016-08-01T00:00:00"/>
        <d v="2016-08-08T00:00:00"/>
        <d v="2016-08-10T00:00:00"/>
        <d v="2016-08-15T00:00:00"/>
        <d v="2016-08-27T00:00:00"/>
        <d v="2016-09-01T00:00:00"/>
        <d v="2016-09-08T00:00:00"/>
        <d v="2016-09-15T00:00:00"/>
        <d v="2016-09-30T00:00:00"/>
        <d v="2016-10-01T00:00:00"/>
        <d v="2016-10-03T00:00:00"/>
        <d v="2016-10-06T00:00:00"/>
        <d v="2016-10-07T00:00:00"/>
        <d v="2016-10-10T00:00:00"/>
        <d v="2016-10-15T00:00:00"/>
        <d v="2016-10-17T00:00:00"/>
        <d v="2016-11-01T00:00:00"/>
        <d v="2016-11-03T00:00:00"/>
        <d v="2016-11-11T00:00:00"/>
        <d v="2016-11-21T00:00:00"/>
        <d v="2016-11-25T00:00:00"/>
        <d v="2016-11-30T00:00:00"/>
        <d v="2016-12-01T00:00:00"/>
        <d v="2016-12-26T00:00:00"/>
        <d v="2016-12-29T00:00:00"/>
        <d v="2017-01-01T00:00:00"/>
        <d v="2017-01-04T00:00:00"/>
        <d v="2017-01-09T00:00:00"/>
        <d v="2017-01-11T00:00:00"/>
        <d v="2017-01-12T00:00:00"/>
        <d v="2017-01-13T00:00:00"/>
        <d v="2017-01-15T00:00:00"/>
        <d v="2017-01-16T00:00:00"/>
        <d v="2017-01-23T00:00:00"/>
        <d v="2017-01-31T00:00:00"/>
        <d v="2017-02-01T00:00:00"/>
        <d v="2017-02-08T00:00:00"/>
        <d v="2017-02-10T00:00:00"/>
        <d v="2017-02-15T00:00:00"/>
        <d v="2017-02-20T00:00:00"/>
        <d v="2017-02-27T00:00:00"/>
        <d v="2017-03-01T00:00:00"/>
        <d v="2017-03-11T00:00:00"/>
        <d v="2017-03-20T00:00:00"/>
        <d v="2017-03-23T00:00:00"/>
        <d v="2017-04-01T00:00:00"/>
        <d v="2017-04-05T00:00:00"/>
        <d v="2017-04-07T00:00:00"/>
        <d v="2017-04-08T00:00:00"/>
        <d v="2017-04-09T00:00:00"/>
        <d v="2017-04-10T00:00:00"/>
        <d v="2017-04-24T00:00:00"/>
        <d v="2017-04-28T00:00:00"/>
        <d v="2017-05-01T00:00:00"/>
        <d v="2017-05-08T00:00:00"/>
        <d v="2017-05-15T00:00:00"/>
        <d v="2017-05-23T00:00:00"/>
        <d v="2017-05-29T00:00:00"/>
        <d v="2017-06-01T00:00:00"/>
        <d v="2017-06-19T00:00:00"/>
        <d v="2017-06-21T00:00:00"/>
        <d v="2017-07-01T00:00:00"/>
        <d v="2017-07-04T00:00:00"/>
        <d v="2017-07-06T00:00:00"/>
        <d v="2017-07-07T00:00:00"/>
        <d v="2017-07-14T00:00:00"/>
        <d v="2017-07-20T00:00:00"/>
        <d v="2017-08-01T00:00:00"/>
        <d v="2017-08-15T00:00:00"/>
        <d v="2017-09-01T00:00:00"/>
        <d v="2017-09-04T00:00:00"/>
        <d v="2017-09-10T00:00:00"/>
        <m/>
        <d v="2017-08-11T00:00:00"/>
      </sharedItems>
      <fieldGroup par="17" base="8">
        <rangePr autoEnd="0" groupBy="days" startDate="2014-06-30T00:00:00" endDate="2017-11-2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28/2017"/>
        </groupItems>
      </fieldGroup>
    </cacheField>
    <cacheField name="ReqLaunchDate" numFmtId="164">
      <sharedItems containsNonDate="0" containsDate="1" containsString="0" containsBlank="1" minDate="2014-06-30T00:00:00" maxDate="2018-11-24T00:00:00"/>
    </cacheField>
    <cacheField name="MaxDate" numFmtId="164">
      <sharedItems containsNonDate="0" containsDate="1" containsString="0" containsBlank="1" minDate="2014-06-30T00:00:00" maxDate="2018-11-24T00:00:00" count="243">
        <d v="2014-06-30T00:00:00"/>
        <d v="2014-07-01T00:00:00"/>
        <d v="2014-07-07T00:00:00"/>
        <d v="2014-07-09T00:00:00"/>
        <d v="2014-07-14T00:00:00"/>
        <d v="2014-07-15T00:00:00"/>
        <d v="2014-07-18T00:00:00"/>
        <d v="2014-07-21T00:00:00"/>
        <d v="2014-07-31T00:00:00"/>
        <d v="2014-08-01T00:00:00"/>
        <d v="2014-08-06T00:00:00"/>
        <d v="2014-08-08T00:00:00"/>
        <d v="2014-08-18T00:00:00"/>
        <d v="2014-08-25T00:00:00"/>
        <d v="2014-08-26T00:00:00"/>
        <d v="2014-09-01T00:00:00"/>
        <d v="2014-09-22T00:00:00"/>
        <d v="2014-09-23T00:00:00"/>
        <d v="2014-09-29T00:00:00"/>
        <d v="2014-10-01T00:00:00"/>
        <d v="2014-10-10T00:00:00"/>
        <d v="2014-10-15T00:00:00"/>
        <d v="2014-10-20T00:00:00"/>
        <d v="2014-10-27T00:00:00"/>
        <d v="2014-11-01T00:00:00"/>
        <d v="2014-11-03T00:00:00"/>
        <d v="2014-11-12T00:00:00"/>
        <d v="2014-11-13T00:00:00"/>
        <d v="2014-11-24T00:00:00"/>
        <d v="2014-12-01T00:00:00"/>
        <d v="2015-01-01T00:00:00"/>
        <d v="2015-01-15T00:00:00"/>
        <d v="2015-01-05T00:00:00"/>
        <d v="2015-01-08T00:00:00"/>
        <d v="2015-01-12T00:00:00"/>
        <d v="2015-01-22T00:00:00"/>
        <d v="2015-01-26T00:00:00"/>
        <d v="2015-02-01T00:00:00"/>
        <d v="2015-02-03T00:00:00"/>
        <d v="2015-02-09T00:00:00"/>
        <d v="2015-02-15T00:00:00"/>
        <d v="2015-02-23T00:00:00"/>
        <d v="2015-03-01T00:00:00"/>
        <d v="2015-03-09T00:00:00"/>
        <d v="2015-03-16T00:00:00"/>
        <d v="2015-03-20T00:00:00"/>
        <d v="2015-03-23T00:00:00"/>
        <d v="2015-04-01T00:00:00"/>
        <d v="2015-03-27T00:00:00"/>
        <d v="2015-03-31T00:00:00"/>
        <d v="2015-06-01T00:00:00"/>
        <d v="2015-04-10T00:00:00"/>
        <d v="2015-04-13T00:00:00"/>
        <d v="2015-04-16T00:00:00"/>
        <d v="2015-04-20T00:00:00"/>
        <d v="2015-05-01T00:00:00"/>
        <d v="2015-05-11T00:00:00"/>
        <d v="2015-05-18T00:00:00"/>
        <d v="2015-05-25T00:00:00"/>
        <d v="2015-06-08T00:00:00"/>
        <d v="2015-06-15T00:00:00"/>
        <d v="2015-08-03T00:00:00"/>
        <d v="2015-06-21T00:00:00"/>
        <d v="2015-06-22T00:00:00"/>
        <d v="2015-06-29T00:00:00"/>
        <d v="2015-07-01T00:00:00"/>
        <d v="2015-07-08T00:00:00"/>
        <d v="2015-07-13T00:00:00"/>
        <d v="2015-07-15T00:00:00"/>
        <d v="2015-07-20T00:00:00"/>
        <d v="2015-08-01T00:00:00"/>
        <d v="2015-08-06T00:00:00"/>
        <d v="2015-08-07T00:00:00"/>
        <d v="2015-08-10T00:00:00"/>
        <d v="2015-08-12T00:00:00"/>
        <d v="2015-08-15T00:00:00"/>
        <d v="2015-08-17T00:00:00"/>
        <d v="2015-08-24T00:00:00"/>
        <d v="2015-08-30T00:00:00"/>
        <d v="2015-09-01T00:00:00"/>
        <d v="2015-09-10T00:00:00"/>
        <d v="2015-09-14T00:00:00"/>
        <d v="2015-09-18T00:00:00"/>
        <d v="2015-09-23T00:00:00"/>
        <d v="2015-11-15T00:00:00"/>
        <d v="2015-09-26T00:00:00"/>
        <d v="2015-10-01T00:00:00"/>
        <d v="2015-10-13T00:00:00"/>
        <d v="2015-10-15T00:00:00"/>
        <d v="2015-11-01T00:00:00"/>
        <d v="2015-11-06T00:00:00"/>
        <d v="2015-12-01T00:00:00"/>
        <d v="2015-11-13T00:00:00"/>
        <d v="2015-11-19T00:00:00"/>
        <d v="2015-11-23T00:00:00"/>
        <d v="2015-11-25T00:00:00"/>
        <d v="2015-12-28T00:00:00"/>
        <d v="2016-01-01T00:00:00"/>
        <d v="2016-01-11T00:00:00"/>
        <d v="2016-01-15T00:00:00"/>
        <d v="2017-01-01T00:00:00"/>
        <d v="2016-01-18T00:00:00"/>
        <d v="2016-01-20T00:00:00"/>
        <d v="2016-01-29T00:00:00"/>
        <d v="2016-02-01T00:00:00"/>
        <d v="2016-02-03T00:00:00"/>
        <d v="2016-02-08T00:00:00"/>
        <d v="2016-02-10T00:00:00"/>
        <d v="2016-03-01T00:00:00"/>
        <d v="2016-02-15T00:00:00"/>
        <d v="2016-02-16T00:00:00"/>
        <d v="2016-04-01T00:00:00"/>
        <d v="2016-03-02T00:00:00"/>
        <d v="2016-03-08T00:00:00"/>
        <d v="2016-03-09T00:00:00"/>
        <d v="2016-03-11T00:00:00"/>
        <d v="2016-03-15T00:00:00"/>
        <d v="2016-03-21T00:00:00"/>
        <d v="2016-03-25T00:00:00"/>
        <d v="2016-03-28T00:00:00"/>
        <d v="2016-03-31T00:00:00"/>
        <d v="2016-04-18T00:00:00"/>
        <d v="2016-04-04T00:00:00"/>
        <d v="2016-04-15T00:00:00"/>
        <d v="2016-04-25T00:00:00"/>
        <d v="2016-04-27T00:00:00"/>
        <d v="2016-05-01T00:00:00"/>
        <d v="2016-05-10T00:00:00"/>
        <d v="2016-05-15T00:00:00"/>
        <d v="2016-05-20T00:00:00"/>
        <d v="2016-05-31T00:00:00"/>
        <d v="2016-06-01T00:00:00"/>
        <d v="2016-06-06T00:00:00"/>
        <d v="2016-06-08T00:00:00"/>
        <d v="2016-06-10T00:00:00"/>
        <d v="2016-06-15T00:00:00"/>
        <d v="2016-06-26T00:00:00"/>
        <d v="2016-06-27T00:00:00"/>
        <d v="2016-07-01T00:00:00"/>
        <d v="2016-07-12T00:00:00"/>
        <d v="2016-07-15T00:00:00"/>
        <d v="2016-08-01T00:00:00"/>
        <d v="2016-07-18T00:00:00"/>
        <d v="2016-09-01T00:00:00"/>
        <d v="2016-09-10T00:00:00"/>
        <d v="2016-08-08T00:00:00"/>
        <d v="2016-08-10T00:00:00"/>
        <d v="2016-08-15T00:00:00"/>
        <d v="2016-08-27T00:00:00"/>
        <d v="2016-09-08T00:00:00"/>
        <d v="2016-09-15T00:00:00"/>
        <d v="2016-09-30T00:00:00"/>
        <d v="2016-10-01T00:00:00"/>
        <d v="2016-10-03T00:00:00"/>
        <d v="2016-10-06T00:00:00"/>
        <d v="2016-10-07T00:00:00"/>
        <d v="2016-10-10T00:00:00"/>
        <d v="2016-10-15T00:00:00"/>
        <d v="2016-10-17T00:00:00"/>
        <d v="2016-11-01T00:00:00"/>
        <d v="2016-11-03T00:00:00"/>
        <d v="2016-11-11T00:00:00"/>
        <d v="2016-11-21T00:00:00"/>
        <d v="2016-11-25T00:00:00"/>
        <d v="2016-11-30T00:00:00"/>
        <d v="2016-12-01T00:00:00"/>
        <d v="2016-12-29T00:00:00"/>
        <d v="2017-01-20T00:00:00"/>
        <d v="2017-02-01T00:00:00"/>
        <d v="2017-01-09T00:00:00"/>
        <d v="2017-01-11T00:00:00"/>
        <d v="2017-01-12T00:00:00"/>
        <d v="2017-01-13T00:00:00"/>
        <d v="2017-01-15T00:00:00"/>
        <d v="2017-01-16T00:00:00"/>
        <d v="2017-01-23T00:00:00"/>
        <d v="2017-01-31T00:00:00"/>
        <d v="2017-02-15T00:00:00"/>
        <d v="2017-02-08T00:00:00"/>
        <d v="2017-02-10T00:00:00"/>
        <d v="2017-02-20T00:00:00"/>
        <d v="2017-02-27T00:00:00"/>
        <d v="2017-03-01T00:00:00"/>
        <d v="2017-03-11T00:00:00"/>
        <d v="2017-03-20T00:00:00"/>
        <d v="2017-03-23T00:00:00"/>
        <d v="2017-04-01T00:00:00"/>
        <d v="2017-04-05T00:00:00"/>
        <d v="2017-04-07T00:00:00"/>
        <d v="2017-04-08T00:00:00"/>
        <d v="2017-04-09T00:00:00"/>
        <d v="2017-04-10T00:00:00"/>
        <d v="2017-04-24T00:00:00"/>
        <d v="2017-04-28T00:00:00"/>
        <d v="2017-05-01T00:00:00"/>
        <d v="2017-05-08T00:00:00"/>
        <d v="2017-05-15T00:00:00"/>
        <d v="2017-05-23T00:00:00"/>
        <d v="2017-05-29T00:00:00"/>
        <d v="2017-06-01T00:00:00"/>
        <d v="2017-07-01T00:00:00"/>
        <d v="2017-06-19T00:00:00"/>
        <d v="2017-06-21T00:00:00"/>
        <d v="2017-07-04T00:00:00"/>
        <d v="2017-07-06T00:00:00"/>
        <d v="2017-07-07T00:00:00"/>
        <d v="2017-07-14T00:00:00"/>
        <d v="2017-07-20T00:00:00"/>
        <d v="2017-08-01T00:00:00"/>
        <d v="2017-09-01T00:00:00"/>
        <d v="2017-08-15T00:00:00"/>
        <d v="2017-09-04T00:00:00"/>
        <d v="2017-09-10T00:00:00"/>
        <d v="2017-09-12T00:00:00"/>
        <d v="2017-08-04T00:00:00"/>
        <d v="2017-08-11T00:00:00"/>
        <d v="2017-09-15T00:00:00"/>
        <d v="2017-10-01T00:00:00"/>
        <d v="2017-10-10T00:00:00"/>
        <d v="2017-11-01T00:00:00"/>
        <d v="2017-11-27T00:00:00"/>
        <d v="2018-01-01T00:00:00"/>
        <d v="2018-01-03T00:00:00"/>
        <d v="2018-01-09T00:00:00"/>
        <d v="2018-01-12T00:00:00"/>
        <d v="2018-01-13T00:00:00"/>
        <d v="2018-01-15T00:00:00"/>
        <d v="2018-02-01T00:00:00"/>
        <d v="2018-03-01T00:00:00"/>
        <d v="2018-04-01T00:00:00"/>
        <d v="2018-05-01T00:00:00"/>
        <d v="2018-05-15T00:00:00"/>
        <d v="2018-05-25T00:00:00"/>
        <d v="2018-06-01T00:00:00"/>
        <d v="2018-07-01T00:00:00"/>
        <d v="2018-08-01T00:00:00"/>
        <d v="2018-09-01T00:00:00"/>
        <d v="2018-09-04T00:00:00"/>
        <d v="2018-09-10T00:00:00"/>
        <d v="2018-10-01T00:00:00"/>
        <d v="2018-11-01T00:00:00"/>
        <d v="2018-11-23T00:00:00"/>
        <m/>
      </sharedItems>
      <fieldGroup par="16" base="10">
        <rangePr groupBy="months" startDate="2014-06-30T00:00:00" endDate="2018-11-24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18"/>
        </groupItems>
      </fieldGroup>
    </cacheField>
    <cacheField name="Complete" numFmtId="0">
      <sharedItems containsBlank="1" count="3">
        <s v="Y"/>
        <s v="N"/>
        <m/>
      </sharedItems>
    </cacheField>
    <cacheField name="AT-Wave" numFmtId="0">
      <sharedItems containsBlank="1"/>
    </cacheField>
    <cacheField name="Notes" numFmtId="0">
      <sharedItems containsBlank="1" longText="1"/>
    </cacheField>
    <cacheField name="$$$_Rank" numFmtId="0">
      <sharedItems containsBlank="1" containsMixedTypes="1" containsNumber="1" containsInteger="1" minValue="1" maxValue="604"/>
    </cacheField>
    <cacheField name="Quarters2" numFmtId="0" databaseField="0">
      <fieldGroup base="10">
        <rangePr groupBy="quarters" startDate="2014-06-30T00:00:00" endDate="2018-11-24T00:00:00"/>
        <groupItems count="6">
          <s v="&lt;6/30/2014"/>
          <s v="Qtr1"/>
          <s v="Qtr2"/>
          <s v="Qtr3"/>
          <s v="Qtr4"/>
          <s v="&gt;11/24/2018"/>
        </groupItems>
      </fieldGroup>
    </cacheField>
    <cacheField name="Years2" numFmtId="0" databaseField="0">
      <fieldGroup base="10">
        <rangePr groupBy="years" startDate="2014-06-30T00:00:00" endDate="2018-11-24T00:00:00"/>
        <groupItems count="7">
          <s v="&lt;6/30/2014"/>
          <s v="2014"/>
          <s v="2015"/>
          <s v="2016"/>
          <s v="2017"/>
          <s v="2018"/>
          <s v="&gt;11/24/2018"/>
        </groupItems>
      </fieldGroup>
    </cacheField>
    <cacheField name="Months" numFmtId="0" databaseField="0">
      <fieldGroup base="8">
        <rangePr autoEnd="0" groupBy="months" startDate="2014-06-30T00:00:00" endDate="2017-11-28T00:00:00"/>
        <groupItems count="14">
          <s v="&lt;6/30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7">
  <r>
    <s v="Justin Prestinario"/>
    <s v="Open - Northeast"/>
    <x v="0"/>
    <n v="169"/>
    <n v="1"/>
    <n v="5392.0103799999988"/>
    <n v="5392.0103799999988"/>
  </r>
  <r>
    <s v="Michelle Hudson"/>
    <s v="Emily"/>
    <x v="1"/>
    <n v="90"/>
    <n v="1"/>
    <n v="4658.5388000000003"/>
    <n v="4658.5388000000003"/>
  </r>
  <r>
    <s v="Justin Prestinario"/>
    <s v="Eric"/>
    <x v="2"/>
    <n v="62"/>
    <n v="1"/>
    <n v="3887.1881500000004"/>
    <n v="3887.1881500000004"/>
  </r>
  <r>
    <s v="John Bestler"/>
    <s v="Amanda"/>
    <x v="3"/>
    <n v="45"/>
    <n v="1"/>
    <n v="3084.2204695999994"/>
    <n v="2904.0204695999996"/>
  </r>
  <r>
    <s v="Keith Woith"/>
    <s v="Steve"/>
    <x v="4"/>
    <n v="139"/>
    <n v="1"/>
    <n v="2881.3449999999998"/>
    <n v="2881.3449999999998"/>
  </r>
  <r>
    <s v="Keith Woith"/>
    <s v="Amanda"/>
    <x v="5"/>
    <n v="119"/>
    <n v="1"/>
    <n v="2190.0046000000002"/>
    <n v="2186.6446000000001"/>
  </r>
  <r>
    <s v="John Bestler"/>
    <s v="Steve"/>
    <x v="6"/>
    <n v="846"/>
    <n v="1"/>
    <n v="1760.011665"/>
    <n v="1760.011665"/>
  </r>
  <r>
    <s v="Justin Prestinario"/>
    <s v="Amanda"/>
    <x v="7"/>
    <n v="48"/>
    <n v="1"/>
    <n v="1660.2894892999993"/>
    <n v="1660.2894892999993"/>
  </r>
  <r>
    <s v="Brian Nolan"/>
    <s v="Eric"/>
    <x v="8"/>
    <n v="1437"/>
    <n v="1"/>
    <n v="1617.5854000000004"/>
    <n v="1617.5854000000004"/>
  </r>
  <r>
    <s v="John Bestler"/>
    <s v="Open - Northeast"/>
    <x v="9"/>
    <n v="154"/>
    <n v="1"/>
    <n v="1608.3016400000001"/>
    <n v="1608.3016400000001"/>
  </r>
  <r>
    <s v="Brian Nolan"/>
    <s v="Eric"/>
    <x v="10"/>
    <n v="672"/>
    <n v="1"/>
    <n v="1373.6837099999998"/>
    <n v="1373.6837099999998"/>
  </r>
  <r>
    <s v="Rob Siler"/>
    <s v="Emily"/>
    <x v="11"/>
    <n v="1573"/>
    <n v="1"/>
    <n v="1341.0100000000002"/>
    <n v="1341.0100000000002"/>
  </r>
  <r>
    <s v="Rob Siler"/>
    <s v="Steve"/>
    <x v="12"/>
    <n v="1430"/>
    <n v="1"/>
    <n v="1227.89822"/>
    <n v="1227.89822"/>
  </r>
  <r>
    <s v="John Bestler"/>
    <s v="Amanda"/>
    <x v="13"/>
    <n v="26"/>
    <n v="1"/>
    <n v="1137.0146"/>
    <n v="1137.0146"/>
  </r>
  <r>
    <s v="Justin Prestinario"/>
    <s v="Emily"/>
    <x v="14"/>
    <n v="638"/>
    <n v="1"/>
    <n v="1110.77532"/>
    <n v="1110.77532"/>
  </r>
  <r>
    <s v="Brian Nolan"/>
    <s v="Amanda"/>
    <x v="15"/>
    <n v="102"/>
    <n v="1"/>
    <n v="1019.3772399999998"/>
    <n v="1019.3772399999998"/>
  </r>
  <r>
    <s v="Michelle Hudson"/>
    <s v="Eric"/>
    <x v="16"/>
    <n v="338"/>
    <n v="1"/>
    <n v="946.32636000000014"/>
    <n v="946.32636000000014"/>
  </r>
  <r>
    <s v="Justin Prestinario"/>
    <s v="Open - Northeast"/>
    <x v="17"/>
    <n v="1463"/>
    <n v="1"/>
    <n v="833.20634000000007"/>
    <n v="833.20634000000007"/>
  </r>
  <r>
    <s v="Rob Siler"/>
    <s v="Amanda"/>
    <x v="18"/>
    <n v="4"/>
    <n v="1"/>
    <n v="572.00400000000013"/>
    <n v="572.00400000000013"/>
  </r>
  <r>
    <s v="John Bestler"/>
    <s v="Steve"/>
    <x v="19"/>
    <n v="9"/>
    <n v="1"/>
    <n v="526.82227999999998"/>
    <n v="526.82227999999998"/>
  </r>
  <r>
    <s v="Brian Nolan"/>
    <s v="Emily"/>
    <x v="20"/>
    <n v="136"/>
    <n v="1"/>
    <n v="484.93086"/>
    <n v="484.93086"/>
  </r>
  <r>
    <s v="Rob Siler"/>
    <s v="Steve"/>
    <x v="21"/>
    <n v="297"/>
    <n v="1"/>
    <n v="479.56799999999998"/>
    <n v="479.56799999999998"/>
  </r>
  <r>
    <s v="John Bestler"/>
    <s v="Amanda"/>
    <x v="22"/>
    <n v="273"/>
    <n v="1"/>
    <n v="472.78159999999997"/>
    <n v="472.78159999999997"/>
  </r>
  <r>
    <s v="John Bestler"/>
    <s v="Open - Northeast"/>
    <x v="23"/>
    <n v="436"/>
    <n v="1"/>
    <n v="458.2263999999999"/>
    <n v="458.2263999999999"/>
  </r>
  <r>
    <s v="Brian Nolan"/>
    <s v="Eric"/>
    <x v="24"/>
    <n v="395"/>
    <n v="1"/>
    <n v="397.36986999999999"/>
    <n v="397.36986999999999"/>
  </r>
  <r>
    <s v="Michelle Hudson"/>
    <s v="Steve"/>
    <x v="25"/>
    <n v="1555"/>
    <n v="1"/>
    <n v="385.87826999999976"/>
    <n v="385.87826999999976"/>
  </r>
  <r>
    <s v="Michelle Hudson"/>
    <s v="Steve"/>
    <x v="26"/>
    <n v="1036"/>
    <n v="1"/>
    <n v="376.67800000000005"/>
    <n v="376.67800000000005"/>
  </r>
  <r>
    <s v="Keith Woith"/>
    <s v="Open - Northeast"/>
    <x v="27"/>
    <n v="1564"/>
    <n v="1"/>
    <n v="351.42"/>
    <n v="351.42"/>
  </r>
  <r>
    <s v="Michelle Hudson"/>
    <s v="Open - Northeast"/>
    <x v="28"/>
    <n v="949"/>
    <n v="1"/>
    <n v="323.83034999999995"/>
    <n v="323.83034999999995"/>
  </r>
  <r>
    <s v="Rob Siler"/>
    <s v="Emily"/>
    <x v="29"/>
    <n v="440"/>
    <n v="1"/>
    <n v="293.44"/>
    <n v="293.44"/>
  </r>
  <r>
    <s v="Brian Nolan"/>
    <s v="Open - Northeast"/>
    <x v="30"/>
    <n v="1583"/>
    <n v="1"/>
    <n v="271.33699999999999"/>
    <n v="271.33699999999999"/>
  </r>
  <r>
    <s v="Keith Woith"/>
    <s v="Steve"/>
    <x v="31"/>
    <n v="1561"/>
    <n v="1"/>
    <n v="250.17464999999999"/>
    <n v="250.17464999999999"/>
  </r>
  <r>
    <s v="John Bestler"/>
    <s v="Amanda"/>
    <x v="32"/>
    <n v="1553"/>
    <n v="1"/>
    <n v="207.31699999999998"/>
    <n v="207.31699999999998"/>
  </r>
  <r>
    <s v="Brian Nolan"/>
    <s v="Emily"/>
    <x v="33"/>
    <n v="1474"/>
    <n v="1"/>
    <n v="186.72800000000007"/>
    <n v="186.72800000000007"/>
  </r>
  <r>
    <s v="Rob Siler"/>
    <s v="Open - Northeast"/>
    <x v="34"/>
    <n v="1703"/>
    <n v="1"/>
    <n v="175.63"/>
    <n v="175.63"/>
  </r>
  <r>
    <s v="John Bestler"/>
    <s v="Amanda"/>
    <x v="35"/>
    <n v="44"/>
    <n v="1"/>
    <n v="172.61337000000003"/>
    <n v="172.61337000000003"/>
  </r>
  <r>
    <s v="Rob Siler"/>
    <s v="Emily"/>
    <x v="36"/>
    <n v="1350"/>
    <n v="1"/>
    <n v="169.53074999999998"/>
    <n v="169.53074999999998"/>
  </r>
  <r>
    <s v="Brian Nolan"/>
    <s v="Eric"/>
    <x v="37"/>
    <n v="1654"/>
    <n v="1"/>
    <n v="165.51999999999998"/>
    <n v="165.51999999999998"/>
  </r>
  <r>
    <s v="Michelle Hudson"/>
    <s v="Emily"/>
    <x v="38"/>
    <n v="815"/>
    <n v="1"/>
    <n v="163.48667999999998"/>
    <n v="163.48667999999998"/>
  </r>
  <r>
    <s v="Michelle Hudson"/>
    <s v="Steve"/>
    <x v="39"/>
    <n v="296"/>
    <n v="1"/>
    <n v="160.47600000000003"/>
    <n v="160.47600000000003"/>
  </r>
  <r>
    <s v="Brian Nolan"/>
    <s v="Emily"/>
    <x v="40"/>
    <n v="1486"/>
    <n v="1"/>
    <n v="155.44981999999999"/>
    <n v="155.44981999999999"/>
  </r>
  <r>
    <s v="Keith Woith"/>
    <s v="Emily"/>
    <x v="41"/>
    <n v="669"/>
    <n v="1"/>
    <n v="150.43879000000001"/>
    <n v="150.43879000000001"/>
  </r>
  <r>
    <s v="Justin Prestinario"/>
    <s v="Eric"/>
    <x v="42"/>
    <n v="639"/>
    <n v="1"/>
    <n v="139.464"/>
    <n v="139.464"/>
  </r>
  <r>
    <s v="Rob Siler"/>
    <s v="Open - Northeast"/>
    <x v="43"/>
    <n v="19"/>
    <n v="1"/>
    <n v="135.83996999999999"/>
    <n v="135.83996999999999"/>
  </r>
  <r>
    <s v="Keith Woith"/>
    <s v="Steve"/>
    <x v="44"/>
    <n v="1540"/>
    <n v="1"/>
    <n v="134.84299999999996"/>
    <n v="134.84299999999996"/>
  </r>
  <r>
    <s v="Michelle Hudson"/>
    <s v="Steve"/>
    <x v="45"/>
    <n v="292"/>
    <n v="1"/>
    <n v="132.8836"/>
    <n v="132.8836"/>
  </r>
  <r>
    <s v="Justin Prestinario"/>
    <s v="Eric"/>
    <x v="46"/>
    <n v="224"/>
    <n v="1"/>
    <n v="128.0874"/>
    <n v="128.0874"/>
  </r>
  <r>
    <s v="Brian Nolan"/>
    <s v="Eric"/>
    <x v="47"/>
    <n v="871"/>
    <n v="1"/>
    <n v="127.31459999999998"/>
    <n v="127.31459999999998"/>
  </r>
  <r>
    <s v="Rob Siler"/>
    <s v="Steve"/>
    <x v="48"/>
    <n v="1644"/>
    <n v="1"/>
    <n v="123.56988000000001"/>
    <n v="123.56988000000001"/>
  </r>
  <r>
    <s v="Justin Prestinario"/>
    <s v="Open - Northeast"/>
    <x v="49"/>
    <n v="1050"/>
    <n v="1"/>
    <n v="122.07960000000001"/>
    <n v="122.07960000000001"/>
  </r>
  <r>
    <s v="Keith Woith"/>
    <s v="Amanda"/>
    <x v="50"/>
    <n v="629"/>
    <n v="1"/>
    <n v="120.79744000000001"/>
    <n v="120.79744000000001"/>
  </r>
  <r>
    <s v="Michelle Hudson"/>
    <s v="Eric"/>
    <x v="51"/>
    <n v="1510"/>
    <n v="1"/>
    <n v="119.712"/>
    <n v="119.712"/>
  </r>
  <r>
    <s v="John Bestler"/>
    <s v="Steve"/>
    <x v="52"/>
    <n v="396"/>
    <n v="1"/>
    <n v="119.35026999999999"/>
    <n v="119.35026999999999"/>
  </r>
  <r>
    <s v="Michelle Hudson"/>
    <s v="Amanda"/>
    <x v="53"/>
    <n v="1375"/>
    <n v="1"/>
    <n v="118.06703999999998"/>
    <n v="118.06703999999998"/>
  </r>
  <r>
    <s v="Michelle Hudson"/>
    <s v="Eric"/>
    <x v="54"/>
    <n v="1507"/>
    <n v="1"/>
    <n v="113.38500000000002"/>
    <n v="113.38500000000002"/>
  </r>
  <r>
    <s v="John Bestler"/>
    <s v="Eric"/>
    <x v="55"/>
    <n v="911"/>
    <n v="1"/>
    <n v="106.23200000000003"/>
    <n v="106.23200000000003"/>
  </r>
  <r>
    <s v="Michelle Hudson"/>
    <s v="Open - Northeast"/>
    <x v="56"/>
    <n v="196"/>
    <n v="1"/>
    <n v="105.27467"/>
    <n v="105.27467"/>
  </r>
  <r>
    <s v="Justin Prestinario"/>
    <s v="Eric"/>
    <x v="57"/>
    <n v="1386"/>
    <n v="1"/>
    <n v="101.38510000000001"/>
    <n v="101.38510000000001"/>
  </r>
  <r>
    <s v="Brian Nolan"/>
    <s v="Amanda"/>
    <x v="58"/>
    <n v="902"/>
    <n v="1"/>
    <n v="95.240322800000001"/>
    <n v="95.240322800000001"/>
  </r>
  <r>
    <s v="Keith Woith"/>
    <s v="Amanda"/>
    <x v="59"/>
    <n v="1661"/>
    <n v="1"/>
    <n v="92.399999999999991"/>
    <n v="92.399999999999991"/>
  </r>
  <r>
    <s v="Justin Prestinario"/>
    <s v="Amanda"/>
    <x v="60"/>
    <n v="1665"/>
    <n v="1"/>
    <n v="90.877999999999986"/>
    <n v="90.877999999999986"/>
  </r>
  <r>
    <s v="Michelle Hudson"/>
    <s v="Amanda"/>
    <x v="61"/>
    <n v="1544"/>
    <n v="1"/>
    <n v="84.429449999999974"/>
    <n v="84.429449999999974"/>
  </r>
  <r>
    <s v="Michelle Hudson"/>
    <s v="Emily"/>
    <x v="62"/>
    <n v="21"/>
    <n v="1"/>
    <n v="84.310720000000003"/>
    <n v="84.310720000000003"/>
  </r>
  <r>
    <s v="Brian Nolan"/>
    <s v="Steve"/>
    <x v="63"/>
    <n v="1574"/>
    <n v="1"/>
    <n v="81.015000000000001"/>
    <n v="81.015000000000001"/>
  </r>
  <r>
    <s v="John Bestler"/>
    <s v="Eric"/>
    <x v="64"/>
    <n v="1062"/>
    <n v="1"/>
    <n v="76.164000000000001"/>
    <n v="76.164000000000001"/>
  </r>
  <r>
    <s v="Keith Woith"/>
    <s v="Eric"/>
    <x v="65"/>
    <n v="1648"/>
    <n v="1"/>
    <n v="71.680000000000007"/>
    <n v="71.680000000000007"/>
  </r>
  <r>
    <s v="Keith Woith"/>
    <s v="Amanda"/>
    <x v="66"/>
    <n v="569"/>
    <n v="1"/>
    <n v="71.328400000000002"/>
    <n v="71.328400000000002"/>
  </r>
  <r>
    <s v="Keith Woith"/>
    <s v="Open - Northeast"/>
    <x v="67"/>
    <n v="940"/>
    <n v="1"/>
    <n v="70.318799999999996"/>
    <n v="70.318799999999996"/>
  </r>
  <r>
    <s v="Michelle Hudson"/>
    <s v="Steve"/>
    <x v="68"/>
    <n v="1399"/>
    <n v="1"/>
    <n v="69.007000000000005"/>
    <n v="69.007000000000005"/>
  </r>
  <r>
    <s v="Rob Siler"/>
    <s v="Open - Northeast"/>
    <x v="69"/>
    <n v="1515"/>
    <n v="1"/>
    <n v="64.312500000000014"/>
    <n v="64.312500000000014"/>
  </r>
  <r>
    <s v="Keith Woith"/>
    <s v="Amanda"/>
    <x v="70"/>
    <n v="1569"/>
    <n v="1"/>
    <n v="61.637500000000003"/>
    <n v="61.637500000000003"/>
  </r>
  <r>
    <s v="Keith Woith"/>
    <s v="CORE"/>
    <x v="71"/>
    <n v="1628"/>
    <n v="1"/>
    <n v="58.201000000000008"/>
    <n v="58.201000000000008"/>
  </r>
  <r>
    <s v="Keith Woith"/>
    <s v="Emily"/>
    <x v="72"/>
    <n v="1593"/>
    <n v="1"/>
    <n v="57.855399999999989"/>
    <n v="57.855399999999989"/>
  </r>
  <r>
    <s v="Brian Nolan"/>
    <s v="Amanda"/>
    <x v="73"/>
    <n v="1487"/>
    <n v="1"/>
    <n v="57.433919999999993"/>
    <n v="57.433919999999993"/>
  </r>
  <r>
    <s v="Michelle Hudson"/>
    <s v="Open - Northeast"/>
    <x v="74"/>
    <n v="1611"/>
    <n v="1"/>
    <n v="57.20000000000001"/>
    <n v="57.20000000000001"/>
  </r>
  <r>
    <s v="John Bestler"/>
    <s v="Amanda"/>
    <x v="75"/>
    <n v="985"/>
    <n v="1"/>
    <n v="54.7881"/>
    <n v="54.7881"/>
  </r>
  <r>
    <s v="Keith Woith"/>
    <s v="Open - Northeast"/>
    <x v="76"/>
    <n v="1410"/>
    <n v="1"/>
    <n v="53.426050000000018"/>
    <n v="53.426050000000018"/>
  </r>
  <r>
    <s v="Brian Nolan"/>
    <s v="Open - Northeast"/>
    <x v="77"/>
    <n v="1442"/>
    <n v="1"/>
    <n v="52.627570000000006"/>
    <n v="52.627570000000006"/>
  </r>
  <r>
    <s v="Rob Siler"/>
    <s v="Amanda"/>
    <x v="78"/>
    <n v="1484"/>
    <n v="1"/>
    <n v="50.277079999999998"/>
    <n v="50.277079999999998"/>
  </r>
  <r>
    <s v="Brian Nolan"/>
    <s v="Open - Northeast"/>
    <x v="79"/>
    <n v="518"/>
    <n v="1"/>
    <n v="46.267569999999999"/>
    <n v="46.267569999999999"/>
  </r>
  <r>
    <s v="Keith Woith"/>
    <s v="Eric"/>
    <x v="80"/>
    <n v="1563"/>
    <n v="1"/>
    <n v="45.639999999999993"/>
    <n v="45.639999999999993"/>
  </r>
  <r>
    <s v="Keith Woith"/>
    <s v="Eric"/>
    <x v="81"/>
    <n v="1183"/>
    <n v="1"/>
    <n v="43.416960000000003"/>
    <n v="43.416960000000003"/>
  </r>
  <r>
    <s v="Division"/>
    <s v="Steve"/>
    <x v="82"/>
    <n v="1122"/>
    <n v="1"/>
    <n v="43.124999999999993"/>
    <n v="43.124999999999993"/>
  </r>
  <r>
    <s v="Keith Woith"/>
    <s v="Steve"/>
    <x v="83"/>
    <n v="1482"/>
    <n v="1"/>
    <n v="42.655999999999999"/>
    <n v="42.655999999999999"/>
  </r>
  <r>
    <s v="Rob Siler"/>
    <s v="Emily"/>
    <x v="84"/>
    <n v="1541"/>
    <n v="1"/>
    <n v="41.969650000000009"/>
    <n v="41.969650000000009"/>
  </r>
  <r>
    <s v="John Bestler"/>
    <s v="Steve"/>
    <x v="85"/>
    <n v="881"/>
    <n v="1"/>
    <n v="38.70635"/>
    <n v="38.70635"/>
  </r>
  <r>
    <s v="John Bestler"/>
    <s v="Steve"/>
    <x v="86"/>
    <n v="1458"/>
    <n v="1"/>
    <n v="38.310230000000004"/>
    <n v="38.310230000000004"/>
  </r>
  <r>
    <s v="Keith Woith"/>
    <s v="Emily"/>
    <x v="87"/>
    <n v="1224"/>
    <n v="1"/>
    <n v="37.594160000000002"/>
    <n v="37.594160000000002"/>
  </r>
  <r>
    <s v="Brian Nolan"/>
    <s v="Emily"/>
    <x v="88"/>
    <n v="1519"/>
    <n v="1"/>
    <n v="36.727170000000001"/>
    <n v="36.727170000000001"/>
  </r>
  <r>
    <s v="Keith Woith"/>
    <s v="Emily"/>
    <x v="89"/>
    <n v="1678"/>
    <n v="1"/>
    <n v="35.880000000000003"/>
    <n v="35.880000000000003"/>
  </r>
  <r>
    <s v="Michelle Hudson"/>
    <s v="Emily"/>
    <x v="90"/>
    <n v="1668"/>
    <n v="1"/>
    <n v="35.520000000000003"/>
    <n v="35.520000000000003"/>
  </r>
  <r>
    <s v="Justin Prestinario"/>
    <s v="Steve"/>
    <x v="91"/>
    <n v="1584"/>
    <n v="1"/>
    <n v="34.786349999999999"/>
    <n v="34.786349999999999"/>
  </r>
  <r>
    <s v="John Bestler"/>
    <s v="Steve"/>
    <x v="92"/>
    <n v="1450"/>
    <n v="1"/>
    <n v="34.458619999999996"/>
    <n v="34.458619999999996"/>
  </r>
  <r>
    <s v="Brian Nolan"/>
    <s v="Steve"/>
    <x v="93"/>
    <n v="1360"/>
    <n v="1"/>
    <n v="34.429000000000002"/>
    <n v="34.429000000000002"/>
  </r>
  <r>
    <s v="John Bestler"/>
    <s v="Emily"/>
    <x v="94"/>
    <n v="1568"/>
    <n v="1"/>
    <n v="34.290599999999998"/>
    <n v="34.290599999999998"/>
  </r>
  <r>
    <s v="John Bestler"/>
    <s v="Emily"/>
    <x v="95"/>
    <n v="1591"/>
    <n v="1"/>
    <n v="30.492000000000004"/>
    <n v="30.492000000000004"/>
  </r>
  <r>
    <s v="Michelle Hudson"/>
    <s v="Emily"/>
    <x v="96"/>
    <n v="1371"/>
    <n v="1"/>
    <n v="30.25"/>
    <n v="30.25"/>
  </r>
  <r>
    <s v="Keith Woith"/>
    <s v="Steve"/>
    <x v="97"/>
    <n v="1524"/>
    <n v="1"/>
    <n v="29.984999999999992"/>
    <n v="29.984999999999992"/>
  </r>
  <r>
    <s v="Brian Nolan"/>
    <s v="Amanda"/>
    <x v="98"/>
    <n v="1403"/>
    <n v="1"/>
    <n v="29.264532799999998"/>
    <n v="29.264532799999998"/>
  </r>
  <r>
    <s v="Michelle Hudson"/>
    <s v="Open - Northeast"/>
    <x v="99"/>
    <n v="532"/>
    <n v="1"/>
    <n v="28.474759999999996"/>
    <n v="28.474759999999996"/>
  </r>
  <r>
    <s v="John Bestler"/>
    <s v="Amanda"/>
    <x v="100"/>
    <n v="1401"/>
    <n v="1"/>
    <n v="27.98359"/>
    <n v="27.98359"/>
  </r>
  <r>
    <s v="Rob Siler"/>
    <s v="Steve"/>
    <x v="101"/>
    <n v="1565"/>
    <n v="1"/>
    <n v="27.93224"/>
    <n v="27.93224"/>
  </r>
  <r>
    <s v="Rob Siler"/>
    <s v="Amanda"/>
    <x v="102"/>
    <n v="1440"/>
    <n v="1"/>
    <n v="26.492420000000006"/>
    <n v="26.492420000000006"/>
  </r>
  <r>
    <s v="John Bestler"/>
    <s v="Amanda"/>
    <x v="103"/>
    <n v="1608"/>
    <n v="1"/>
    <n v="25.024999999999999"/>
    <n v="25.024999999999999"/>
  </r>
  <r>
    <s v="Brian Nolan"/>
    <s v="Emily"/>
    <x v="104"/>
    <n v="1662"/>
    <n v="1"/>
    <n v="24.3"/>
    <n v="24.3"/>
  </r>
  <r>
    <s v="Keith Woith"/>
    <s v="Steve"/>
    <x v="105"/>
    <n v="1448"/>
    <n v="1"/>
    <n v="23.969999999999995"/>
    <n v="23.969999999999995"/>
  </r>
  <r>
    <s v="Keith Woith"/>
    <s v="Open - Northeast"/>
    <x v="106"/>
    <n v="418"/>
    <n v="1"/>
    <n v="23.811629999999997"/>
    <n v="23.811629999999997"/>
  </r>
  <r>
    <s v="John Bestler"/>
    <s v="Amanda"/>
    <x v="107"/>
    <n v="1459"/>
    <n v="1"/>
    <n v="23.694140000000001"/>
    <n v="23.694140000000001"/>
  </r>
  <r>
    <s v="Brian Nolan"/>
    <s v="Steve"/>
    <x v="108"/>
    <n v="1612"/>
    <n v="1"/>
    <n v="22.799999999999997"/>
    <n v="22.799999999999997"/>
  </r>
  <r>
    <s v="Brian Nolan"/>
    <s v="Eric"/>
    <x v="109"/>
    <n v="1452"/>
    <n v="1"/>
    <n v="22.494999999999997"/>
    <n v="22.494999999999997"/>
  </r>
  <r>
    <s v="Keith Woith"/>
    <s v="Emily"/>
    <x v="110"/>
    <n v="1595"/>
    <n v="1"/>
    <n v="22.27"/>
    <n v="22.27"/>
  </r>
  <r>
    <s v="Keith Woith"/>
    <s v="Amanda"/>
    <x v="111"/>
    <n v="1589"/>
    <n v="1"/>
    <n v="22.13252"/>
    <n v="22.13252"/>
  </r>
  <r>
    <s v="Brian Nolan"/>
    <s v="Amanda"/>
    <x v="112"/>
    <n v="879"/>
    <n v="1"/>
    <n v="21.700559999999999"/>
    <n v="21.700559999999999"/>
  </r>
  <r>
    <s v="Rob Siler"/>
    <s v="Emily"/>
    <x v="113"/>
    <n v="945"/>
    <n v="1"/>
    <n v="20.781599999999997"/>
    <n v="20.781599999999997"/>
  </r>
  <r>
    <s v="Keith Woith"/>
    <s v="Open - Northeast"/>
    <x v="114"/>
    <n v="1599"/>
    <n v="1"/>
    <n v="20.73"/>
    <n v="20.73"/>
  </r>
  <r>
    <s v="Keith Woith"/>
    <s v="CORE"/>
    <x v="115"/>
    <n v="1617"/>
    <n v="1"/>
    <n v="19.487999999999996"/>
    <n v="19.487999999999996"/>
  </r>
  <r>
    <s v="John Bestler"/>
    <s v="Open - Northeast"/>
    <x v="116"/>
    <n v="990"/>
    <n v="1"/>
    <n v="19.40579"/>
    <n v="19.40579"/>
  </r>
  <r>
    <s v="Keith Woith"/>
    <s v="Eric"/>
    <x v="117"/>
    <n v="1495"/>
    <n v="1"/>
    <n v="19.313999999999997"/>
    <n v="19.313999999999997"/>
  </r>
  <r>
    <s v="Michelle Hudson"/>
    <s v="Eric"/>
    <x v="118"/>
    <n v="1690"/>
    <n v="1"/>
    <n v="18.423999999999999"/>
    <n v="18.423999999999999"/>
  </r>
  <r>
    <s v="Keith Woith"/>
    <s v="Steve"/>
    <x v="119"/>
    <n v="1518"/>
    <n v="1"/>
    <n v="18.232000000000003"/>
    <n v="18.232000000000003"/>
  </r>
  <r>
    <s v="Justin Prestinario"/>
    <s v="CORE"/>
    <x v="120"/>
    <n v="1653"/>
    <n v="1"/>
    <n v="18.2"/>
    <n v="18.2"/>
  </r>
  <r>
    <s v="Rob Siler"/>
    <s v="Emily"/>
    <x v="121"/>
    <n v="1632"/>
    <n v="1"/>
    <n v="18"/>
    <n v="18"/>
  </r>
  <r>
    <s v="John Bestler"/>
    <s v="Amanda"/>
    <x v="122"/>
    <n v="1404"/>
    <n v="1"/>
    <n v="17.251044999999998"/>
    <n v="17.251044999999998"/>
  </r>
  <r>
    <s v="Michelle Hudson"/>
    <s v="Emily"/>
    <x v="123"/>
    <n v="1142"/>
    <n v="1"/>
    <n v="17.239999999999998"/>
    <n v="17.239999999999998"/>
  </r>
  <r>
    <s v="Keith Woith"/>
    <s v="Open - Northeast"/>
    <x v="124"/>
    <n v="1558"/>
    <n v="1"/>
    <n v="16.887500000000003"/>
    <n v="16.887500000000003"/>
  </r>
  <r>
    <s v="Brian Nolan"/>
    <s v="CORE"/>
    <x v="125"/>
    <n v="1641"/>
    <n v="1"/>
    <n v="16.084149999999998"/>
    <n v="16.084149999999998"/>
  </r>
  <r>
    <s v="John Bestler"/>
    <s v="Emily"/>
    <x v="126"/>
    <n v="1455"/>
    <n v="1"/>
    <n v="15.802360000000004"/>
    <n v="15.802360000000004"/>
  </r>
  <r>
    <s v="John Bestler"/>
    <s v="CORE"/>
    <x v="127"/>
    <n v="1671"/>
    <n v="1"/>
    <n v="14.840000000000002"/>
    <n v="14.840000000000002"/>
  </r>
  <r>
    <s v="Keith Woith"/>
    <s v="Amanda"/>
    <x v="128"/>
    <n v="1607"/>
    <n v="1"/>
    <n v="14.760000000000002"/>
    <n v="14.760000000000002"/>
  </r>
  <r>
    <s v="Keith Woith"/>
    <s v="Open - Northeast"/>
    <x v="129"/>
    <n v="1585"/>
    <n v="1"/>
    <n v="13.92"/>
    <n v="13.92"/>
  </r>
  <r>
    <s v="John Bestler"/>
    <s v="Open - Northeast"/>
    <x v="130"/>
    <n v="1525"/>
    <n v="1"/>
    <n v="13.852980000000001"/>
    <n v="13.852980000000001"/>
  </r>
  <r>
    <s v="Keith Woith"/>
    <s v="Open - Northeast"/>
    <x v="131"/>
    <n v="1352"/>
    <n v="1"/>
    <n v="13.785840000000002"/>
    <n v="13.785840000000002"/>
  </r>
  <r>
    <s v="Brian Nolan"/>
    <s v="Open - Northeast"/>
    <x v="132"/>
    <n v="1112"/>
    <n v="1"/>
    <n v="13.759999999999996"/>
    <n v="13.759999999999996"/>
  </r>
  <r>
    <s v="Rob Siler"/>
    <s v="Open - Northeast"/>
    <x v="133"/>
    <n v="898"/>
    <n v="1"/>
    <n v="13.46625"/>
    <n v="13.46625"/>
  </r>
  <r>
    <s v="John Bestler"/>
    <s v="Steve"/>
    <x v="134"/>
    <n v="1619"/>
    <n v="1"/>
    <n v="12.89"/>
    <n v="12.89"/>
  </r>
  <r>
    <s v="John Bestler"/>
    <s v="Steve"/>
    <x v="135"/>
    <n v="1037"/>
    <n v="1"/>
    <n v="12.7615"/>
    <n v="12.7615"/>
  </r>
  <r>
    <s v="Brian Nolan"/>
    <s v="Eric"/>
    <x v="136"/>
    <n v="1562"/>
    <n v="1"/>
    <n v="12.690000000000001"/>
    <n v="12.690000000000001"/>
  </r>
  <r>
    <s v="Brian Nolan"/>
    <s v="Eric"/>
    <x v="137"/>
    <n v="1492"/>
    <n v="1"/>
    <n v="11.790000000000001"/>
    <n v="11.790000000000001"/>
  </r>
  <r>
    <s v="Justin Prestinario"/>
    <s v="CORE"/>
    <x v="138"/>
    <n v="1698"/>
    <n v="1"/>
    <n v="11.275"/>
    <n v="11.275"/>
  </r>
  <r>
    <s v="Brian Nolan"/>
    <s v="Amanda"/>
    <x v="139"/>
    <n v="1587"/>
    <n v="1"/>
    <n v="10.972499999999998"/>
    <n v="10.972499999999998"/>
  </r>
  <r>
    <s v="John Bestler"/>
    <s v="CORE"/>
    <x v="140"/>
    <n v="76"/>
    <n v="1"/>
    <n v="10.68"/>
    <n v="10.68"/>
  </r>
  <r>
    <s v="Division"/>
    <s v="Eric"/>
    <x v="141"/>
    <n v="38"/>
    <n v="1"/>
    <n v="10.575000000000001"/>
    <n v="10.575000000000001"/>
  </r>
  <r>
    <s v="Keith Woith"/>
    <s v="Amanda"/>
    <x v="142"/>
    <n v="1629"/>
    <n v="1"/>
    <n v="10.35"/>
    <n v="10.35"/>
  </r>
  <r>
    <s v="Rob Siler"/>
    <s v="Amanda"/>
    <x v="143"/>
    <n v="1610"/>
    <n v="1"/>
    <n v="9.75"/>
    <n v="9.75"/>
  </r>
  <r>
    <s v="Brian Nolan"/>
    <s v="CORE"/>
    <x v="144"/>
    <n v="1660"/>
    <n v="1"/>
    <n v="9.4046199999999995"/>
    <n v="9.4046199999999995"/>
  </r>
  <r>
    <s v="Brian Nolan"/>
    <s v="Steve"/>
    <x v="145"/>
    <n v="835"/>
    <n v="1"/>
    <n v="9.0719999999999992"/>
    <n v="9.0719999999999992"/>
  </r>
  <r>
    <s v="Keith Woith"/>
    <s v="Emily"/>
    <x v="146"/>
    <n v="1246"/>
    <n v="1"/>
    <n v="8.7843699999999991"/>
    <n v="8.7843699999999991"/>
  </r>
  <r>
    <s v="Keith Woith"/>
    <s v="CORE"/>
    <x v="147"/>
    <n v="1669"/>
    <n v="1"/>
    <n v="8.5749999999999993"/>
    <n v="8.5749999999999993"/>
  </r>
  <r>
    <s v="John Bestler"/>
    <s v="CORE"/>
    <x v="148"/>
    <n v="1681"/>
    <n v="1"/>
    <n v="8.0648999999999997"/>
    <n v="8.0648999999999997"/>
  </r>
  <r>
    <s v="Keith Woith"/>
    <s v="CORE"/>
    <x v="149"/>
    <n v="1160"/>
    <n v="1"/>
    <n v="8.0079999999999973"/>
    <n v="8.0079999999999973"/>
  </r>
  <r>
    <s v="Keith Woith"/>
    <s v="CORE"/>
    <x v="150"/>
    <n v="1635"/>
    <n v="1"/>
    <n v="7.9"/>
    <n v="7.9"/>
  </r>
  <r>
    <s v="Brian Nolan"/>
    <s v="Eric"/>
    <x v="151"/>
    <n v="1493"/>
    <n v="1"/>
    <n v="7.8780000000000001"/>
    <n v="7.8780000000000001"/>
  </r>
  <r>
    <s v="Michelle Hudson"/>
    <s v="CORE"/>
    <x v="152"/>
    <n v="1616"/>
    <n v="1"/>
    <n v="7.5069999999999997"/>
    <n v="7.5069999999999997"/>
  </r>
  <r>
    <s v="Michelle Hudson"/>
    <s v="CORE"/>
    <x v="153"/>
    <n v="1630"/>
    <n v="1"/>
    <n v="7.1999999999999993"/>
    <n v="7.1999999999999993"/>
  </r>
  <r>
    <s v="Keith Woith"/>
    <s v="CORE"/>
    <x v="154"/>
    <n v="1606"/>
    <n v="1"/>
    <n v="6.8544"/>
    <n v="6.8544"/>
  </r>
  <r>
    <s v="Rob Siler"/>
    <s v="Emily"/>
    <x v="155"/>
    <n v="1051"/>
    <n v="1"/>
    <n v="6.4737500000000008"/>
    <n v="6.4737500000000008"/>
  </r>
  <r>
    <s v="John Bestler"/>
    <s v="Steve"/>
    <x v="156"/>
    <n v="1504"/>
    <n v="1"/>
    <n v="6.3000000000000007"/>
    <n v="6.3000000000000007"/>
  </r>
  <r>
    <s v="Rob Siler"/>
    <s v="CORE"/>
    <x v="157"/>
    <n v="1604"/>
    <n v="1"/>
    <n v="6.2399999999999984"/>
    <n v="6.2399999999999984"/>
  </r>
  <r>
    <s v="Division"/>
    <s v="CORE"/>
    <x v="158"/>
    <n v="1701"/>
    <n v="1"/>
    <n v="6.125"/>
    <n v="6.125"/>
  </r>
  <r>
    <s v="Brian Nolan"/>
    <s v="Steve"/>
    <x v="159"/>
    <n v="1328"/>
    <n v="1"/>
    <n v="5.383"/>
    <n v="5.383"/>
  </r>
  <r>
    <s v="Keith Woith"/>
    <s v="Steve"/>
    <x v="160"/>
    <n v="816"/>
    <n v="1"/>
    <n v="5.22"/>
    <n v="5.22"/>
  </r>
  <r>
    <s v="John Bestler"/>
    <s v="Eric"/>
    <x v="161"/>
    <n v="1494"/>
    <n v="1"/>
    <n v="5.1759300000000001"/>
    <n v="5.1759300000000001"/>
  </r>
  <r>
    <s v="John Bestler"/>
    <s v="CORE"/>
    <x v="162"/>
    <n v="1650"/>
    <n v="1"/>
    <n v="4.6479999999999997"/>
    <n v="4.6479999999999997"/>
  </r>
  <r>
    <s v="Keith Woith"/>
    <s v="CORE"/>
    <x v="163"/>
    <n v="1600"/>
    <n v="1"/>
    <n v="4.6339999999999995"/>
    <n v="4.6339999999999995"/>
  </r>
  <r>
    <s v="Keith Woith"/>
    <s v="CORE"/>
    <x v="164"/>
    <n v="1621"/>
    <n v="1"/>
    <n v="4.5552000000000001"/>
    <n v="4.5552000000000001"/>
  </r>
  <r>
    <s v="Brian Nolan"/>
    <s v="Eric"/>
    <x v="165"/>
    <n v="829"/>
    <n v="1"/>
    <n v="4.46326"/>
    <n v="4.46326"/>
  </r>
  <r>
    <s v="Justin Prestinario"/>
    <s v="Eric"/>
    <x v="166"/>
    <n v="1187"/>
    <n v="1"/>
    <n v="4.29"/>
    <n v="4.29"/>
  </r>
  <r>
    <s v="John Bestler"/>
    <s v="Amanda"/>
    <x v="167"/>
    <n v="1252"/>
    <n v="1"/>
    <n v="4.2126000000000001"/>
    <n v="4.2126000000000001"/>
  </r>
  <r>
    <s v="Rob Siler"/>
    <s v="CORE"/>
    <x v="168"/>
    <n v="1633"/>
    <n v="1"/>
    <n v="4.1499999999999995"/>
    <n v="4.1499999999999995"/>
  </r>
  <r>
    <s v="Rob Siler"/>
    <s v="CORE"/>
    <x v="169"/>
    <n v="1686"/>
    <n v="1"/>
    <n v="4.0599999999999996"/>
    <n v="4.0599999999999996"/>
  </r>
  <r>
    <s v="Brian Nolan"/>
    <s v="Steve"/>
    <x v="170"/>
    <n v="1577"/>
    <n v="1"/>
    <n v="3.8379999999999992"/>
    <n v="3.8379999999999992"/>
  </r>
  <r>
    <s v="Keith Woith"/>
    <s v="CORE"/>
    <x v="171"/>
    <n v="1624"/>
    <n v="1"/>
    <n v="3.8291599999999999"/>
    <n v="3.8291599999999999"/>
  </r>
  <r>
    <s v="John Bestler"/>
    <s v="CORE"/>
    <x v="172"/>
    <n v="1536"/>
    <n v="1"/>
    <n v="3.6"/>
    <n v="3.6"/>
  </r>
  <r>
    <s v="Justin Prestinario"/>
    <s v="Open - Northeast"/>
    <x v="173"/>
    <n v="1666"/>
    <n v="1"/>
    <n v="3.51"/>
    <n v="3.51"/>
  </r>
  <r>
    <s v="Keith Woith"/>
    <s v="CORE"/>
    <x v="174"/>
    <n v="1615"/>
    <n v="1"/>
    <n v="3.4270000000000014"/>
    <n v="3.4270000000000014"/>
  </r>
  <r>
    <s v="Rob Siler"/>
    <s v="Eric"/>
    <x v="175"/>
    <n v="1498"/>
    <n v="1"/>
    <n v="3.18"/>
    <n v="3.18"/>
  </r>
  <r>
    <s v="Brian Nolan"/>
    <s v="CORE"/>
    <x v="176"/>
    <n v="1638"/>
    <n v="1"/>
    <n v="3.0249999999999995"/>
    <n v="3.0249999999999995"/>
  </r>
  <r>
    <s v="Keith Woith"/>
    <s v="Eric"/>
    <x v="177"/>
    <n v="1427"/>
    <n v="1"/>
    <n v="2.6109999999999998"/>
    <n v="2.6109999999999998"/>
  </r>
  <r>
    <s v="Keith Woith"/>
    <s v="CORE"/>
    <x v="178"/>
    <n v="1643"/>
    <n v="1"/>
    <n v="2.5499999999999998"/>
    <n v="2.5499999999999998"/>
  </r>
  <r>
    <s v="Keith Woith"/>
    <s v="Emily"/>
    <x v="179"/>
    <n v="1538"/>
    <n v="1"/>
    <n v="2.504"/>
    <n v="2.504"/>
  </r>
  <r>
    <s v="Justin Prestinario"/>
    <s v="CORE"/>
    <x v="180"/>
    <n v="1642"/>
    <n v="1"/>
    <n v="2.4"/>
    <n v="2.4"/>
  </r>
  <r>
    <s v="Rob Siler"/>
    <s v="CORE"/>
    <x v="181"/>
    <n v="1627"/>
    <n v="1"/>
    <n v="2.2999999999999998"/>
    <n v="2.2999999999999998"/>
  </r>
  <r>
    <s v="Keith Woith"/>
    <s v="CORE"/>
    <x v="182"/>
    <n v="1699"/>
    <n v="1"/>
    <n v="2.1"/>
    <n v="2.1"/>
  </r>
  <r>
    <s v="Justin Prestinario"/>
    <s v="CORE"/>
    <x v="183"/>
    <n v="1605"/>
    <n v="1"/>
    <n v="2.028"/>
    <n v="2.028"/>
  </r>
  <r>
    <s v="Rob Siler"/>
    <s v="Amanda"/>
    <x v="184"/>
    <n v="1682"/>
    <n v="1"/>
    <n v="2.0073600000000003"/>
    <n v="2.0073600000000003"/>
  </r>
  <r>
    <s v="Brian Nolan"/>
    <s v="Amanda"/>
    <x v="185"/>
    <n v="1069"/>
    <n v="1"/>
    <n v="1.8718399999999999"/>
    <n v="1.8718399999999999"/>
  </r>
  <r>
    <s v="Keith Woith"/>
    <s v="Eric"/>
    <x v="186"/>
    <n v="1355"/>
    <n v="1"/>
    <n v="1.8180000000000001"/>
    <n v="1.8180000000000001"/>
  </r>
  <r>
    <s v="Brian Nolan"/>
    <s v="CORE"/>
    <x v="187"/>
    <n v="1603"/>
    <n v="1"/>
    <n v="1.7951999999999999"/>
    <n v="1.7951999999999999"/>
  </r>
  <r>
    <s v="Brian Nolan"/>
    <s v="CORE"/>
    <x v="188"/>
    <n v="1625"/>
    <n v="1"/>
    <n v="1.7000000000000002"/>
    <n v="1.7000000000000002"/>
  </r>
  <r>
    <s v="Michelle Hudson"/>
    <s v="CORE"/>
    <x v="189"/>
    <n v="1676"/>
    <n v="1"/>
    <n v="1.7"/>
    <n v="1.7"/>
  </r>
  <r>
    <s v="Keith Woith"/>
    <s v="CORE"/>
    <x v="190"/>
    <n v="1685"/>
    <n v="1"/>
    <n v="1.589"/>
    <n v="1.589"/>
  </r>
  <r>
    <s v="Justin Prestinario"/>
    <s v="Emily"/>
    <x v="191"/>
    <n v="1523"/>
    <n v="1"/>
    <n v="1.5035999999999998"/>
    <n v="1.5035999999999998"/>
  </r>
  <r>
    <s v="Rob Siler"/>
    <s v="CORE"/>
    <x v="192"/>
    <n v="1623"/>
    <n v="1"/>
    <n v="1.48"/>
    <n v="1.48"/>
  </r>
  <r>
    <s v="Brian Nolan"/>
    <s v="CORE"/>
    <x v="193"/>
    <n v="1696"/>
    <n v="1"/>
    <n v="1.45"/>
    <n v="1.45"/>
  </r>
  <r>
    <s v="Justin Prestinario"/>
    <s v="CORE"/>
    <x v="194"/>
    <n v="1651"/>
    <n v="1"/>
    <n v="1.4"/>
    <n v="1.4"/>
  </r>
  <r>
    <s v="Keith Woith"/>
    <s v="Steve"/>
    <x v="195"/>
    <n v="1222"/>
    <n v="1"/>
    <n v="1.3719999999999999"/>
    <n v="1.3719999999999999"/>
  </r>
  <r>
    <s v="Rob Siler"/>
    <s v="CORE"/>
    <x v="196"/>
    <n v="1649"/>
    <n v="1"/>
    <n v="1.36"/>
    <n v="1.36"/>
  </r>
  <r>
    <s v="Michelle Hudson"/>
    <s v="CORE"/>
    <x v="197"/>
    <n v="1667"/>
    <n v="1"/>
    <n v="1.26"/>
    <n v="1.26"/>
  </r>
  <r>
    <s v="Rob Siler"/>
    <s v="CORE"/>
    <x v="198"/>
    <n v="1614"/>
    <n v="1"/>
    <n v="1.1832"/>
    <n v="1.1832"/>
  </r>
  <r>
    <s v="Rob Siler"/>
    <s v="CORE"/>
    <x v="199"/>
    <n v="1688"/>
    <n v="1"/>
    <n v="1.1000000000000001"/>
    <n v="1.1000000000000001"/>
  </r>
  <r>
    <s v="John Bestler"/>
    <s v="CORE"/>
    <x v="200"/>
    <n v="1657"/>
    <n v="1"/>
    <n v="1.08"/>
    <n v="1.08"/>
  </r>
  <r>
    <s v="Rob Siler"/>
    <s v="CORE"/>
    <x v="201"/>
    <n v="1655"/>
    <n v="1"/>
    <n v="0.98"/>
    <n v="0.98"/>
  </r>
  <r>
    <s v="Keith Woith"/>
    <s v="Eric"/>
    <x v="202"/>
    <n v="1245"/>
    <n v="1"/>
    <n v="0.96719999999999995"/>
    <n v="0.96719999999999995"/>
  </r>
  <r>
    <s v="Keith Woith"/>
    <s v="CORE"/>
    <x v="203"/>
    <n v="1674"/>
    <n v="1"/>
    <n v="0.95399999999999996"/>
    <n v="0.95399999999999996"/>
  </r>
  <r>
    <s v="Keith Woith"/>
    <s v="Open - Northeast"/>
    <x v="204"/>
    <n v="1370"/>
    <n v="1"/>
    <n v="0.92999999999999994"/>
    <n v="0.92999999999999994"/>
  </r>
  <r>
    <s v="Keith Woith"/>
    <s v="CORE"/>
    <x v="205"/>
    <n v="1670"/>
    <n v="1"/>
    <n v="0.89999999999999991"/>
    <n v="0.89999999999999991"/>
  </r>
  <r>
    <s v="Brian Nolan"/>
    <s v="Eric Hightower"/>
    <x v="206"/>
    <n v="1693"/>
    <n v="1"/>
    <n v="0.88"/>
    <n v="0.88"/>
  </r>
  <r>
    <s v="John Bestler"/>
    <s v="CORE"/>
    <x v="207"/>
    <n v="1613"/>
    <n v="1"/>
    <n v="0.84"/>
    <n v="0.84"/>
  </r>
  <r>
    <s v="John Bestler"/>
    <s v="CORE"/>
    <x v="208"/>
    <n v="1694"/>
    <n v="1"/>
    <n v="0.8"/>
    <n v="0.8"/>
  </r>
  <r>
    <s v="Brian Nolan"/>
    <s v="CORE"/>
    <x v="209"/>
    <n v="1672"/>
    <n v="1"/>
    <n v="0.69"/>
    <n v="0.69"/>
  </r>
  <r>
    <s v="Rob Siler"/>
    <s v="CORE"/>
    <x v="210"/>
    <n v="1601"/>
    <n v="1"/>
    <n v="0.624"/>
    <n v="0.624"/>
  </r>
  <r>
    <s v="Brian Nolan"/>
    <s v="CORE"/>
    <x v="211"/>
    <n v="1640"/>
    <n v="1"/>
    <n v="0.6"/>
    <n v="0.6"/>
  </r>
  <r>
    <s v="Michelle Hudson"/>
    <s v="Steve"/>
    <x v="212"/>
    <n v="1473"/>
    <n v="1"/>
    <n v="0.49984000000000006"/>
    <n v="0.49984000000000006"/>
  </r>
  <r>
    <s v="John Bestler"/>
    <s v="CORE"/>
    <x v="213"/>
    <n v="1658"/>
    <n v="1"/>
    <n v="0.4"/>
    <n v="0.4"/>
  </r>
  <r>
    <s v="John Bestler"/>
    <s v="CORE"/>
    <x v="214"/>
    <n v="1656"/>
    <n v="1"/>
    <n v="0.4"/>
    <n v="0.4"/>
  </r>
  <r>
    <s v="Brian Nolan"/>
    <s v="CORE"/>
    <x v="215"/>
    <n v="1663"/>
    <n v="1"/>
    <n v="0.375"/>
    <n v="0.375"/>
  </r>
  <r>
    <s v="Keith Woith"/>
    <s v="CORE"/>
    <x v="216"/>
    <n v="1684"/>
    <n v="1"/>
    <n v="0.36499999999999999"/>
    <n v="0.36499999999999999"/>
  </r>
  <r>
    <s v="John Bestler"/>
    <s v="CORE"/>
    <x v="217"/>
    <n v="1675"/>
    <n v="1"/>
    <n v="0.33800000000000002"/>
    <n v="0.33800000000000002"/>
  </r>
  <r>
    <s v="Brian Nolan"/>
    <s v="Amanda"/>
    <x v="218"/>
    <n v="977"/>
    <n v="1"/>
    <n v="0"/>
    <n v="0"/>
  </r>
  <r>
    <s v="Keith Woith"/>
    <s v="Amanda"/>
    <x v="219"/>
    <n v="1490"/>
    <n v="1"/>
    <n v="0"/>
    <n v="0"/>
  </r>
  <r>
    <s v="Keith Woith"/>
    <s v="Amanda"/>
    <x v="220"/>
    <n v="1454"/>
    <n v="1"/>
    <n v="0"/>
    <n v="0"/>
  </r>
  <r>
    <s v="Rob Siler"/>
    <s v="Amanda"/>
    <x v="221"/>
    <n v="1436"/>
    <n v="1"/>
    <n v="0"/>
    <n v="0"/>
  </r>
  <r>
    <s v="Yalcin Oksal"/>
    <s v="Amanda"/>
    <x v="222"/>
    <n v="1407"/>
    <n v="1"/>
    <n v="0"/>
    <n v="0"/>
  </r>
  <r>
    <s v="Yalcin Oksal"/>
    <s v="Amanda"/>
    <x v="223"/>
    <n v="1397"/>
    <n v="1"/>
    <n v="0"/>
    <n v="0"/>
  </r>
  <r>
    <s v="Michelle Hudson"/>
    <s v="Amanda"/>
    <x v="224"/>
    <n v="1396"/>
    <n v="1"/>
    <n v="0"/>
    <n v="0"/>
  </r>
  <r>
    <s v="Michelle Hudson"/>
    <s v="Amanda"/>
    <x v="225"/>
    <n v="1393"/>
    <n v="1"/>
    <n v="0"/>
    <n v="0"/>
  </r>
  <r>
    <s v="Brian Nolan"/>
    <s v="Amanda"/>
    <x v="226"/>
    <n v="1392"/>
    <n v="1"/>
    <n v="0"/>
    <n v="0"/>
  </r>
  <r>
    <s v="Michelle Hudson"/>
    <s v="Amanda"/>
    <x v="227"/>
    <n v="1380"/>
    <n v="1"/>
    <n v="0"/>
    <n v="0"/>
  </r>
  <r>
    <s v="Yalcin Oksal"/>
    <s v="Amanda"/>
    <x v="228"/>
    <n v="1362"/>
    <n v="1"/>
    <n v="0"/>
    <n v="0"/>
  </r>
  <r>
    <s v="John Bestler"/>
    <s v="Amanda"/>
    <x v="229"/>
    <n v="1347"/>
    <n v="1"/>
    <n v="0"/>
    <n v="0"/>
  </r>
  <r>
    <s v="John Bestler"/>
    <s v="Steve"/>
    <x v="230"/>
    <n v="1428"/>
    <n v="1"/>
    <n v="0"/>
    <n v="0"/>
  </r>
  <r>
    <s v="Brian Nolan"/>
    <s v="Amanda"/>
    <x v="231"/>
    <n v="1343"/>
    <n v="1"/>
    <n v="0"/>
    <n v="0"/>
  </r>
  <r>
    <s v="Division"/>
    <s v="Division"/>
    <x v="232"/>
    <s v="N/A"/>
    <n v="1"/>
    <n v="0"/>
    <n v="0"/>
  </r>
  <r>
    <s v="Miriam Eisenberg"/>
    <s v="Steve"/>
    <x v="233"/>
    <n v="2284"/>
    <n v="1"/>
    <n v="0"/>
    <n v="0"/>
  </r>
  <r>
    <s v="Division"/>
    <s v="Eric"/>
    <x v="234"/>
    <n v="2233"/>
    <n v="1"/>
    <n v="0"/>
    <n v="0"/>
  </r>
  <r>
    <s v="Michelle Hudson"/>
    <s v="Steve"/>
    <x v="235"/>
    <n v="1618"/>
    <n v="1"/>
    <n v="0"/>
    <n v="0"/>
  </r>
  <r>
    <s v="John Bestler"/>
    <s v="Steve"/>
    <x v="236"/>
    <n v="1502"/>
    <n v="1"/>
    <n v="0"/>
    <n v="0"/>
  </r>
  <r>
    <s v="John Bestler"/>
    <s v="Open - Northeast"/>
    <x v="237"/>
    <n v="1501"/>
    <n v="1"/>
    <n v="0"/>
    <n v="0"/>
  </r>
  <r>
    <s v="Yalcin Oksal"/>
    <s v="Amanda"/>
    <x v="238"/>
    <n v="1326"/>
    <n v="1"/>
    <n v="0"/>
    <n v="0"/>
  </r>
  <r>
    <s v="Keith Woith"/>
    <s v="Emily"/>
    <x v="239"/>
    <n v="1485"/>
    <n v="1"/>
    <n v="0"/>
    <n v="0"/>
  </r>
  <r>
    <s v="Brian Nolan"/>
    <s v="Eric"/>
    <x v="240"/>
    <n v="1478"/>
    <n v="1"/>
    <n v="0"/>
    <n v="0"/>
  </r>
  <r>
    <s v="Brian Nolan"/>
    <m/>
    <x v="241"/>
    <n v="1470"/>
    <n v="1"/>
    <n v="0"/>
    <n v="0"/>
  </r>
  <r>
    <s v="Keith Woith"/>
    <s v="Open - Northeast"/>
    <x v="242"/>
    <n v="1468"/>
    <n v="1"/>
    <n v="0"/>
    <n v="0"/>
  </r>
  <r>
    <s v="Michelle Hudson"/>
    <s v="Emily"/>
    <x v="243"/>
    <n v="1460"/>
    <n v="1"/>
    <n v="0"/>
    <n v="0"/>
  </r>
  <r>
    <s v="Yalcin Oksal"/>
    <s v="Emily"/>
    <x v="244"/>
    <n v="1456"/>
    <n v="1"/>
    <n v="0"/>
    <n v="0"/>
  </r>
  <r>
    <s v="Brian Nolan"/>
    <s v="Amanda"/>
    <x v="245"/>
    <n v="1323"/>
    <n v="1"/>
    <n v="0"/>
    <n v="0"/>
  </r>
  <r>
    <s v="Michelle Hudson"/>
    <s v="Eric"/>
    <x v="246"/>
    <n v="1451"/>
    <n v="1"/>
    <n v="0"/>
    <n v="0"/>
  </r>
  <r>
    <s v="Keith Woith"/>
    <s v="Emily"/>
    <x v="247"/>
    <n v="1447"/>
    <n v="1"/>
    <n v="0"/>
    <n v="0"/>
  </r>
  <r>
    <s v="Brian Nolan"/>
    <s v="Amanda"/>
    <x v="248"/>
    <n v="1320"/>
    <n v="1"/>
    <n v="0"/>
    <n v="0"/>
  </r>
  <r>
    <s v="Keith Woith"/>
    <m/>
    <x v="249"/>
    <n v="1420"/>
    <n v="1"/>
    <n v="0"/>
    <n v="0"/>
  </r>
  <r>
    <s v="John Bestler"/>
    <s v="Amanda"/>
    <x v="250"/>
    <n v="1305"/>
    <n v="1"/>
    <n v="0"/>
    <n v="0"/>
  </r>
  <r>
    <s v="Brian Nolan"/>
    <s v="Amanda"/>
    <x v="251"/>
    <n v="1250"/>
    <n v="1"/>
    <n v="0"/>
    <n v="0"/>
  </r>
  <r>
    <s v="Yalcin Oksal"/>
    <s v="Amanda"/>
    <x v="252"/>
    <n v="1209"/>
    <n v="1"/>
    <n v="0"/>
    <n v="0"/>
  </r>
  <r>
    <s v="Division"/>
    <s v="Amanda"/>
    <x v="253"/>
    <n v="1180"/>
    <n v="1"/>
    <n v="0"/>
    <n v="0"/>
  </r>
  <r>
    <s v="Brian Nolan"/>
    <s v="Amanda"/>
    <x v="254"/>
    <n v="1176"/>
    <n v="1"/>
    <n v="0"/>
    <n v="0"/>
  </r>
  <r>
    <s v="Yalcin Oksal"/>
    <m/>
    <x v="255"/>
    <n v="1391"/>
    <n v="1"/>
    <n v="0"/>
    <n v="0"/>
  </r>
  <r>
    <s v="Michelle Hudson"/>
    <s v="Eric"/>
    <x v="256"/>
    <n v="1390"/>
    <n v="1"/>
    <n v="0"/>
    <n v="0"/>
  </r>
  <r>
    <s v="Michelle Hudson"/>
    <s v="Steve"/>
    <x v="257"/>
    <n v="1388"/>
    <n v="1"/>
    <n v="0"/>
    <n v="0"/>
  </r>
  <r>
    <s v="John Bestler"/>
    <s v="Eric"/>
    <x v="258"/>
    <n v="1387"/>
    <n v="1"/>
    <n v="0"/>
    <n v="0"/>
  </r>
  <r>
    <s v="Keith Woith"/>
    <s v="Eric"/>
    <x v="259"/>
    <n v="1385"/>
    <n v="1"/>
    <n v="0"/>
    <n v="0"/>
  </r>
  <r>
    <s v="Brian Nolan"/>
    <s v="Steve"/>
    <x v="260"/>
    <n v="1384"/>
    <n v="1"/>
    <n v="0"/>
    <n v="0"/>
  </r>
  <r>
    <s v="Brian Nolan"/>
    <m/>
    <x v="261"/>
    <n v="1383"/>
    <n v="1"/>
    <n v="0"/>
    <n v="0"/>
  </r>
  <r>
    <s v="Brian Nolan"/>
    <s v="Amanda"/>
    <x v="262"/>
    <n v="1156"/>
    <n v="1"/>
    <n v="0"/>
    <n v="0"/>
  </r>
  <r>
    <s v="Division"/>
    <m/>
    <x v="263"/>
    <n v="1373"/>
    <n v="1"/>
    <n v="0"/>
    <n v="0"/>
  </r>
  <r>
    <s v="Brian Nolan"/>
    <m/>
    <x v="264"/>
    <n v="1368"/>
    <n v="1"/>
    <n v="0"/>
    <n v="0"/>
  </r>
  <r>
    <s v="Keith Woith"/>
    <s v="Eric"/>
    <x v="265"/>
    <n v="1364"/>
    <n v="1"/>
    <n v="0"/>
    <n v="0"/>
  </r>
  <r>
    <s v="Brian Nolan"/>
    <s v="Amanda"/>
    <x v="266"/>
    <n v="1154"/>
    <n v="1"/>
    <n v="0"/>
    <n v="0"/>
  </r>
  <r>
    <s v="Michelle Hudson"/>
    <s v="Emily"/>
    <x v="267"/>
    <n v="1356"/>
    <n v="1"/>
    <n v="0"/>
    <n v="0"/>
  </r>
  <r>
    <s v="John Bestler"/>
    <m/>
    <x v="268"/>
    <n v="1351"/>
    <n v="1"/>
    <n v="0"/>
    <n v="0"/>
  </r>
  <r>
    <s v="Keith Woith"/>
    <s v="Amanda"/>
    <x v="269"/>
    <n v="1148"/>
    <n v="1"/>
    <n v="0"/>
    <n v="0"/>
  </r>
  <r>
    <s v="Yalcin Oksal"/>
    <s v="Amanda"/>
    <x v="270"/>
    <n v="1145"/>
    <n v="1"/>
    <n v="0"/>
    <n v="0"/>
  </r>
  <r>
    <s v="Brian Nolan"/>
    <s v="Steve"/>
    <x v="271"/>
    <n v="1339"/>
    <n v="1"/>
    <n v="0"/>
    <n v="0"/>
  </r>
  <r>
    <s v="Yalcin Oksal"/>
    <m/>
    <x v="272"/>
    <n v="1338"/>
    <n v="1"/>
    <n v="0"/>
    <n v="0"/>
  </r>
  <r>
    <s v="Yalcin Oksal"/>
    <s v="Eric"/>
    <x v="273"/>
    <n v="1334"/>
    <n v="1"/>
    <n v="0"/>
    <n v="0"/>
  </r>
  <r>
    <s v="Division"/>
    <m/>
    <x v="274"/>
    <n v="1332"/>
    <n v="1"/>
    <n v="0"/>
    <n v="0"/>
  </r>
  <r>
    <s v="Brian Nolan"/>
    <s v="Amanda"/>
    <x v="275"/>
    <n v="1105"/>
    <n v="1"/>
    <n v="0"/>
    <n v="0"/>
  </r>
  <r>
    <s v="Keith Woith"/>
    <m/>
    <x v="276"/>
    <n v="1325"/>
    <n v="1"/>
    <n v="0"/>
    <n v="0"/>
  </r>
  <r>
    <s v="Division"/>
    <m/>
    <x v="277"/>
    <n v="1324"/>
    <n v="1"/>
    <n v="0"/>
    <n v="0"/>
  </r>
  <r>
    <s v="Brian Nolan"/>
    <s v="Amanda"/>
    <x v="278"/>
    <n v="1097"/>
    <n v="1"/>
    <n v="0"/>
    <n v="0"/>
  </r>
  <r>
    <s v="Brian Nolan"/>
    <s v="Amanda"/>
    <x v="279"/>
    <n v="1093"/>
    <n v="1"/>
    <n v="0"/>
    <n v="0"/>
  </r>
  <r>
    <s v="Division"/>
    <m/>
    <x v="280"/>
    <n v="1318"/>
    <n v="1"/>
    <n v="0"/>
    <n v="0"/>
  </r>
  <r>
    <s v="Keith Woith"/>
    <m/>
    <x v="281"/>
    <n v="1317"/>
    <n v="1"/>
    <n v="0"/>
    <n v="0"/>
  </r>
  <r>
    <s v="Keith Woith"/>
    <m/>
    <x v="282"/>
    <n v="1307"/>
    <n v="1"/>
    <n v="0"/>
    <n v="0"/>
  </r>
  <r>
    <s v="Elizabeth Johnston"/>
    <s v="Amanda"/>
    <x v="283"/>
    <n v="1086"/>
    <n v="1"/>
    <n v="0"/>
    <n v="0"/>
  </r>
  <r>
    <s v="Yalcin Oksal"/>
    <s v="Steve"/>
    <x v="284"/>
    <n v="1292"/>
    <n v="1"/>
    <n v="0"/>
    <n v="0"/>
  </r>
  <r>
    <s v="Yalcin Oksal"/>
    <m/>
    <x v="285"/>
    <n v="1278"/>
    <n v="1"/>
    <n v="0"/>
    <n v="0"/>
  </r>
  <r>
    <m/>
    <m/>
    <x v="286"/>
    <n v="1277"/>
    <n v="1"/>
    <n v="0"/>
    <n v="0"/>
  </r>
  <r>
    <s v="Keith Woith"/>
    <m/>
    <x v="287"/>
    <n v="1271"/>
    <n v="1"/>
    <n v="0"/>
    <n v="0"/>
  </r>
  <r>
    <s v="John Bestler"/>
    <s v="Eric"/>
    <x v="288"/>
    <n v="1259"/>
    <n v="1"/>
    <n v="0"/>
    <n v="0"/>
  </r>
  <r>
    <s v="Keith Woith"/>
    <m/>
    <x v="289"/>
    <n v="1258"/>
    <n v="1"/>
    <n v="0"/>
    <n v="0"/>
  </r>
  <r>
    <s v="Keith Woith"/>
    <m/>
    <x v="290"/>
    <n v="1257"/>
    <n v="1"/>
    <n v="0"/>
    <n v="0"/>
  </r>
  <r>
    <s v="Yalcin Oksal"/>
    <m/>
    <x v="291"/>
    <n v="1251"/>
    <n v="1"/>
    <n v="0"/>
    <n v="0"/>
  </r>
  <r>
    <s v="Brian Nolan"/>
    <s v="Amanda"/>
    <x v="292"/>
    <n v="1082"/>
    <n v="1"/>
    <n v="0"/>
    <n v="0"/>
  </r>
  <r>
    <s v="Keith Woith"/>
    <m/>
    <x v="293"/>
    <n v="1249"/>
    <n v="1"/>
    <n v="0"/>
    <n v="0"/>
  </r>
  <r>
    <s v="Keith Woith"/>
    <m/>
    <x v="294"/>
    <n v="1248"/>
    <n v="1"/>
    <n v="0"/>
    <n v="0"/>
  </r>
  <r>
    <m/>
    <m/>
    <x v="295"/>
    <n v="1247"/>
    <n v="1"/>
    <n v="0"/>
    <n v="0"/>
  </r>
  <r>
    <s v="Yalcin Oksal"/>
    <m/>
    <x v="296"/>
    <n v="1243"/>
    <n v="1"/>
    <n v="0"/>
    <n v="0"/>
  </r>
  <r>
    <s v="Yalcin Oksal"/>
    <m/>
    <x v="297"/>
    <n v="1242"/>
    <n v="1"/>
    <n v="0"/>
    <n v="0"/>
  </r>
  <r>
    <s v="Keith Woith"/>
    <s v="Eric"/>
    <x v="298"/>
    <n v="1241"/>
    <n v="1"/>
    <n v="0"/>
    <n v="0"/>
  </r>
  <r>
    <s v="Michelle Hudson"/>
    <s v="Emily"/>
    <x v="299"/>
    <n v="1240"/>
    <n v="1"/>
    <n v="0"/>
    <n v="0"/>
  </r>
  <r>
    <s v="Yalcin Oksal"/>
    <m/>
    <x v="300"/>
    <n v="1239"/>
    <n v="1"/>
    <n v="0"/>
    <n v="0"/>
  </r>
  <r>
    <s v="Keith Woith"/>
    <s v="Eric"/>
    <x v="301"/>
    <n v="1237"/>
    <n v="1"/>
    <n v="0"/>
    <n v="0"/>
  </r>
  <r>
    <s v="Division"/>
    <s v="Division"/>
    <x v="302"/>
    <n v="1234"/>
    <n v="1"/>
    <n v="0"/>
    <n v="0"/>
  </r>
  <r>
    <s v="Yalcin Oksal"/>
    <m/>
    <x v="303"/>
    <n v="1231"/>
    <n v="1"/>
    <n v="0"/>
    <n v="0"/>
  </r>
  <r>
    <s v="Yalcin Oksal"/>
    <s v="Steve"/>
    <x v="304"/>
    <n v="1230"/>
    <n v="1"/>
    <n v="0"/>
    <n v="0"/>
  </r>
  <r>
    <s v="Yalcin Oksal"/>
    <m/>
    <x v="305"/>
    <n v="1227"/>
    <n v="1"/>
    <n v="0"/>
    <n v="0"/>
  </r>
  <r>
    <s v="Yalcin Oksal"/>
    <m/>
    <x v="306"/>
    <n v="1226"/>
    <n v="1"/>
    <n v="0"/>
    <n v="0"/>
  </r>
  <r>
    <s v="Keith Woith"/>
    <m/>
    <x v="307"/>
    <n v="1225"/>
    <n v="1"/>
    <n v="0"/>
    <n v="0"/>
  </r>
  <r>
    <s v="Keith Woith"/>
    <m/>
    <x v="308"/>
    <n v="1223"/>
    <n v="1"/>
    <n v="0"/>
    <n v="0"/>
  </r>
  <r>
    <s v="Keith Woith"/>
    <m/>
    <x v="309"/>
    <n v="1221"/>
    <n v="1"/>
    <n v="0"/>
    <n v="0"/>
  </r>
  <r>
    <s v="Yalcin Oksal"/>
    <m/>
    <x v="310"/>
    <n v="1216"/>
    <n v="1"/>
    <n v="0"/>
    <n v="0"/>
  </r>
  <r>
    <s v="Division"/>
    <m/>
    <x v="311"/>
    <n v="1214"/>
    <n v="1"/>
    <n v="0"/>
    <n v="0"/>
  </r>
  <r>
    <s v="Justin Prestinario"/>
    <m/>
    <x v="312"/>
    <n v="1213"/>
    <n v="1"/>
    <n v="0"/>
    <n v="0"/>
  </r>
  <r>
    <s v="Brian Nolan"/>
    <s v="Amanda"/>
    <x v="313"/>
    <n v="1077"/>
    <n v="1"/>
    <n v="0"/>
    <n v="0"/>
  </r>
  <r>
    <s v="Keith Woith"/>
    <m/>
    <x v="314"/>
    <n v="1195"/>
    <n v="1"/>
    <n v="0"/>
    <n v="0"/>
  </r>
  <r>
    <m/>
    <m/>
    <x v="315"/>
    <n v="1194"/>
    <n v="1"/>
    <n v="0"/>
    <n v="0"/>
  </r>
  <r>
    <s v="John Bestler"/>
    <s v="Steve"/>
    <x v="316"/>
    <n v="1191"/>
    <n v="1"/>
    <n v="0"/>
    <n v="0"/>
  </r>
  <r>
    <m/>
    <s v="Steve"/>
    <x v="317"/>
    <n v="1190"/>
    <n v="1"/>
    <n v="0"/>
    <n v="0"/>
  </r>
  <r>
    <s v="Elizabeth Johnston"/>
    <s v="Steve"/>
    <x v="318"/>
    <n v="1189"/>
    <n v="1"/>
    <n v="0"/>
    <n v="0"/>
  </r>
  <r>
    <m/>
    <s v="Steve"/>
    <x v="319"/>
    <n v="1185"/>
    <n v="1"/>
    <n v="0"/>
    <n v="0"/>
  </r>
  <r>
    <s v="Yalcin Oksal"/>
    <s v="Amanda"/>
    <x v="320"/>
    <n v="1038"/>
    <n v="1"/>
    <n v="0"/>
    <n v="0"/>
  </r>
  <r>
    <s v="Yalcin Oksal"/>
    <m/>
    <x v="321"/>
    <n v="1179"/>
    <n v="1"/>
    <n v="0"/>
    <n v="0"/>
  </r>
  <r>
    <s v="Yalcin Oksal"/>
    <s v="Steve"/>
    <x v="322"/>
    <n v="1177"/>
    <n v="1"/>
    <n v="0"/>
    <n v="0"/>
  </r>
  <r>
    <m/>
    <s v="Amanda"/>
    <x v="323"/>
    <n v="974"/>
    <n v="1"/>
    <n v="0"/>
    <n v="0"/>
  </r>
  <r>
    <s v="John Bestler"/>
    <m/>
    <x v="324"/>
    <n v="1165"/>
    <n v="1"/>
    <n v="0"/>
    <n v="0"/>
  </r>
  <r>
    <s v="Keith Woith"/>
    <m/>
    <x v="325"/>
    <n v="1163"/>
    <n v="1"/>
    <n v="0"/>
    <n v="0"/>
  </r>
  <r>
    <s v="Keith Woith"/>
    <m/>
    <x v="326"/>
    <n v="1162"/>
    <n v="1"/>
    <n v="0"/>
    <n v="0"/>
  </r>
  <r>
    <s v="Keith Woith"/>
    <s v="Eric"/>
    <x v="327"/>
    <n v="1159"/>
    <n v="1"/>
    <n v="0"/>
    <n v="0"/>
  </r>
  <r>
    <s v="Keith Woith"/>
    <m/>
    <x v="328"/>
    <n v="1158"/>
    <n v="1"/>
    <n v="0"/>
    <n v="0"/>
  </r>
  <r>
    <s v="Justin Prestinario"/>
    <s v="Amanda"/>
    <x v="329"/>
    <n v="845"/>
    <n v="1"/>
    <n v="0"/>
    <n v="0"/>
  </r>
  <r>
    <s v="Michelle Hudson"/>
    <s v="Amanda"/>
    <x v="330"/>
    <n v="804"/>
    <n v="1"/>
    <n v="0"/>
    <n v="0"/>
  </r>
  <r>
    <s v="Yalcin Oksal"/>
    <m/>
    <x v="331"/>
    <n v="1151"/>
    <n v="1"/>
    <n v="0"/>
    <n v="0"/>
  </r>
  <r>
    <s v="Keith Woith"/>
    <s v="Open - Northeast"/>
    <x v="332"/>
    <n v="1149"/>
    <n v="1"/>
    <n v="0"/>
    <n v="0"/>
  </r>
  <r>
    <s v="Brian Nolan"/>
    <s v="Amanda"/>
    <x v="333"/>
    <n v="734"/>
    <n v="1"/>
    <n v="0"/>
    <n v="0"/>
  </r>
  <r>
    <s v="John Bestler"/>
    <s v="Amanda"/>
    <x v="334"/>
    <n v="590"/>
    <n v="1"/>
    <n v="0"/>
    <n v="0"/>
  </r>
  <r>
    <s v="John Bestler"/>
    <m/>
    <x v="335"/>
    <n v="1130"/>
    <n v="1"/>
    <n v="0"/>
    <n v="0"/>
  </r>
  <r>
    <s v="Division"/>
    <m/>
    <x v="336"/>
    <n v="1129"/>
    <n v="1"/>
    <n v="0"/>
    <n v="0"/>
  </r>
  <r>
    <s v="Division"/>
    <m/>
    <x v="337"/>
    <n v="1128"/>
    <n v="1"/>
    <n v="0"/>
    <n v="0"/>
  </r>
  <r>
    <m/>
    <m/>
    <x v="338"/>
    <n v="1127"/>
    <n v="1"/>
    <n v="0"/>
    <n v="0"/>
  </r>
  <r>
    <s v="Yalcin Oksal"/>
    <m/>
    <x v="339"/>
    <n v="1126"/>
    <n v="1"/>
    <n v="0"/>
    <n v="0"/>
  </r>
  <r>
    <s v="Yalcin Oksal"/>
    <m/>
    <x v="340"/>
    <n v="1124"/>
    <n v="1"/>
    <n v="0"/>
    <n v="0"/>
  </r>
  <r>
    <m/>
    <m/>
    <x v="341"/>
    <n v="1123"/>
    <n v="1"/>
    <n v="0"/>
    <n v="0"/>
  </r>
  <r>
    <m/>
    <m/>
    <x v="342"/>
    <n v="1121"/>
    <n v="1"/>
    <n v="0"/>
    <n v="0"/>
  </r>
  <r>
    <s v="Keith Woith"/>
    <m/>
    <x v="343"/>
    <n v="1120"/>
    <n v="1"/>
    <n v="0"/>
    <n v="0"/>
  </r>
  <r>
    <s v="Elizabeth Johnston"/>
    <s v="Steve"/>
    <x v="344"/>
    <n v="1116"/>
    <n v="1"/>
    <n v="0"/>
    <n v="0"/>
  </r>
  <r>
    <s v="Yalcin Oksal"/>
    <m/>
    <x v="345"/>
    <n v="1114"/>
    <n v="1"/>
    <n v="0"/>
    <n v="0"/>
  </r>
  <r>
    <m/>
    <m/>
    <x v="346"/>
    <n v="1113"/>
    <n v="1"/>
    <n v="0"/>
    <n v="0"/>
  </r>
  <r>
    <m/>
    <m/>
    <x v="347"/>
    <n v="1111"/>
    <n v="1"/>
    <n v="0"/>
    <n v="0"/>
  </r>
  <r>
    <s v="Division"/>
    <m/>
    <x v="348"/>
    <n v="1109"/>
    <n v="1"/>
    <n v="0"/>
    <n v="0"/>
  </r>
  <r>
    <s v="Division"/>
    <m/>
    <x v="349"/>
    <n v="1108"/>
    <n v="1"/>
    <n v="0"/>
    <n v="0"/>
  </r>
  <r>
    <m/>
    <m/>
    <x v="350"/>
    <n v="1107"/>
    <n v="1"/>
    <n v="0"/>
    <n v="0"/>
  </r>
  <r>
    <s v="Brian Nolan"/>
    <m/>
    <x v="351"/>
    <n v="1106"/>
    <n v="1"/>
    <n v="0"/>
    <n v="0"/>
  </r>
  <r>
    <s v="Justin Prestinario"/>
    <s v="Amanda"/>
    <x v="352"/>
    <n v="556"/>
    <n v="1"/>
    <n v="0"/>
    <n v="0"/>
  </r>
  <r>
    <s v="Michelle Hudson"/>
    <m/>
    <x v="353"/>
    <n v="1104"/>
    <n v="1"/>
    <n v="0"/>
    <n v="0"/>
  </r>
  <r>
    <s v="Brian Nolan"/>
    <m/>
    <x v="354"/>
    <n v="1103"/>
    <n v="1"/>
    <n v="0"/>
    <n v="0"/>
  </r>
  <r>
    <s v="Yalcin Oksal"/>
    <m/>
    <x v="355"/>
    <n v="1098"/>
    <n v="1"/>
    <n v="0"/>
    <n v="0"/>
  </r>
  <r>
    <s v="Brian Nolan"/>
    <s v="Amanda"/>
    <x v="356"/>
    <n v="334"/>
    <n v="1"/>
    <n v="0"/>
    <n v="0"/>
  </r>
  <r>
    <m/>
    <m/>
    <x v="357"/>
    <n v="1096"/>
    <n v="1"/>
    <n v="0"/>
    <n v="0"/>
  </r>
  <r>
    <m/>
    <m/>
    <x v="358"/>
    <n v="1094"/>
    <n v="1"/>
    <n v="0"/>
    <n v="0"/>
  </r>
  <r>
    <s v="Brian Nolan"/>
    <s v="Amanda"/>
    <x v="359"/>
    <n v="163"/>
    <n v="1"/>
    <n v="0"/>
    <n v="0"/>
  </r>
  <r>
    <s v="Yalcin Oksal"/>
    <m/>
    <x v="360"/>
    <n v="1091"/>
    <n v="1"/>
    <n v="0"/>
    <n v="0"/>
  </r>
  <r>
    <m/>
    <m/>
    <x v="361"/>
    <n v="1089"/>
    <n v="1"/>
    <n v="0"/>
    <n v="0"/>
  </r>
  <r>
    <s v="Division"/>
    <s v="Amanda"/>
    <x v="362"/>
    <n v="31"/>
    <n v="1"/>
    <n v="0"/>
    <n v="0"/>
  </r>
  <r>
    <s v="Brian Nolan"/>
    <m/>
    <x v="363"/>
    <n v="1085"/>
    <n v="1"/>
    <n v="0"/>
    <n v="0"/>
  </r>
  <r>
    <s v="Yalcin Oksal"/>
    <m/>
    <x v="364"/>
    <n v="1084"/>
    <n v="1"/>
    <n v="0"/>
    <n v="0"/>
  </r>
  <r>
    <s v="Yalcin Oksal"/>
    <m/>
    <x v="365"/>
    <n v="1083"/>
    <n v="1"/>
    <n v="0"/>
    <n v="0"/>
  </r>
  <r>
    <s v="Rob Siler"/>
    <s v="Amanda"/>
    <x v="366"/>
    <n v="22"/>
    <n v="1"/>
    <n v="0"/>
    <n v="0"/>
  </r>
  <r>
    <s v="Michelle Hudson"/>
    <m/>
    <x v="367"/>
    <n v="1081"/>
    <n v="1"/>
    <n v="0"/>
    <n v="0"/>
  </r>
  <r>
    <m/>
    <m/>
    <x v="368"/>
    <n v="1080"/>
    <n v="1"/>
    <n v="0"/>
    <n v="0"/>
  </r>
  <r>
    <s v="Michelle Hudson"/>
    <s v="Amanda"/>
    <x v="369"/>
    <n v="1596"/>
    <n v="1"/>
    <n v="0"/>
    <n v="0"/>
  </r>
  <r>
    <s v="Elizabeth Johnston"/>
    <m/>
    <x v="370"/>
    <n v="1076"/>
    <n v="1"/>
    <n v="0"/>
    <n v="0"/>
  </r>
  <r>
    <s v="Keith Woith"/>
    <m/>
    <x v="371"/>
    <n v="1075"/>
    <n v="1"/>
    <n v="0"/>
    <n v="0"/>
  </r>
  <r>
    <s v="Brian Nolan"/>
    <m/>
    <x v="372"/>
    <n v="1074"/>
    <n v="1"/>
    <n v="0"/>
    <n v="0"/>
  </r>
  <r>
    <s v="Yalcin Oksal"/>
    <m/>
    <x v="373"/>
    <n v="1073"/>
    <n v="1"/>
    <n v="0"/>
    <n v="0"/>
  </r>
  <r>
    <s v="Brian Nolan"/>
    <m/>
    <x v="374"/>
    <n v="1072"/>
    <n v="1"/>
    <n v="0"/>
    <n v="0"/>
  </r>
  <r>
    <m/>
    <m/>
    <x v="375"/>
    <n v="1071"/>
    <n v="1"/>
    <n v="0"/>
    <n v="0"/>
  </r>
  <r>
    <m/>
    <m/>
    <x v="376"/>
    <n v="1067"/>
    <n v="1"/>
    <n v="0"/>
    <n v="0"/>
  </r>
  <r>
    <s v="Keith Woith"/>
    <m/>
    <x v="377"/>
    <n v="1066"/>
    <n v="1"/>
    <n v="0"/>
    <n v="0"/>
  </r>
  <r>
    <s v="Yalcin Oksal"/>
    <m/>
    <x v="378"/>
    <n v="1065"/>
    <n v="1"/>
    <n v="0"/>
    <n v="0"/>
  </r>
  <r>
    <s v="Elizabeth Johnston"/>
    <s v="Steve"/>
    <x v="379"/>
    <n v="1064"/>
    <n v="1"/>
    <n v="0"/>
    <n v="0"/>
  </r>
  <r>
    <m/>
    <m/>
    <x v="380"/>
    <n v="1063"/>
    <n v="1"/>
    <n v="0"/>
    <n v="0"/>
  </r>
  <r>
    <s v="Keith Woith"/>
    <m/>
    <x v="381"/>
    <n v="1060"/>
    <n v="1"/>
    <n v="0"/>
    <n v="0"/>
  </r>
  <r>
    <s v="Yalcin Oksal"/>
    <m/>
    <x v="382"/>
    <n v="1059"/>
    <n v="1"/>
    <n v="0"/>
    <n v="0"/>
  </r>
  <r>
    <s v="Yalcin Oksal"/>
    <m/>
    <x v="383"/>
    <n v="1055"/>
    <n v="1"/>
    <n v="0"/>
    <n v="0"/>
  </r>
  <r>
    <s v="Michelle Hudson"/>
    <m/>
    <x v="384"/>
    <n v="1054"/>
    <n v="1"/>
    <n v="0"/>
    <n v="0"/>
  </r>
  <r>
    <m/>
    <m/>
    <x v="385"/>
    <n v="1053"/>
    <n v="1"/>
    <n v="0"/>
    <n v="0"/>
  </r>
  <r>
    <s v="Yalcin Oksal"/>
    <m/>
    <x v="386"/>
    <n v="1047"/>
    <n v="1"/>
    <n v="0"/>
    <n v="0"/>
  </r>
  <r>
    <s v="Keith Woith"/>
    <m/>
    <x v="387"/>
    <n v="1045"/>
    <n v="1"/>
    <n v="0"/>
    <n v="0"/>
  </r>
  <r>
    <s v="Division"/>
    <m/>
    <x v="388"/>
    <n v="1043"/>
    <n v="1"/>
    <n v="0"/>
    <n v="0"/>
  </r>
  <r>
    <s v="Yalcin Oksal"/>
    <m/>
    <x v="389"/>
    <n v="1042"/>
    <n v="1"/>
    <n v="0"/>
    <n v="0"/>
  </r>
  <r>
    <s v="John Bestler"/>
    <m/>
    <x v="390"/>
    <n v="1040"/>
    <n v="1"/>
    <n v="0"/>
    <n v="0"/>
  </r>
  <r>
    <s v="John Bestler"/>
    <s v="Amanda"/>
    <x v="391"/>
    <n v="1620"/>
    <n v="1"/>
    <n v="0"/>
    <n v="0"/>
  </r>
  <r>
    <s v="Division"/>
    <m/>
    <x v="392"/>
    <n v="1034"/>
    <n v="1"/>
    <n v="0"/>
    <n v="0"/>
  </r>
  <r>
    <m/>
    <m/>
    <x v="393"/>
    <n v="1033"/>
    <n v="1"/>
    <n v="0"/>
    <n v="0"/>
  </r>
  <r>
    <s v="Michelle Hudson"/>
    <m/>
    <x v="394"/>
    <n v="1031"/>
    <n v="1"/>
    <n v="0"/>
    <n v="0"/>
  </r>
  <r>
    <m/>
    <m/>
    <x v="395"/>
    <n v="1028"/>
    <n v="1"/>
    <n v="0"/>
    <n v="0"/>
  </r>
  <r>
    <s v="Elizabeth Johnston"/>
    <s v="Steve"/>
    <x v="396"/>
    <n v="1026"/>
    <n v="1"/>
    <n v="0"/>
    <n v="0"/>
  </r>
  <r>
    <s v="Yalcin Oksal"/>
    <m/>
    <x v="397"/>
    <n v="1025"/>
    <n v="1"/>
    <n v="0"/>
    <n v="0"/>
  </r>
  <r>
    <m/>
    <m/>
    <x v="398"/>
    <n v="1024"/>
    <n v="1"/>
    <n v="0"/>
    <n v="0"/>
  </r>
  <r>
    <m/>
    <m/>
    <x v="399"/>
    <n v="1023"/>
    <n v="1"/>
    <n v="0"/>
    <n v="0"/>
  </r>
  <r>
    <s v="Yalcin Oksal"/>
    <m/>
    <x v="400"/>
    <n v="1022"/>
    <n v="1"/>
    <n v="0"/>
    <n v="0"/>
  </r>
  <r>
    <s v="Rob Siler"/>
    <s v="Steve"/>
    <x v="401"/>
    <n v="1019"/>
    <n v="1"/>
    <n v="0"/>
    <n v="0"/>
  </r>
  <r>
    <m/>
    <m/>
    <x v="402"/>
    <n v="1017"/>
    <n v="1"/>
    <n v="0"/>
    <n v="0"/>
  </r>
  <r>
    <s v="Michelle Hudson"/>
    <m/>
    <x v="403"/>
    <n v="1016"/>
    <n v="1"/>
    <n v="0"/>
    <n v="0"/>
  </r>
  <r>
    <m/>
    <m/>
    <x v="404"/>
    <n v="1015"/>
    <n v="1"/>
    <n v="0"/>
    <n v="0"/>
  </r>
  <r>
    <s v="Michelle Hudson"/>
    <s v="Eric"/>
    <x v="405"/>
    <n v="1014"/>
    <n v="1"/>
    <n v="0"/>
    <n v="0"/>
  </r>
  <r>
    <s v="Yalcin Oksal"/>
    <s v="Steve"/>
    <x v="406"/>
    <n v="1013"/>
    <n v="1"/>
    <n v="0"/>
    <n v="0"/>
  </r>
  <r>
    <s v="Michelle Hudson"/>
    <s v="Eric"/>
    <x v="407"/>
    <n v="1012"/>
    <n v="1"/>
    <n v="0"/>
    <n v="0"/>
  </r>
  <r>
    <m/>
    <m/>
    <x v="408"/>
    <n v="1011"/>
    <n v="1"/>
    <n v="0"/>
    <n v="0"/>
  </r>
  <r>
    <s v="Yalcin Oksal"/>
    <m/>
    <x v="409"/>
    <n v="1009"/>
    <n v="1"/>
    <n v="0"/>
    <n v="0"/>
  </r>
  <r>
    <s v="Michelle Hudson"/>
    <m/>
    <x v="410"/>
    <n v="1008"/>
    <n v="1"/>
    <n v="0"/>
    <n v="0"/>
  </r>
  <r>
    <s v="Keith Woith"/>
    <m/>
    <x v="411"/>
    <n v="1007"/>
    <n v="1"/>
    <n v="0"/>
    <n v="0"/>
  </r>
  <r>
    <s v="Yalcin Oksal"/>
    <m/>
    <x v="412"/>
    <n v="1006"/>
    <n v="1"/>
    <n v="0"/>
    <n v="0"/>
  </r>
  <r>
    <s v="Yalcin Oksal"/>
    <m/>
    <x v="413"/>
    <n v="1005"/>
    <n v="1"/>
    <n v="0"/>
    <n v="0"/>
  </r>
  <r>
    <s v="Michelle Hudson"/>
    <s v="Eric"/>
    <x v="414"/>
    <n v="1003"/>
    <n v="1"/>
    <n v="0"/>
    <n v="0"/>
  </r>
  <r>
    <s v="Michelle Hudson"/>
    <m/>
    <x v="415"/>
    <n v="1002"/>
    <n v="1"/>
    <n v="0"/>
    <n v="0"/>
  </r>
  <r>
    <s v="Yalcin Oksal"/>
    <m/>
    <x v="416"/>
    <n v="1001"/>
    <n v="1"/>
    <n v="0"/>
    <n v="0"/>
  </r>
  <r>
    <s v="Michelle Hudson"/>
    <m/>
    <x v="417"/>
    <n v="999"/>
    <n v="1"/>
    <n v="0"/>
    <n v="0"/>
  </r>
  <r>
    <s v="Michelle Hudson"/>
    <m/>
    <x v="418"/>
    <n v="998"/>
    <n v="1"/>
    <n v="0"/>
    <n v="0"/>
  </r>
  <r>
    <m/>
    <m/>
    <x v="419"/>
    <n v="997"/>
    <n v="1"/>
    <n v="0"/>
    <n v="0"/>
  </r>
  <r>
    <m/>
    <m/>
    <x v="420"/>
    <n v="994"/>
    <n v="1"/>
    <n v="0"/>
    <n v="0"/>
  </r>
  <r>
    <s v="Keith Woith"/>
    <m/>
    <x v="421"/>
    <n v="993"/>
    <n v="1"/>
    <n v="0"/>
    <n v="0"/>
  </r>
  <r>
    <s v="Division"/>
    <m/>
    <x v="422"/>
    <n v="992"/>
    <n v="1"/>
    <n v="0"/>
    <n v="0"/>
  </r>
  <r>
    <s v="John Bestler"/>
    <s v="Steve"/>
    <x v="423"/>
    <n v="991"/>
    <n v="1"/>
    <n v="0"/>
    <n v="0"/>
  </r>
  <r>
    <s v="Elizabeth Johnston"/>
    <s v="Steve"/>
    <x v="424"/>
    <n v="989"/>
    <n v="1"/>
    <n v="0"/>
    <n v="0"/>
  </r>
  <r>
    <s v="Michelle Hudson"/>
    <m/>
    <x v="425"/>
    <n v="988"/>
    <n v="1"/>
    <n v="0"/>
    <n v="0"/>
  </r>
  <r>
    <m/>
    <m/>
    <x v="426"/>
    <n v="987"/>
    <n v="1"/>
    <n v="0"/>
    <n v="0"/>
  </r>
  <r>
    <s v="Keith Woith"/>
    <s v="Eric"/>
    <x v="427"/>
    <n v="986"/>
    <n v="1"/>
    <n v="0"/>
    <n v="0"/>
  </r>
  <r>
    <s v="John Bestler"/>
    <s v="Eric"/>
    <x v="428"/>
    <n v="984"/>
    <n v="1"/>
    <n v="0"/>
    <n v="0"/>
  </r>
  <r>
    <s v="Yalcin Oksal"/>
    <m/>
    <x v="429"/>
    <n v="982"/>
    <n v="1"/>
    <n v="0"/>
    <n v="0"/>
  </r>
  <r>
    <s v="Yalcin Oksal"/>
    <s v="Steve"/>
    <x v="430"/>
    <n v="981"/>
    <n v="1"/>
    <n v="0"/>
    <n v="0"/>
  </r>
  <r>
    <m/>
    <m/>
    <x v="431"/>
    <n v="980"/>
    <n v="1"/>
    <n v="0"/>
    <n v="0"/>
  </r>
  <r>
    <m/>
    <m/>
    <x v="432"/>
    <n v="979"/>
    <n v="1"/>
    <n v="0"/>
    <n v="0"/>
  </r>
  <r>
    <m/>
    <m/>
    <x v="433"/>
    <n v="978"/>
    <n v="1"/>
    <n v="0"/>
    <n v="0"/>
  </r>
  <r>
    <s v="Yalcin Oksal"/>
    <m/>
    <x v="434"/>
    <n v="975"/>
    <n v="1"/>
    <n v="0"/>
    <n v="0"/>
  </r>
  <r>
    <s v="Brian Nolan"/>
    <s v="Emily"/>
    <x v="435"/>
    <n v="972"/>
    <n v="1"/>
    <n v="0"/>
    <n v="0"/>
  </r>
  <r>
    <s v="Michelle Hudson"/>
    <s v="Steve"/>
    <x v="436"/>
    <n v="971"/>
    <n v="1"/>
    <n v="0"/>
    <n v="0"/>
  </r>
  <r>
    <s v="Brian Nolan"/>
    <m/>
    <x v="437"/>
    <n v="970"/>
    <n v="1"/>
    <n v="0"/>
    <n v="0"/>
  </r>
  <r>
    <m/>
    <m/>
    <x v="438"/>
    <n v="968"/>
    <n v="1"/>
    <n v="0"/>
    <n v="0"/>
  </r>
  <r>
    <m/>
    <m/>
    <x v="439"/>
    <n v="966"/>
    <n v="1"/>
    <n v="0"/>
    <n v="0"/>
  </r>
  <r>
    <s v="John Bestler"/>
    <s v="Steve"/>
    <x v="440"/>
    <n v="965"/>
    <n v="1"/>
    <n v="0"/>
    <n v="0"/>
  </r>
  <r>
    <m/>
    <m/>
    <x v="441"/>
    <n v="962"/>
    <n v="1"/>
    <n v="0"/>
    <n v="0"/>
  </r>
  <r>
    <s v="Yalcin Oksal"/>
    <s v="Steve"/>
    <x v="442"/>
    <n v="960"/>
    <n v="1"/>
    <n v="0"/>
    <n v="0"/>
  </r>
  <r>
    <s v="Keith Woith"/>
    <s v="Eric"/>
    <x v="443"/>
    <n v="958"/>
    <n v="1"/>
    <n v="0"/>
    <n v="0"/>
  </r>
  <r>
    <s v="Yalcin Oksal"/>
    <m/>
    <x v="444"/>
    <n v="956"/>
    <n v="1"/>
    <n v="0"/>
    <n v="0"/>
  </r>
  <r>
    <s v="Michelle Hudson"/>
    <m/>
    <x v="445"/>
    <n v="952"/>
    <n v="1"/>
    <n v="0"/>
    <n v="0"/>
  </r>
  <r>
    <m/>
    <m/>
    <x v="446"/>
    <n v="948"/>
    <n v="1"/>
    <n v="0"/>
    <n v="0"/>
  </r>
  <r>
    <m/>
    <m/>
    <x v="447"/>
    <n v="946"/>
    <n v="1"/>
    <n v="0"/>
    <n v="0"/>
  </r>
  <r>
    <s v="Yalcin Oksal"/>
    <m/>
    <x v="448"/>
    <n v="941"/>
    <n v="1"/>
    <n v="0"/>
    <n v="0"/>
  </r>
  <r>
    <s v="Yalcin Oksal"/>
    <m/>
    <x v="449"/>
    <n v="939"/>
    <n v="1"/>
    <n v="0"/>
    <n v="0"/>
  </r>
  <r>
    <s v="Yalcin Oksal"/>
    <m/>
    <x v="450"/>
    <n v="938"/>
    <n v="1"/>
    <n v="0"/>
    <n v="0"/>
  </r>
  <r>
    <m/>
    <m/>
    <x v="451"/>
    <n v="936"/>
    <n v="1"/>
    <n v="0"/>
    <n v="0"/>
  </r>
  <r>
    <m/>
    <m/>
    <x v="452"/>
    <n v="925"/>
    <n v="1"/>
    <n v="0"/>
    <n v="0"/>
  </r>
  <r>
    <s v="Elizabeth Johnston"/>
    <s v="Steve"/>
    <x v="453"/>
    <n v="924"/>
    <n v="1"/>
    <n v="0"/>
    <n v="0"/>
  </r>
  <r>
    <m/>
    <m/>
    <x v="454"/>
    <n v="923"/>
    <n v="1"/>
    <n v="0"/>
    <n v="0"/>
  </r>
  <r>
    <s v="Elizabeth Johnston"/>
    <m/>
    <x v="455"/>
    <n v="915"/>
    <n v="1"/>
    <n v="0"/>
    <n v="0"/>
  </r>
  <r>
    <m/>
    <m/>
    <x v="456"/>
    <n v="914"/>
    <n v="1"/>
    <n v="0"/>
    <n v="0"/>
  </r>
  <r>
    <s v="Michelle Hudson"/>
    <m/>
    <x v="457"/>
    <n v="910"/>
    <n v="1"/>
    <n v="0"/>
    <n v="0"/>
  </r>
  <r>
    <m/>
    <m/>
    <x v="458"/>
    <n v="909"/>
    <n v="1"/>
    <n v="0"/>
    <n v="0"/>
  </r>
  <r>
    <s v="Keith Woith"/>
    <s v="Steve"/>
    <x v="459"/>
    <n v="908"/>
    <n v="1"/>
    <n v="0"/>
    <n v="0"/>
  </r>
  <r>
    <s v="Brian Nolan"/>
    <s v="Steve"/>
    <x v="460"/>
    <n v="907"/>
    <n v="1"/>
    <n v="0"/>
    <n v="0"/>
  </r>
  <r>
    <s v="Michelle Hudson"/>
    <m/>
    <x v="461"/>
    <n v="904"/>
    <n v="1"/>
    <n v="0"/>
    <n v="0"/>
  </r>
  <r>
    <s v="Yalcin Oksal"/>
    <m/>
    <x v="462"/>
    <n v="903"/>
    <n v="1"/>
    <n v="0"/>
    <n v="0"/>
  </r>
  <r>
    <m/>
    <m/>
    <x v="463"/>
    <n v="901"/>
    <n v="1"/>
    <n v="0"/>
    <n v="0"/>
  </r>
  <r>
    <m/>
    <m/>
    <x v="464"/>
    <n v="895"/>
    <n v="1"/>
    <n v="0"/>
    <n v="0"/>
  </r>
  <r>
    <m/>
    <m/>
    <x v="465"/>
    <n v="894"/>
    <n v="1"/>
    <n v="0"/>
    <n v="0"/>
  </r>
  <r>
    <s v="Yalcin Oksal"/>
    <m/>
    <x v="466"/>
    <n v="893"/>
    <n v="1"/>
    <n v="0"/>
    <n v="0"/>
  </r>
  <r>
    <m/>
    <m/>
    <x v="467"/>
    <n v="892"/>
    <n v="1"/>
    <n v="0"/>
    <n v="0"/>
  </r>
  <r>
    <s v="Division"/>
    <m/>
    <x v="468"/>
    <n v="891"/>
    <n v="1"/>
    <n v="0"/>
    <n v="0"/>
  </r>
  <r>
    <m/>
    <m/>
    <x v="469"/>
    <n v="889"/>
    <n v="1"/>
    <n v="0"/>
    <n v="0"/>
  </r>
  <r>
    <s v="Keith Woith"/>
    <m/>
    <x v="470"/>
    <n v="887"/>
    <n v="1"/>
    <n v="0"/>
    <n v="0"/>
  </r>
  <r>
    <m/>
    <m/>
    <x v="471"/>
    <n v="884"/>
    <n v="1"/>
    <n v="0"/>
    <n v="0"/>
  </r>
  <r>
    <m/>
    <m/>
    <x v="472"/>
    <n v="878"/>
    <n v="1"/>
    <n v="0"/>
    <n v="0"/>
  </r>
  <r>
    <m/>
    <m/>
    <x v="473"/>
    <n v="877"/>
    <n v="1"/>
    <n v="0"/>
    <n v="0"/>
  </r>
  <r>
    <m/>
    <m/>
    <x v="474"/>
    <n v="876"/>
    <n v="1"/>
    <n v="0"/>
    <n v="0"/>
  </r>
  <r>
    <m/>
    <m/>
    <x v="475"/>
    <n v="874"/>
    <n v="1"/>
    <n v="0"/>
    <n v="0"/>
  </r>
  <r>
    <s v="Brian Nolan"/>
    <s v="Emily"/>
    <x v="476"/>
    <n v="872"/>
    <n v="1"/>
    <n v="0"/>
    <n v="0"/>
  </r>
  <r>
    <s v="Michelle Hudson"/>
    <s v="Steve"/>
    <x v="477"/>
    <n v="869"/>
    <n v="1"/>
    <n v="0"/>
    <n v="0"/>
  </r>
  <r>
    <s v="Yalcin Oksal"/>
    <m/>
    <x v="345"/>
    <n v="868"/>
    <n v="1"/>
    <n v="0"/>
    <n v="0"/>
  </r>
  <r>
    <m/>
    <m/>
    <x v="478"/>
    <n v="866"/>
    <n v="1"/>
    <n v="0"/>
    <n v="0"/>
  </r>
  <r>
    <m/>
    <m/>
    <x v="479"/>
    <n v="865"/>
    <n v="1"/>
    <n v="0"/>
    <n v="0"/>
  </r>
  <r>
    <m/>
    <m/>
    <x v="480"/>
    <n v="864"/>
    <n v="1"/>
    <n v="0"/>
    <n v="0"/>
  </r>
  <r>
    <s v="Yalcin Oksal"/>
    <m/>
    <x v="481"/>
    <n v="863"/>
    <n v="1"/>
    <n v="0"/>
    <n v="0"/>
  </r>
  <r>
    <m/>
    <s v="Emily"/>
    <x v="482"/>
    <n v="861"/>
    <n v="1"/>
    <n v="0"/>
    <n v="0"/>
  </r>
  <r>
    <m/>
    <m/>
    <x v="483"/>
    <n v="854"/>
    <n v="1"/>
    <n v="0"/>
    <n v="0"/>
  </r>
  <r>
    <s v="Brian Nolan"/>
    <s v="Eric"/>
    <x v="484"/>
    <n v="852"/>
    <n v="1"/>
    <n v="0"/>
    <n v="0"/>
  </r>
  <r>
    <m/>
    <m/>
    <x v="485"/>
    <n v="850"/>
    <n v="1"/>
    <n v="0"/>
    <n v="0"/>
  </r>
  <r>
    <m/>
    <m/>
    <x v="486"/>
    <n v="849"/>
    <n v="1"/>
    <n v="0"/>
    <n v="0"/>
  </r>
  <r>
    <m/>
    <m/>
    <x v="487"/>
    <n v="848"/>
    <n v="1"/>
    <n v="0"/>
    <n v="0"/>
  </r>
  <r>
    <m/>
    <m/>
    <x v="488"/>
    <n v="843"/>
    <n v="1"/>
    <n v="0"/>
    <n v="0"/>
  </r>
  <r>
    <s v="Division"/>
    <s v="Eric"/>
    <x v="489"/>
    <n v="842"/>
    <n v="1"/>
    <n v="0"/>
    <n v="0"/>
  </r>
  <r>
    <m/>
    <m/>
    <x v="490"/>
    <n v="838"/>
    <n v="1"/>
    <n v="0"/>
    <n v="0"/>
  </r>
  <r>
    <s v="Michelle Hudson"/>
    <m/>
    <x v="491"/>
    <n v="837"/>
    <n v="1"/>
    <n v="0"/>
    <n v="0"/>
  </r>
  <r>
    <s v="Keith Woith"/>
    <m/>
    <x v="492"/>
    <n v="833"/>
    <n v="1"/>
    <n v="0"/>
    <n v="0"/>
  </r>
  <r>
    <m/>
    <m/>
    <x v="493"/>
    <n v="830"/>
    <n v="1"/>
    <n v="0"/>
    <n v="0"/>
  </r>
  <r>
    <m/>
    <m/>
    <x v="494"/>
    <n v="826"/>
    <n v="1"/>
    <n v="0"/>
    <n v="0"/>
  </r>
  <r>
    <m/>
    <m/>
    <x v="495"/>
    <n v="825"/>
    <n v="1"/>
    <n v="0"/>
    <n v="0"/>
  </r>
  <r>
    <s v="John Bestler"/>
    <m/>
    <x v="496"/>
    <n v="824"/>
    <n v="1"/>
    <n v="0"/>
    <n v="0"/>
  </r>
  <r>
    <m/>
    <m/>
    <x v="497"/>
    <n v="821"/>
    <n v="1"/>
    <n v="0"/>
    <n v="0"/>
  </r>
  <r>
    <m/>
    <m/>
    <x v="498"/>
    <n v="814"/>
    <n v="1"/>
    <n v="0"/>
    <n v="0"/>
  </r>
  <r>
    <s v="Yalcin Oksal"/>
    <s v="Steve"/>
    <x v="499"/>
    <n v="813"/>
    <n v="1"/>
    <n v="0"/>
    <n v="0"/>
  </r>
  <r>
    <s v="Division"/>
    <m/>
    <x v="500"/>
    <n v="811"/>
    <n v="1"/>
    <n v="0"/>
    <n v="0"/>
  </r>
  <r>
    <m/>
    <m/>
    <x v="501"/>
    <n v="808"/>
    <n v="1"/>
    <n v="0"/>
    <n v="0"/>
  </r>
  <r>
    <m/>
    <m/>
    <x v="502"/>
    <n v="806"/>
    <n v="1"/>
    <n v="0"/>
    <n v="0"/>
  </r>
  <r>
    <m/>
    <m/>
    <x v="503"/>
    <n v="802"/>
    <n v="1"/>
    <n v="0"/>
    <n v="0"/>
  </r>
  <r>
    <m/>
    <m/>
    <x v="504"/>
    <n v="800"/>
    <n v="1"/>
    <n v="0"/>
    <n v="0"/>
  </r>
  <r>
    <m/>
    <m/>
    <x v="505"/>
    <n v="757"/>
    <n v="1"/>
    <n v="0"/>
    <n v="0"/>
  </r>
  <r>
    <m/>
    <m/>
    <x v="506"/>
    <n v="755"/>
    <n v="1"/>
    <n v="0"/>
    <n v="0"/>
  </r>
  <r>
    <m/>
    <m/>
    <x v="507"/>
    <n v="744"/>
    <n v="1"/>
    <n v="0"/>
    <n v="0"/>
  </r>
  <r>
    <s v="Elizabeth Johnston"/>
    <s v="Steve"/>
    <x v="508"/>
    <n v="742"/>
    <n v="1"/>
    <n v="0"/>
    <n v="0"/>
  </r>
  <r>
    <m/>
    <m/>
    <x v="509"/>
    <n v="741"/>
    <n v="1"/>
    <n v="0"/>
    <n v="0"/>
  </r>
  <r>
    <s v="Elizabeth Johnston"/>
    <s v="Emily"/>
    <x v="510"/>
    <n v="740"/>
    <n v="1"/>
    <n v="0"/>
    <n v="0"/>
  </r>
  <r>
    <m/>
    <m/>
    <x v="511"/>
    <n v="739"/>
    <n v="1"/>
    <n v="0"/>
    <n v="0"/>
  </r>
  <r>
    <m/>
    <m/>
    <x v="512"/>
    <n v="736"/>
    <n v="1"/>
    <n v="0"/>
    <n v="0"/>
  </r>
  <r>
    <s v="John Bestler"/>
    <m/>
    <x v="513"/>
    <n v="735"/>
    <n v="1"/>
    <n v="0"/>
    <n v="0"/>
  </r>
  <r>
    <m/>
    <m/>
    <x v="514"/>
    <n v="731"/>
    <n v="1"/>
    <n v="0"/>
    <n v="0"/>
  </r>
  <r>
    <m/>
    <m/>
    <x v="515"/>
    <n v="728"/>
    <n v="1"/>
    <n v="0"/>
    <n v="0"/>
  </r>
  <r>
    <m/>
    <m/>
    <x v="516"/>
    <n v="724"/>
    <n v="1"/>
    <n v="0"/>
    <n v="0"/>
  </r>
  <r>
    <s v="Yalcin Oksal"/>
    <m/>
    <x v="517"/>
    <n v="694"/>
    <n v="1"/>
    <n v="0"/>
    <n v="0"/>
  </r>
  <r>
    <m/>
    <m/>
    <x v="518"/>
    <n v="693"/>
    <n v="1"/>
    <n v="0"/>
    <n v="0"/>
  </r>
  <r>
    <s v="Michelle Hudson"/>
    <m/>
    <x v="519"/>
    <n v="684"/>
    <n v="1"/>
    <n v="0"/>
    <n v="0"/>
  </r>
  <r>
    <s v="Michelle Hudson"/>
    <m/>
    <x v="520"/>
    <n v="683"/>
    <n v="1"/>
    <n v="0"/>
    <n v="0"/>
  </r>
  <r>
    <s v="Elizabeth Johnston"/>
    <s v="Steve"/>
    <x v="521"/>
    <n v="678"/>
    <n v="1"/>
    <n v="0"/>
    <n v="0"/>
  </r>
  <r>
    <s v="Division"/>
    <m/>
    <x v="522"/>
    <n v="662"/>
    <n v="1"/>
    <n v="0"/>
    <n v="0"/>
  </r>
  <r>
    <s v="Yalcin Oksal"/>
    <m/>
    <x v="523"/>
    <n v="640"/>
    <n v="1"/>
    <n v="0"/>
    <n v="0"/>
  </r>
  <r>
    <s v="Keith Woith"/>
    <s v="Eric"/>
    <x v="524"/>
    <n v="627"/>
    <n v="1"/>
    <n v="0"/>
    <n v="0"/>
  </r>
  <r>
    <s v="Yalcin Oksal"/>
    <m/>
    <x v="525"/>
    <n v="622"/>
    <n v="1"/>
    <n v="0"/>
    <n v="0"/>
  </r>
  <r>
    <s v="Yalcin Oksal"/>
    <s v="Steve"/>
    <x v="526"/>
    <n v="611"/>
    <n v="1"/>
    <n v="0"/>
    <n v="0"/>
  </r>
  <r>
    <s v="Division"/>
    <m/>
    <x v="527"/>
    <n v="593"/>
    <n v="1"/>
    <n v="0"/>
    <n v="0"/>
  </r>
  <r>
    <s v="Michelle Hudson"/>
    <s v="Steve"/>
    <x v="528"/>
    <n v="578"/>
    <n v="1"/>
    <n v="0"/>
    <n v="0"/>
  </r>
  <r>
    <m/>
    <m/>
    <x v="529"/>
    <n v="570"/>
    <n v="1"/>
    <n v="0"/>
    <n v="0"/>
  </r>
  <r>
    <s v="Keith Woith"/>
    <m/>
    <x v="530"/>
    <n v="560"/>
    <n v="1"/>
    <n v="0"/>
    <n v="0"/>
  </r>
  <r>
    <s v="Elizabeth Johnston"/>
    <m/>
    <x v="531"/>
    <n v="559"/>
    <n v="1"/>
    <n v="0"/>
    <n v="0"/>
  </r>
  <r>
    <m/>
    <m/>
    <x v="532"/>
    <n v="553"/>
    <n v="1"/>
    <n v="0"/>
    <n v="0"/>
  </r>
  <r>
    <s v="Elizabeth Johnston"/>
    <m/>
    <x v="533"/>
    <n v="542"/>
    <n v="1"/>
    <n v="0"/>
    <n v="0"/>
  </r>
  <r>
    <s v="Division"/>
    <s v="Division"/>
    <x v="534"/>
    <n v="539"/>
    <n v="1"/>
    <n v="0"/>
    <n v="0"/>
  </r>
  <r>
    <m/>
    <m/>
    <x v="535"/>
    <n v="498"/>
    <n v="1"/>
    <n v="0"/>
    <n v="0"/>
  </r>
  <r>
    <s v="Elizabeth Johnston"/>
    <m/>
    <x v="536"/>
    <n v="477"/>
    <n v="1"/>
    <n v="0"/>
    <n v="0"/>
  </r>
  <r>
    <s v="Michelle Hudson"/>
    <m/>
    <x v="537"/>
    <n v="475"/>
    <n v="1"/>
    <n v="0"/>
    <n v="0"/>
  </r>
  <r>
    <s v="John Bestler"/>
    <s v="Steve"/>
    <x v="538"/>
    <n v="471"/>
    <n v="1"/>
    <n v="0"/>
    <n v="0"/>
  </r>
  <r>
    <s v="Brian Nolan"/>
    <m/>
    <x v="539"/>
    <n v="463"/>
    <n v="1"/>
    <n v="0"/>
    <n v="0"/>
  </r>
  <r>
    <s v="Michelle Hudson"/>
    <s v="Division"/>
    <x v="540"/>
    <n v="448"/>
    <n v="1"/>
    <n v="0"/>
    <n v="0"/>
  </r>
  <r>
    <s v="Keith Woith"/>
    <m/>
    <x v="541"/>
    <n v="434"/>
    <n v="1"/>
    <n v="0"/>
    <n v="0"/>
  </r>
  <r>
    <m/>
    <m/>
    <x v="542"/>
    <n v="423"/>
    <n v="1"/>
    <n v="0"/>
    <n v="0"/>
  </r>
  <r>
    <s v="Brian Nolan"/>
    <m/>
    <x v="543"/>
    <n v="330"/>
    <n v="1"/>
    <n v="0"/>
    <n v="0"/>
  </r>
  <r>
    <m/>
    <m/>
    <x v="544"/>
    <n v="323"/>
    <n v="1"/>
    <n v="0"/>
    <n v="0"/>
  </r>
  <r>
    <m/>
    <m/>
    <x v="545"/>
    <n v="314"/>
    <n v="1"/>
    <n v="0"/>
    <n v="0"/>
  </r>
  <r>
    <s v="Elizabeth Johnston"/>
    <s v="Steve"/>
    <x v="546"/>
    <n v="308"/>
    <n v="1"/>
    <n v="0"/>
    <n v="0"/>
  </r>
  <r>
    <s v="Michelle Hudson"/>
    <s v="Steve"/>
    <x v="547"/>
    <n v="267"/>
    <n v="1"/>
    <n v="0"/>
    <n v="0"/>
  </r>
  <r>
    <s v="Brian Nolan"/>
    <s v="Emily"/>
    <x v="548"/>
    <n v="263"/>
    <n v="1"/>
    <n v="0"/>
    <n v="0"/>
  </r>
  <r>
    <s v="John Bestler"/>
    <s v="Emily"/>
    <x v="549"/>
    <n v="257"/>
    <n v="1"/>
    <n v="0"/>
    <n v="0"/>
  </r>
  <r>
    <s v="Michelle Hudson"/>
    <s v="Steve"/>
    <x v="550"/>
    <n v="220"/>
    <n v="1"/>
    <n v="0"/>
    <n v="0"/>
  </r>
  <r>
    <s v="Yalcin Oksal"/>
    <m/>
    <x v="551"/>
    <n v="209"/>
    <n v="1"/>
    <n v="0"/>
    <n v="0"/>
  </r>
  <r>
    <s v="Michelle Hudson"/>
    <s v="Steve"/>
    <x v="552"/>
    <n v="179"/>
    <n v="1"/>
    <n v="0"/>
    <n v="0"/>
  </r>
  <r>
    <s v="Elizabeth Johnston"/>
    <s v="Steve"/>
    <x v="553"/>
    <n v="177"/>
    <n v="1"/>
    <n v="0"/>
    <n v="0"/>
  </r>
  <r>
    <s v="Keith Woith"/>
    <m/>
    <x v="554"/>
    <n v="167"/>
    <n v="1"/>
    <n v="0"/>
    <n v="0"/>
  </r>
  <r>
    <s v="Keith Woith"/>
    <s v="Eric"/>
    <x v="555"/>
    <n v="162"/>
    <n v="1"/>
    <n v="0"/>
    <n v="0"/>
  </r>
  <r>
    <s v="Elizabeth Johnston"/>
    <s v="Steve"/>
    <x v="556"/>
    <n v="161"/>
    <n v="1"/>
    <n v="0"/>
    <n v="0"/>
  </r>
  <r>
    <s v="Keith Woith"/>
    <s v="Eric"/>
    <x v="557"/>
    <n v="159"/>
    <n v="1"/>
    <n v="0"/>
    <n v="0"/>
  </r>
  <r>
    <s v="Division"/>
    <m/>
    <x v="558"/>
    <n v="150"/>
    <n v="1"/>
    <n v="0"/>
    <n v="0"/>
  </r>
  <r>
    <s v="Brian Nolan"/>
    <m/>
    <x v="559"/>
    <n v="146"/>
    <n v="1"/>
    <n v="0"/>
    <n v="0"/>
  </r>
  <r>
    <s v="Division"/>
    <m/>
    <x v="560"/>
    <n v="144"/>
    <n v="1"/>
    <n v="0"/>
    <n v="0"/>
  </r>
  <r>
    <s v="Division"/>
    <m/>
    <x v="561"/>
    <n v="137"/>
    <n v="1"/>
    <n v="0"/>
    <n v="0"/>
  </r>
  <r>
    <m/>
    <m/>
    <x v="562"/>
    <n v="135"/>
    <n v="1"/>
    <n v="0"/>
    <n v="0"/>
  </r>
  <r>
    <s v="Division"/>
    <m/>
    <x v="563"/>
    <n v="129"/>
    <n v="1"/>
    <n v="0"/>
    <n v="0"/>
  </r>
  <r>
    <m/>
    <m/>
    <x v="564"/>
    <n v="126"/>
    <n v="1"/>
    <n v="0"/>
    <n v="0"/>
  </r>
  <r>
    <s v="Brian Nolan"/>
    <s v="Eric"/>
    <x v="565"/>
    <n v="115"/>
    <n v="1"/>
    <n v="0"/>
    <n v="0"/>
  </r>
  <r>
    <s v="Michelle Hudson"/>
    <s v="Steve"/>
    <x v="566"/>
    <n v="114"/>
    <n v="1"/>
    <n v="0"/>
    <n v="0"/>
  </r>
  <r>
    <s v="Keith Woith"/>
    <m/>
    <x v="567"/>
    <n v="113"/>
    <n v="1"/>
    <n v="0"/>
    <n v="0"/>
  </r>
  <r>
    <s v="Brian Nolan"/>
    <m/>
    <x v="568"/>
    <n v="106"/>
    <n v="1"/>
    <n v="0"/>
    <n v="0"/>
  </r>
  <r>
    <s v="Division"/>
    <m/>
    <x v="569"/>
    <n v="95"/>
    <n v="1"/>
    <n v="0"/>
    <n v="0"/>
  </r>
  <r>
    <s v="Elizabeth Johnston"/>
    <s v="Emily"/>
    <x v="570"/>
    <n v="94"/>
    <n v="1"/>
    <n v="0"/>
    <n v="0"/>
  </r>
  <r>
    <s v="Division"/>
    <m/>
    <x v="571"/>
    <n v="86"/>
    <n v="1"/>
    <n v="0"/>
    <n v="0"/>
  </r>
  <r>
    <s v="Yalcin Oksal"/>
    <m/>
    <x v="572"/>
    <n v="85"/>
    <n v="1"/>
    <n v="0"/>
    <n v="0"/>
  </r>
  <r>
    <s v="Division"/>
    <m/>
    <x v="573"/>
    <n v="78"/>
    <n v="1"/>
    <n v="0"/>
    <n v="0"/>
  </r>
  <r>
    <s v="Division"/>
    <m/>
    <x v="574"/>
    <n v="75"/>
    <n v="1"/>
    <n v="0"/>
    <n v="0"/>
  </r>
  <r>
    <s v="Division"/>
    <m/>
    <x v="575"/>
    <n v="68"/>
    <n v="1"/>
    <n v="0"/>
    <n v="0"/>
  </r>
  <r>
    <s v="Division"/>
    <m/>
    <x v="576"/>
    <n v="59"/>
    <n v="1"/>
    <n v="0"/>
    <n v="0"/>
  </r>
  <r>
    <s v="Division"/>
    <m/>
    <x v="577"/>
    <n v="58"/>
    <n v="1"/>
    <n v="0"/>
    <n v="0"/>
  </r>
  <r>
    <s v="Division"/>
    <m/>
    <x v="578"/>
    <n v="56"/>
    <n v="1"/>
    <n v="0"/>
    <n v="0"/>
  </r>
  <r>
    <s v="Division"/>
    <m/>
    <x v="579"/>
    <n v="54"/>
    <n v="1"/>
    <n v="0"/>
    <n v="0"/>
  </r>
  <r>
    <s v="Division"/>
    <m/>
    <x v="580"/>
    <n v="52"/>
    <n v="1"/>
    <n v="0"/>
    <n v="0"/>
  </r>
  <r>
    <s v="Division"/>
    <m/>
    <x v="581"/>
    <n v="36"/>
    <n v="1"/>
    <n v="0"/>
    <n v="0"/>
  </r>
  <r>
    <s v="Division"/>
    <m/>
    <x v="582"/>
    <n v="35"/>
    <n v="1"/>
    <n v="0"/>
    <n v="0"/>
  </r>
  <r>
    <s v="Division"/>
    <m/>
    <x v="534"/>
    <n v="29"/>
    <n v="1"/>
    <n v="0"/>
    <n v="0"/>
  </r>
  <r>
    <s v="Division"/>
    <m/>
    <x v="583"/>
    <n v="23"/>
    <n v="1"/>
    <n v="0"/>
    <n v="0"/>
  </r>
  <r>
    <s v="Division"/>
    <m/>
    <x v="584"/>
    <n v="11"/>
    <n v="1"/>
    <n v="0"/>
    <n v="0"/>
  </r>
  <r>
    <s v="Division"/>
    <m/>
    <x v="585"/>
    <m/>
    <n v="0"/>
    <n v="0"/>
    <n v="0"/>
  </r>
  <r>
    <s v="Division"/>
    <m/>
    <x v="586"/>
    <m/>
    <n v="0"/>
    <n v="0"/>
    <n v="0"/>
  </r>
  <r>
    <s v="Division"/>
    <m/>
    <x v="587"/>
    <m/>
    <n v="0"/>
    <n v="0"/>
    <n v="0"/>
  </r>
  <r>
    <s v="Division"/>
    <m/>
    <x v="588"/>
    <m/>
    <n v="0"/>
    <n v="0"/>
    <n v="0"/>
  </r>
  <r>
    <s v="Division"/>
    <m/>
    <x v="589"/>
    <m/>
    <n v="0"/>
    <n v="0"/>
    <n v="0"/>
  </r>
  <r>
    <s v="Division"/>
    <m/>
    <x v="590"/>
    <n v="1061"/>
    <n v="1"/>
    <n v="0"/>
    <n v="0"/>
  </r>
  <r>
    <s v="Division"/>
    <s v="Eric"/>
    <x v="591"/>
    <n v="80"/>
    <n v="1"/>
    <n v="0"/>
    <n v="0"/>
  </r>
  <r>
    <s v="John Bestler"/>
    <s v="Emily"/>
    <x v="592"/>
    <n v="1441"/>
    <n v="1"/>
    <n v="0"/>
    <n v="0"/>
  </r>
  <r>
    <s v="Brian Nolan"/>
    <s v="Emily"/>
    <x v="593"/>
    <n v="1333"/>
    <n v="1"/>
    <n v="0"/>
    <n v="0"/>
  </r>
  <r>
    <s v="Brian Nolan"/>
    <s v="Emily"/>
    <x v="594"/>
    <n v="138"/>
    <n v="1"/>
    <n v="0"/>
    <n v="0"/>
  </r>
  <r>
    <s v="Brian Nolan"/>
    <s v="Open - Northeast"/>
    <x v="595"/>
    <n v="9994"/>
    <n v="1"/>
    <n v="0"/>
    <n v="0"/>
  </r>
  <r>
    <s v="Rob Siler"/>
    <s v="Emily"/>
    <x v="596"/>
    <n v="1609"/>
    <n v="1"/>
    <n v="0"/>
    <n v="0"/>
  </r>
  <r>
    <s v="Keith Woith"/>
    <s v="Open - Northeast"/>
    <x v="597"/>
    <n v="746"/>
    <n v="1"/>
    <n v="0"/>
    <n v="0"/>
  </r>
  <r>
    <s v="Justin Prestinario"/>
    <s v="Steve"/>
    <x v="598"/>
    <n v="1303"/>
    <n v="1"/>
    <n v="0"/>
    <n v="0"/>
  </r>
  <r>
    <s v="Michelle Hudson"/>
    <s v="Open - Northeast"/>
    <x v="599"/>
    <n v="1353"/>
    <n v="1"/>
    <n v="0"/>
    <n v="0"/>
  </r>
  <r>
    <s v="Keith Woith"/>
    <s v="Emily"/>
    <x v="600"/>
    <n v="1508"/>
    <n v="1"/>
    <n v="0"/>
    <n v="0"/>
  </r>
  <r>
    <s v="Brian Nolan"/>
    <s v="Amanda"/>
    <x v="601"/>
    <n v="900"/>
    <n v="1"/>
    <n v="-0.3636029999999999"/>
    <n v="-0.3636029999999999"/>
  </r>
  <r>
    <s v="Brian Nolan"/>
    <s v="Amanda"/>
    <x v="602"/>
    <n v="1048"/>
    <n v="1"/>
    <n v="-1.1182799999999999"/>
    <n v="-1.1182799999999999"/>
  </r>
  <r>
    <s v="Michelle Hudson"/>
    <s v="Amanda"/>
    <x v="603"/>
    <n v="1088"/>
    <n v="1"/>
    <n v="-1.1580000000000004"/>
    <n v="-1.1580000000000004"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  <r>
    <m/>
    <m/>
    <x v="60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3">
  <r>
    <n v="1"/>
    <x v="0"/>
    <s v="Dunkin Donuts Pilot"/>
    <x v="0"/>
    <x v="0"/>
    <s v="Request"/>
    <x v="0"/>
    <x v="0"/>
    <x v="0"/>
    <d v="2014-06-30T00:00:00"/>
    <x v="0"/>
    <x v="0"/>
    <m/>
    <m/>
    <n v="219"/>
  </r>
  <r>
    <n v="2"/>
    <x v="1"/>
    <s v="Hard Rock Café Food Safety Program"/>
    <x v="1"/>
    <x v="1"/>
    <s v="New Launch"/>
    <x v="1"/>
    <x v="1"/>
    <x v="1"/>
    <d v="2014-07-01T00:00:00"/>
    <x v="1"/>
    <x v="0"/>
    <m/>
    <m/>
    <n v="36"/>
  </r>
  <r>
    <n v="3"/>
    <x v="2"/>
    <s v="TGIF Food Safety Program"/>
    <x v="2"/>
    <x v="2"/>
    <s v="New Launch"/>
    <x v="0"/>
    <x v="1"/>
    <x v="1"/>
    <d v="2014-07-01T00:00:00"/>
    <x v="1"/>
    <x v="0"/>
    <m/>
    <m/>
    <n v="17"/>
  </r>
  <r>
    <n v="4"/>
    <x v="3"/>
    <s v="Brookdale Senior Living Program"/>
    <x v="1"/>
    <x v="3"/>
    <s v="New Launch"/>
    <x v="0"/>
    <x v="1"/>
    <x v="2"/>
    <d v="2014-07-07T00:00:00"/>
    <x v="2"/>
    <x v="0"/>
    <m/>
    <m/>
    <n v="7"/>
  </r>
  <r>
    <n v="5"/>
    <x v="4"/>
    <s v="CKE Workplace Safety"/>
    <x v="1"/>
    <x v="1"/>
    <s v="New Launch"/>
    <x v="0"/>
    <x v="2"/>
    <x v="2"/>
    <d v="2014-07-07T00:00:00"/>
    <x v="2"/>
    <x v="0"/>
    <m/>
    <m/>
    <n v="4"/>
  </r>
  <r>
    <n v="6"/>
    <x v="5"/>
    <s v="Famous Dave's Food Safety Program"/>
    <x v="3"/>
    <x v="2"/>
    <s v="New Launch"/>
    <x v="1"/>
    <x v="2"/>
    <x v="2"/>
    <d v="2014-07-07T00:00:00"/>
    <x v="2"/>
    <x v="0"/>
    <m/>
    <m/>
    <n v="43"/>
  </r>
  <r>
    <n v="7"/>
    <x v="2"/>
    <s v="TGIF Food Safety Program"/>
    <x v="2"/>
    <x v="2"/>
    <s v="Request"/>
    <x v="2"/>
    <x v="1"/>
    <x v="3"/>
    <d v="2014-07-09T00:00:00"/>
    <x v="3"/>
    <x v="0"/>
    <m/>
    <m/>
    <n v="17"/>
  </r>
  <r>
    <n v="8"/>
    <x v="6"/>
    <s v="Golden Corral Food Safety"/>
    <x v="0"/>
    <x v="0"/>
    <s v="Request"/>
    <x v="3"/>
    <x v="1"/>
    <x v="4"/>
    <d v="2014-07-14T00:00:00"/>
    <x v="4"/>
    <x v="0"/>
    <m/>
    <m/>
    <n v="21"/>
  </r>
  <r>
    <n v="9"/>
    <x v="7"/>
    <s v="Ocean Properties Food Safety Program"/>
    <x v="1"/>
    <x v="3"/>
    <s v="New Launch"/>
    <x v="0"/>
    <x v="3"/>
    <x v="4"/>
    <d v="2014-07-14T00:00:00"/>
    <x v="4"/>
    <x v="0"/>
    <m/>
    <m/>
    <n v="86"/>
  </r>
  <r>
    <n v="10"/>
    <x v="8"/>
    <s v="Smashburger Food Safety Audits"/>
    <x v="4"/>
    <x v="2"/>
    <s v="New Launch"/>
    <x v="0"/>
    <x v="3"/>
    <x v="5"/>
    <d v="2014-07-15T00:00:00"/>
    <x v="5"/>
    <x v="0"/>
    <m/>
    <m/>
    <n v="219"/>
  </r>
  <r>
    <n v="11"/>
    <x v="9"/>
    <s v="Avendra Hospitality Food Safety Program"/>
    <x v="0"/>
    <x v="1"/>
    <s v="Request"/>
    <x v="4"/>
    <x v="1"/>
    <x v="6"/>
    <d v="2014-07-18T00:00:00"/>
    <x v="6"/>
    <x v="0"/>
    <m/>
    <m/>
    <n v="74"/>
  </r>
  <r>
    <n v="12"/>
    <x v="5"/>
    <s v="Famous Dave's Food Safety Program"/>
    <x v="3"/>
    <x v="2"/>
    <s v="Request"/>
    <x v="1"/>
    <x v="3"/>
    <x v="6"/>
    <d v="2014-07-18T00:00:00"/>
    <x v="6"/>
    <x v="0"/>
    <m/>
    <m/>
    <n v="43"/>
  </r>
  <r>
    <n v="13"/>
    <x v="6"/>
    <s v="Golden Corral Food Safety"/>
    <x v="0"/>
    <x v="0"/>
    <s v="Request"/>
    <x v="1"/>
    <x v="3"/>
    <x v="6"/>
    <d v="2014-07-18T00:00:00"/>
    <x v="6"/>
    <x v="0"/>
    <m/>
    <m/>
    <n v="21"/>
  </r>
  <r>
    <n v="14"/>
    <x v="10"/>
    <s v="Starbucks La Boulange Food Safety Program"/>
    <x v="3"/>
    <x v="4"/>
    <s v="Request"/>
    <x v="5"/>
    <x v="3"/>
    <x v="6"/>
    <d v="2014-07-18T00:00:00"/>
    <x v="6"/>
    <x v="0"/>
    <m/>
    <m/>
    <n v="1"/>
  </r>
  <r>
    <n v="15"/>
    <x v="11"/>
    <s v="Brinker 2015 Audit Program"/>
    <x v="2"/>
    <x v="3"/>
    <s v="Request"/>
    <x v="6"/>
    <x v="3"/>
    <x v="7"/>
    <d v="2014-07-21T00:00:00"/>
    <x v="7"/>
    <x v="0"/>
    <m/>
    <m/>
    <n v="219"/>
  </r>
  <r>
    <n v="16"/>
    <x v="4"/>
    <s v="CKE Food Safety"/>
    <x v="1"/>
    <x v="1"/>
    <s v="Request"/>
    <x v="2"/>
    <x v="1"/>
    <x v="8"/>
    <d v="2014-07-31T00:00:00"/>
    <x v="8"/>
    <x v="0"/>
    <m/>
    <m/>
    <n v="4"/>
  </r>
  <r>
    <n v="17"/>
    <x v="12"/>
    <s v="Dairy Queen Pride Program"/>
    <x v="3"/>
    <x v="1"/>
    <s v="Request"/>
    <x v="2"/>
    <x v="1"/>
    <x v="8"/>
    <d v="2014-07-31T00:00:00"/>
    <x v="8"/>
    <x v="0"/>
    <m/>
    <m/>
    <n v="8"/>
  </r>
  <r>
    <n v="18"/>
    <x v="3"/>
    <s v="Brookdale Senior Living Program"/>
    <x v="1"/>
    <x v="3"/>
    <s v="Relaunch"/>
    <x v="0"/>
    <x v="1"/>
    <x v="9"/>
    <d v="2014-08-01T00:00:00"/>
    <x v="9"/>
    <x v="0"/>
    <m/>
    <m/>
    <n v="7"/>
  </r>
  <r>
    <n v="19"/>
    <x v="13"/>
    <s v="Burger King GPV Program"/>
    <x v="1"/>
    <x v="3"/>
    <s v="New Launch"/>
    <x v="7"/>
    <x v="1"/>
    <x v="9"/>
    <d v="2014-08-01T00:00:00"/>
    <x v="9"/>
    <x v="0"/>
    <m/>
    <m/>
    <n v="20"/>
  </r>
  <r>
    <n v="20"/>
    <x v="14"/>
    <s v="Cotton Patch Café Food Safety Program"/>
    <x v="2"/>
    <x v="0"/>
    <s v="New Launch"/>
    <x v="1"/>
    <x v="2"/>
    <x v="9"/>
    <d v="2014-08-01T00:00:00"/>
    <x v="9"/>
    <x v="0"/>
    <m/>
    <m/>
    <n v="97"/>
  </r>
  <r>
    <n v="21"/>
    <x v="0"/>
    <s v="Dunkin Donuts Pilot"/>
    <x v="0"/>
    <x v="0"/>
    <s v="Request"/>
    <x v="0"/>
    <x v="0"/>
    <x v="9"/>
    <d v="2014-08-01T00:00:00"/>
    <x v="9"/>
    <x v="0"/>
    <m/>
    <m/>
    <n v="219"/>
  </r>
  <r>
    <n v="22"/>
    <x v="15"/>
    <s v="Ignite Food Safety Evaluation Program"/>
    <x v="2"/>
    <x v="1"/>
    <s v="New Launch"/>
    <x v="0"/>
    <x v="3"/>
    <x v="10"/>
    <d v="2014-08-06T00:00:00"/>
    <x v="10"/>
    <x v="0"/>
    <m/>
    <m/>
    <n v="54"/>
  </r>
  <r>
    <n v="23"/>
    <x v="16"/>
    <s v="Interstate Beverage Program"/>
    <x v="0"/>
    <x v="2"/>
    <s v="New Launch"/>
    <x v="0"/>
    <x v="3"/>
    <x v="11"/>
    <d v="2014-08-08T00:00:00"/>
    <x v="11"/>
    <x v="0"/>
    <m/>
    <m/>
    <n v="48"/>
  </r>
  <r>
    <n v="24"/>
    <x v="16"/>
    <s v="Interstate Food Safety Program"/>
    <x v="0"/>
    <x v="2"/>
    <s v="New Launch"/>
    <x v="0"/>
    <x v="3"/>
    <x v="11"/>
    <d v="2014-08-08T00:00:00"/>
    <x v="11"/>
    <x v="0"/>
    <m/>
    <m/>
    <n v="48"/>
  </r>
  <r>
    <n v="25"/>
    <x v="17"/>
    <s v="Fogo de Chao Food Safety"/>
    <x v="2"/>
    <x v="2"/>
    <s v="New Launch"/>
    <x v="1"/>
    <x v="1"/>
    <x v="12"/>
    <d v="2014-08-18T00:00:00"/>
    <x v="12"/>
    <x v="0"/>
    <m/>
    <m/>
    <n v="55"/>
  </r>
  <r>
    <n v="26"/>
    <x v="18"/>
    <s v="Burgerville Food Safety and Workplace Safety"/>
    <x v="4"/>
    <x v="0"/>
    <s v="New Launch"/>
    <x v="1"/>
    <x v="3"/>
    <x v="13"/>
    <d v="2014-08-01T00:00:00"/>
    <x v="13"/>
    <x v="0"/>
    <m/>
    <m/>
    <n v="219"/>
  </r>
  <r>
    <n v="27"/>
    <x v="19"/>
    <s v="Landry's Food Safety Program"/>
    <x v="4"/>
    <x v="4"/>
    <s v="New Launch"/>
    <x v="0"/>
    <x v="1"/>
    <x v="14"/>
    <d v="2014-08-15T00:00:00"/>
    <x v="14"/>
    <x v="0"/>
    <m/>
    <m/>
    <n v="107"/>
  </r>
  <r>
    <n v="28"/>
    <x v="20"/>
    <s v="Compass Food Safety Program"/>
    <x v="0"/>
    <x v="2"/>
    <s v="Relaunch"/>
    <x v="7"/>
    <x v="0"/>
    <x v="15"/>
    <d v="2014-09-01T00:00:00"/>
    <x v="15"/>
    <x v="0"/>
    <m/>
    <m/>
    <n v="11"/>
  </r>
  <r>
    <n v="29"/>
    <x v="20"/>
    <s v="Compass HD Program"/>
    <x v="0"/>
    <x v="2"/>
    <s v="Relaunch"/>
    <x v="7"/>
    <x v="0"/>
    <x v="15"/>
    <d v="2014-09-01T00:00:00"/>
    <x v="15"/>
    <x v="0"/>
    <m/>
    <m/>
    <n v="11"/>
  </r>
  <r>
    <n v="30"/>
    <x v="21"/>
    <s v="Creative Dining Services Food Safety Program"/>
    <x v="1"/>
    <x v="1"/>
    <s v="New Launch"/>
    <x v="1"/>
    <x v="3"/>
    <x v="15"/>
    <d v="2014-09-01T00:00:00"/>
    <x v="15"/>
    <x v="0"/>
    <m/>
    <m/>
    <n v="123"/>
  </r>
  <r>
    <n v="31"/>
    <x v="22"/>
    <s v="NYSOMH Food Safety Program"/>
    <x v="0"/>
    <x v="0"/>
    <s v="New Launch"/>
    <x v="1"/>
    <x v="1"/>
    <x v="15"/>
    <d v="2014-09-01T00:00:00"/>
    <x v="15"/>
    <x v="0"/>
    <m/>
    <m/>
    <n v="219"/>
  </r>
  <r>
    <n v="32"/>
    <x v="23"/>
    <s v="Time Tracker Form"/>
    <x v="5"/>
    <x v="5"/>
    <s v="New Launch"/>
    <x v="1"/>
    <x v="4"/>
    <x v="16"/>
    <d v="2014-09-22T00:00:00"/>
    <x v="16"/>
    <x v="0"/>
    <m/>
    <m/>
    <n v="603"/>
  </r>
  <r>
    <n v="33"/>
    <x v="24"/>
    <s v="Sodexo Food Safety &amp; HS Program"/>
    <x v="0"/>
    <x v="2"/>
    <s v="Relaunch"/>
    <x v="7"/>
    <x v="3"/>
    <x v="16"/>
    <d v="2014-09-22T00:00:00"/>
    <x v="16"/>
    <x v="0"/>
    <m/>
    <m/>
    <n v="9"/>
  </r>
  <r>
    <n v="34"/>
    <x v="25"/>
    <s v="Buffalo Wild Wings - CO &amp; Franchise Food Safety Program"/>
    <x v="3"/>
    <x v="0"/>
    <s v="Relaunch"/>
    <x v="1"/>
    <x v="4"/>
    <x v="17"/>
    <d v="2014-09-23T00:00:00"/>
    <x v="17"/>
    <x v="0"/>
    <m/>
    <m/>
    <n v="15"/>
  </r>
  <r>
    <n v="35"/>
    <x v="10"/>
    <s v="Starbucks Company Food Safety Program"/>
    <x v="3"/>
    <x v="4"/>
    <s v="Relaunch"/>
    <x v="7"/>
    <x v="1"/>
    <x v="18"/>
    <d v="2014-09-29T00:00:00"/>
    <x v="18"/>
    <x v="0"/>
    <m/>
    <m/>
    <n v="1"/>
  </r>
  <r>
    <n v="36"/>
    <x v="26"/>
    <s v="ARAMARK Food Safety Program"/>
    <x v="0"/>
    <x v="1"/>
    <s v="Relaunch"/>
    <x v="7"/>
    <x v="4"/>
    <x v="19"/>
    <d v="2014-10-01T00:00:00"/>
    <x v="19"/>
    <x v="0"/>
    <m/>
    <m/>
    <n v="16"/>
  </r>
  <r>
    <n v="37"/>
    <x v="3"/>
    <s v="Brookdale Senior Living Program"/>
    <x v="1"/>
    <x v="3"/>
    <s v="Relaunch"/>
    <x v="0"/>
    <x v="1"/>
    <x v="19"/>
    <d v="2014-10-01T00:00:00"/>
    <x v="19"/>
    <x v="0"/>
    <m/>
    <m/>
    <n v="7"/>
  </r>
  <r>
    <n v="38"/>
    <x v="20"/>
    <s v="Compass Workplace Safety Program"/>
    <x v="0"/>
    <x v="2"/>
    <s v="Relaunch"/>
    <x v="0"/>
    <x v="1"/>
    <x v="19"/>
    <d v="2014-10-01T00:00:00"/>
    <x v="19"/>
    <x v="0"/>
    <m/>
    <m/>
    <n v="11"/>
  </r>
  <r>
    <n v="39"/>
    <x v="12"/>
    <s v="Dairy Queen Pride Program"/>
    <x v="3"/>
    <x v="1"/>
    <s v="Relaunch"/>
    <x v="0"/>
    <x v="3"/>
    <x v="19"/>
    <d v="2014-10-01T00:00:00"/>
    <x v="19"/>
    <x v="0"/>
    <m/>
    <m/>
    <n v="8"/>
  </r>
  <r>
    <n v="40"/>
    <x v="27"/>
    <s v="Johnny Rockets Food Safety Program"/>
    <x v="4"/>
    <x v="4"/>
    <s v="Request"/>
    <x v="1"/>
    <x v="4"/>
    <x v="19"/>
    <d v="2014-10-01T00:00:00"/>
    <x v="19"/>
    <x v="0"/>
    <m/>
    <m/>
    <n v="219"/>
  </r>
  <r>
    <n v="41"/>
    <x v="28"/>
    <s v="Newks Food Safety Program"/>
    <x v="2"/>
    <x v="3"/>
    <s v="New Launch"/>
    <x v="0"/>
    <x v="3"/>
    <x v="19"/>
    <d v="2014-10-01T00:00:00"/>
    <x v="19"/>
    <x v="0"/>
    <m/>
    <m/>
    <n v="69"/>
  </r>
  <r>
    <n v="42"/>
    <x v="29"/>
    <s v="Sage Hospitality Food Safety Program"/>
    <x v="4"/>
    <x v="0"/>
    <s v="New Launch"/>
    <x v="1"/>
    <x v="4"/>
    <x v="19"/>
    <d v="2014-10-01T00:00:00"/>
    <x v="19"/>
    <x v="0"/>
    <m/>
    <m/>
    <n v="88"/>
  </r>
  <r>
    <n v="43"/>
    <x v="30"/>
    <s v="VCS Food Safety &amp; Barbershop Program"/>
    <x v="6"/>
    <x v="4"/>
    <s v="New Launch"/>
    <x v="1"/>
    <x v="4"/>
    <x v="19"/>
    <d v="2014-10-01T00:00:00"/>
    <x v="19"/>
    <x v="0"/>
    <m/>
    <m/>
    <n v="70"/>
  </r>
  <r>
    <n v="44"/>
    <x v="31"/>
    <s v="Chick-fil-A Catering Program"/>
    <x v="6"/>
    <x v="0"/>
    <s v="Relaunch"/>
    <x v="1"/>
    <x v="4"/>
    <x v="20"/>
    <d v="2014-10-10T00:00:00"/>
    <x v="20"/>
    <x v="0"/>
    <m/>
    <m/>
    <n v="44"/>
  </r>
  <r>
    <n v="45"/>
    <x v="32"/>
    <s v="Cheddar's Casual Cafe Food Safety Evaluations"/>
    <x v="2"/>
    <x v="1"/>
    <s v="Relaunch"/>
    <x v="2"/>
    <x v="1"/>
    <x v="21"/>
    <d v="2014-10-15T00:00:00"/>
    <x v="21"/>
    <x v="0"/>
    <m/>
    <m/>
    <n v="39"/>
  </r>
  <r>
    <n v="46"/>
    <x v="33"/>
    <s v="Tommy Bahama Food Safety Program"/>
    <x v="6"/>
    <x v="4"/>
    <s v="New Launch"/>
    <x v="1"/>
    <x v="3"/>
    <x v="21"/>
    <d v="2014-10-15T00:00:00"/>
    <x v="21"/>
    <x v="0"/>
    <m/>
    <m/>
    <n v="134"/>
  </r>
  <r>
    <n v="47"/>
    <x v="13"/>
    <s v="Burger King GPV Program"/>
    <x v="1"/>
    <x v="3"/>
    <s v="Relaunch"/>
    <x v="1"/>
    <x v="1"/>
    <x v="21"/>
    <d v="2014-10-20T00:00:00"/>
    <x v="22"/>
    <x v="0"/>
    <m/>
    <m/>
    <n v="20"/>
  </r>
  <r>
    <n v="48"/>
    <x v="20"/>
    <s v="Compass Avenue C"/>
    <x v="0"/>
    <x v="2"/>
    <s v="New Launch"/>
    <x v="0"/>
    <x v="0"/>
    <x v="22"/>
    <d v="2014-10-15T00:00:00"/>
    <x v="22"/>
    <x v="0"/>
    <m/>
    <m/>
    <n v="11"/>
  </r>
  <r>
    <n v="49"/>
    <x v="34"/>
    <s v="Desert Island Food Safety Program"/>
    <x v="4"/>
    <x v="3"/>
    <s v="New Launch"/>
    <x v="1"/>
    <x v="1"/>
    <x v="22"/>
    <d v="2014-10-20T00:00:00"/>
    <x v="22"/>
    <x v="0"/>
    <m/>
    <m/>
    <n v="120"/>
  </r>
  <r>
    <n v="50"/>
    <x v="35"/>
    <s v="Twin Peaks Food Safety Program"/>
    <x v="2"/>
    <x v="2"/>
    <s v="New Launch"/>
    <x v="7"/>
    <x v="1"/>
    <x v="22"/>
    <d v="2014-10-20T00:00:00"/>
    <x v="22"/>
    <x v="0"/>
    <m/>
    <m/>
    <n v="52"/>
  </r>
  <r>
    <n v="51"/>
    <x v="36"/>
    <s v="Mohonk Resort Food Safety Program"/>
    <x v="0"/>
    <x v="0"/>
    <s v="New Launch"/>
    <x v="1"/>
    <x v="4"/>
    <x v="23"/>
    <d v="2014-10-27T00:00:00"/>
    <x v="23"/>
    <x v="0"/>
    <m/>
    <m/>
    <n v="89"/>
  </r>
  <r>
    <n v="52"/>
    <x v="37"/>
    <s v="Transportation Audit"/>
    <x v="4"/>
    <x v="3"/>
    <s v="New Launch"/>
    <x v="0"/>
    <x v="4"/>
    <x v="24"/>
    <d v="2014-11-01T00:00:00"/>
    <x v="24"/>
    <x v="0"/>
    <m/>
    <m/>
    <n v="5"/>
  </r>
  <r>
    <n v="53"/>
    <x v="20"/>
    <s v="Compass Canada English Form"/>
    <x v="0"/>
    <x v="2"/>
    <s v="Relaunch"/>
    <x v="1"/>
    <x v="1"/>
    <x v="25"/>
    <d v="2014-11-03T00:00:00"/>
    <x v="25"/>
    <x v="0"/>
    <m/>
    <m/>
    <n v="11"/>
  </r>
  <r>
    <n v="54"/>
    <x v="38"/>
    <s v="McDonalds Food Safety/ECS Program"/>
    <x v="3"/>
    <x v="2"/>
    <s v="Relaunch"/>
    <x v="6"/>
    <x v="3"/>
    <x v="26"/>
    <d v="2014-11-12T00:00:00"/>
    <x v="26"/>
    <x v="0"/>
    <m/>
    <m/>
    <n v="3"/>
  </r>
  <r>
    <n v="55"/>
    <x v="39"/>
    <s v="General Mills Quarterly Retrieval"/>
    <x v="7"/>
    <x v="2"/>
    <s v="New Launch"/>
    <x v="1"/>
    <x v="4"/>
    <x v="27"/>
    <d v="2014-11-13T00:00:00"/>
    <x v="27"/>
    <x v="0"/>
    <m/>
    <m/>
    <n v="142"/>
  </r>
  <r>
    <n v="56"/>
    <x v="20"/>
    <s v="Compass Workplace Safety Program"/>
    <x v="0"/>
    <x v="2"/>
    <s v="Request"/>
    <x v="2"/>
    <x v="4"/>
    <x v="28"/>
    <d v="2014-11-24T00:00:00"/>
    <x v="28"/>
    <x v="0"/>
    <m/>
    <m/>
    <n v="11"/>
  </r>
  <r>
    <n v="57"/>
    <x v="40"/>
    <s v="Cornell Food Safety Program"/>
    <x v="0"/>
    <x v="2"/>
    <s v="New Launch"/>
    <x v="1"/>
    <x v="3"/>
    <x v="29"/>
    <d v="2014-12-01T00:00:00"/>
    <x v="29"/>
    <x v="0"/>
    <m/>
    <m/>
    <n v="110"/>
  </r>
  <r>
    <n v="58"/>
    <x v="41"/>
    <s v="Quiznos Food Safety Program"/>
    <x v="4"/>
    <x v="2"/>
    <s v="New Launch"/>
    <x v="6"/>
    <x v="3"/>
    <x v="29"/>
    <d v="2014-12-01T00:00:00"/>
    <x v="29"/>
    <x v="0"/>
    <m/>
    <m/>
    <n v="219"/>
  </r>
  <r>
    <n v="59"/>
    <x v="42"/>
    <s v="Arby's Food Safety Program"/>
    <x v="6"/>
    <x v="1"/>
    <s v="Relaunch"/>
    <x v="0"/>
    <x v="4"/>
    <x v="30"/>
    <d v="2015-01-01T00:00:00"/>
    <x v="30"/>
    <x v="0"/>
    <m/>
    <m/>
    <n v="19"/>
  </r>
  <r>
    <n v="60"/>
    <x v="11"/>
    <s v="Brinker AD Program"/>
    <x v="2"/>
    <x v="3"/>
    <s v="New Launch"/>
    <x v="1"/>
    <x v="4"/>
    <x v="30"/>
    <d v="2015-01-01T00:00:00"/>
    <x v="30"/>
    <x v="0"/>
    <m/>
    <m/>
    <n v="219"/>
  </r>
  <r>
    <n v="61"/>
    <x v="43"/>
    <s v="Caribou Coffee Assessment (Brand Standards)"/>
    <x v="3"/>
    <x v="4"/>
    <s v="Relaunch"/>
    <x v="8"/>
    <x v="4"/>
    <x v="30"/>
    <d v="2015-01-01T00:00:00"/>
    <x v="30"/>
    <x v="0"/>
    <m/>
    <m/>
    <n v="18"/>
  </r>
  <r>
    <n v="62"/>
    <x v="44"/>
    <s v="Cinemark Food Safety Program"/>
    <x v="2"/>
    <x v="4"/>
    <s v="Relaunch"/>
    <x v="2"/>
    <x v="4"/>
    <x v="30"/>
    <d v="2015-01-01T00:00:00"/>
    <x v="30"/>
    <x v="0"/>
    <m/>
    <m/>
    <n v="29"/>
  </r>
  <r>
    <n v="63"/>
    <x v="20"/>
    <s v="Compass Food Safety Program"/>
    <x v="0"/>
    <x v="2"/>
    <s v="Relaunch"/>
    <x v="0"/>
    <x v="4"/>
    <x v="30"/>
    <d v="2015-01-01T00:00:00"/>
    <x v="30"/>
    <x v="0"/>
    <m/>
    <m/>
    <n v="11"/>
  </r>
  <r>
    <n v="64"/>
    <x v="45"/>
    <s v="Corner Bakery Food Safety Evaluations"/>
    <x v="2"/>
    <x v="3"/>
    <s v="Relaunch"/>
    <x v="0"/>
    <x v="1"/>
    <x v="30"/>
    <d v="2015-01-01T00:00:00"/>
    <x v="30"/>
    <x v="0"/>
    <m/>
    <m/>
    <n v="40"/>
  </r>
  <r>
    <n v="65"/>
    <x v="46"/>
    <s v="Corner Store Food Safety Program"/>
    <x v="2"/>
    <x v="3"/>
    <s v="Relaunch"/>
    <x v="9"/>
    <x v="4"/>
    <x v="30"/>
    <d v="2015-01-01T00:00:00"/>
    <x v="30"/>
    <x v="0"/>
    <m/>
    <m/>
    <n v="27"/>
  </r>
  <r>
    <n v="66"/>
    <x v="47"/>
    <s v="Darden Food Safety Program - Puerto Rico"/>
    <x v="1"/>
    <x v="1"/>
    <s v="Relaunch"/>
    <x v="9"/>
    <x v="4"/>
    <x v="30"/>
    <d v="2015-01-01T00:00:00"/>
    <x v="30"/>
    <x v="0"/>
    <m/>
    <m/>
    <n v="14"/>
  </r>
  <r>
    <n v="67"/>
    <x v="48"/>
    <s v="Entertainment Cruises Food Saftey"/>
    <x v="1"/>
    <x v="2"/>
    <s v="New Launch"/>
    <x v="1"/>
    <x v="1"/>
    <x v="30"/>
    <d v="2015-01-01T00:00:00"/>
    <x v="30"/>
    <x v="0"/>
    <m/>
    <m/>
    <n v="56"/>
  </r>
  <r>
    <n v="68"/>
    <x v="5"/>
    <s v="Famous Dave's Food Safety Program"/>
    <x v="3"/>
    <x v="2"/>
    <s v="Relaunch"/>
    <x v="9"/>
    <x v="3"/>
    <x v="30"/>
    <d v="2015-01-01T00:00:00"/>
    <x v="30"/>
    <x v="0"/>
    <m/>
    <m/>
    <n v="43"/>
  </r>
  <r>
    <n v="69"/>
    <x v="49"/>
    <s v="Friendly's Food Safety Program"/>
    <x v="0"/>
    <x v="0"/>
    <s v="Relaunch"/>
    <x v="0"/>
    <x v="5"/>
    <x v="30"/>
    <d v="2015-01-01T00:00:00"/>
    <x v="30"/>
    <x v="0"/>
    <m/>
    <m/>
    <n v="41"/>
  </r>
  <r>
    <n v="70"/>
    <x v="6"/>
    <s v="Golden Corral Food Safety"/>
    <x v="0"/>
    <x v="0"/>
    <s v="Relaunch"/>
    <x v="2"/>
    <x v="1"/>
    <x v="30"/>
    <d v="2015-01-01T00:00:00"/>
    <x v="30"/>
    <x v="0"/>
    <m/>
    <m/>
    <n v="21"/>
  </r>
  <r>
    <n v="71"/>
    <x v="50"/>
    <s v="Guckenheimer Food Safety &amp; Workplace Safety Program"/>
    <x v="4"/>
    <x v="0"/>
    <s v="Relaunch"/>
    <x v="0"/>
    <x v="6"/>
    <x v="30"/>
    <d v="2015-01-01T00:00:00"/>
    <x v="30"/>
    <x v="0"/>
    <m/>
    <m/>
    <n v="42"/>
  </r>
  <r>
    <n v="72"/>
    <x v="51"/>
    <s v="Hilton Add-on Program"/>
    <x v="0"/>
    <x v="2"/>
    <s v="Relaunch"/>
    <x v="9"/>
    <x v="1"/>
    <x v="30"/>
    <d v="2015-01-01T00:00:00"/>
    <x v="30"/>
    <x v="0"/>
    <m/>
    <m/>
    <n v="25"/>
  </r>
  <r>
    <n v="73"/>
    <x v="51"/>
    <s v="Hilton Beverage Program"/>
    <x v="0"/>
    <x v="2"/>
    <s v="Relaunch"/>
    <x v="0"/>
    <x v="1"/>
    <x v="30"/>
    <d v="2015-01-01T00:00:00"/>
    <x v="30"/>
    <x v="0"/>
    <m/>
    <m/>
    <n v="25"/>
  </r>
  <r>
    <n v="74"/>
    <x v="51"/>
    <s v="Hilton Food Safety Program"/>
    <x v="0"/>
    <x v="2"/>
    <s v="Relaunch"/>
    <x v="9"/>
    <x v="1"/>
    <x v="30"/>
    <d v="2015-01-01T00:00:00"/>
    <x v="30"/>
    <x v="0"/>
    <m/>
    <m/>
    <n v="25"/>
  </r>
  <r>
    <n v="75"/>
    <x v="52"/>
    <s v="Hooters Food Safety Program"/>
    <x v="6"/>
    <x v="0"/>
    <s v="Relaunch"/>
    <x v="9"/>
    <x v="4"/>
    <x v="30"/>
    <d v="2015-01-01T00:00:00"/>
    <x v="30"/>
    <x v="0"/>
    <m/>
    <m/>
    <n v="30"/>
  </r>
  <r>
    <n v="76"/>
    <x v="27"/>
    <s v="Johnny Rockets Food Safety Program"/>
    <x v="4"/>
    <x v="4"/>
    <s v="Relaunch"/>
    <x v="9"/>
    <x v="4"/>
    <x v="30"/>
    <d v="2015-01-01T00:00:00"/>
    <x v="30"/>
    <x v="0"/>
    <m/>
    <m/>
    <n v="219"/>
  </r>
  <r>
    <n v="77"/>
    <x v="53"/>
    <s v="Kona Grill Food Safety Program"/>
    <x v="4"/>
    <x v="4"/>
    <s v="New Launch"/>
    <x v="1"/>
    <x v="5"/>
    <x v="30"/>
    <d v="2015-01-01T00:00:00"/>
    <x v="30"/>
    <x v="0"/>
    <m/>
    <m/>
    <n v="77"/>
  </r>
  <r>
    <n v="78"/>
    <x v="54"/>
    <s v="Lazy Dog Cafe Food Safety Program"/>
    <x v="7"/>
    <x v="3"/>
    <s v="Relaunch"/>
    <x v="9"/>
    <x v="6"/>
    <x v="30"/>
    <d v="2015-01-01T00:00:00"/>
    <x v="30"/>
    <x v="0"/>
    <m/>
    <m/>
    <n v="83"/>
  </r>
  <r>
    <n v="79"/>
    <x v="38"/>
    <s v="McDonalds PlayPlace Program"/>
    <x v="3"/>
    <x v="2"/>
    <s v="Relaunch"/>
    <x v="0"/>
    <x v="3"/>
    <x v="30"/>
    <d v="2015-01-01T00:00:00"/>
    <x v="30"/>
    <x v="0"/>
    <m/>
    <m/>
    <n v="3"/>
  </r>
  <r>
    <n v="80"/>
    <x v="8"/>
    <s v="Smashburger Food Safety Audits"/>
    <x v="4"/>
    <x v="2"/>
    <s v="Relaunch"/>
    <x v="9"/>
    <x v="5"/>
    <x v="30"/>
    <d v="2015-01-01T00:00:00"/>
    <x v="30"/>
    <x v="0"/>
    <m/>
    <m/>
    <n v="219"/>
  </r>
  <r>
    <n v="81"/>
    <x v="10"/>
    <s v="Starbucks LIC Food Safety Program"/>
    <x v="3"/>
    <x v="4"/>
    <s v="Relaunch"/>
    <x v="1"/>
    <x v="4"/>
    <x v="30"/>
    <d v="2015-01-01T00:00:00"/>
    <x v="30"/>
    <x v="0"/>
    <m/>
    <m/>
    <n v="1"/>
  </r>
  <r>
    <n v="82"/>
    <x v="2"/>
    <s v="TGIF Food Safety Program"/>
    <x v="2"/>
    <x v="2"/>
    <s v="Relaunch"/>
    <x v="0"/>
    <x v="1"/>
    <x v="30"/>
    <d v="2015-01-01T00:00:00"/>
    <x v="30"/>
    <x v="0"/>
    <m/>
    <m/>
    <n v="17"/>
  </r>
  <r>
    <n v="83"/>
    <x v="55"/>
    <s v="Pizza Hut - Co/FZ Program (and Operator App)"/>
    <x v="2"/>
    <x v="0"/>
    <s v="Relaunch"/>
    <x v="10"/>
    <x v="0"/>
    <x v="30"/>
    <d v="2015-01-01T00:00:00"/>
    <x v="30"/>
    <x v="0"/>
    <m/>
    <m/>
    <n v="2"/>
  </r>
  <r>
    <n v="84"/>
    <x v="55"/>
    <s v="Pizza Hut - LIC Program"/>
    <x v="2"/>
    <x v="0"/>
    <s v="Relaunch"/>
    <x v="11"/>
    <x v="0"/>
    <x v="30"/>
    <d v="2015-01-01T00:00:00"/>
    <x v="30"/>
    <x v="0"/>
    <m/>
    <m/>
    <n v="2"/>
  </r>
  <r>
    <n v="85"/>
    <x v="55"/>
    <s v="Pizza Hut - Target Program"/>
    <x v="2"/>
    <x v="0"/>
    <s v="Relaunch"/>
    <x v="12"/>
    <x v="0"/>
    <x v="30"/>
    <d v="2015-01-01T00:00:00"/>
    <x v="30"/>
    <x v="0"/>
    <m/>
    <m/>
    <n v="2"/>
  </r>
  <r>
    <n v="86"/>
    <x v="21"/>
    <s v="Creative Dining Services Food Safety Program"/>
    <x v="1"/>
    <x v="1"/>
    <s v="Relaunch"/>
    <x v="1"/>
    <x v="5"/>
    <x v="30"/>
    <d v="2015-01-15T00:00:00"/>
    <x v="31"/>
    <x v="0"/>
    <m/>
    <m/>
    <n v="123"/>
  </r>
  <r>
    <n v="87"/>
    <x v="13"/>
    <s v="Burger King GPV Program"/>
    <x v="1"/>
    <x v="3"/>
    <s v="Relaunch"/>
    <x v="0"/>
    <x v="4"/>
    <x v="31"/>
    <d v="2015-01-01T00:00:00"/>
    <x v="32"/>
    <x v="0"/>
    <m/>
    <m/>
    <n v="20"/>
  </r>
  <r>
    <n v="88"/>
    <x v="23"/>
    <s v="Time Tracker Form"/>
    <x v="5"/>
    <x v="5"/>
    <s v="New Launch"/>
    <x v="1"/>
    <x v="4"/>
    <x v="32"/>
    <d v="2015-01-08T00:00:00"/>
    <x v="33"/>
    <x v="0"/>
    <m/>
    <m/>
    <n v="603"/>
  </r>
  <r>
    <n v="89"/>
    <x v="37"/>
    <s v="Applebee's eCaPS Program"/>
    <x v="4"/>
    <x v="3"/>
    <s v="Relaunch"/>
    <x v="7"/>
    <x v="3"/>
    <x v="33"/>
    <d v="2015-01-12T00:00:00"/>
    <x v="34"/>
    <x v="0"/>
    <m/>
    <m/>
    <n v="5"/>
  </r>
  <r>
    <n v="90"/>
    <x v="37"/>
    <s v="IHOP OAR Program"/>
    <x v="4"/>
    <x v="3"/>
    <s v="Relaunch"/>
    <x v="7"/>
    <x v="3"/>
    <x v="33"/>
    <d v="2015-01-12T00:00:00"/>
    <x v="34"/>
    <x v="0"/>
    <m/>
    <m/>
    <n v="5"/>
  </r>
  <r>
    <n v="91"/>
    <x v="56"/>
    <s v="Bloomin Brands Food Safety Program"/>
    <x v="6"/>
    <x v="3"/>
    <s v="Relaunch"/>
    <x v="9"/>
    <x v="3"/>
    <x v="34"/>
    <d v="2015-01-01T00:00:00"/>
    <x v="31"/>
    <x v="0"/>
    <m/>
    <m/>
    <n v="13"/>
  </r>
  <r>
    <n v="92"/>
    <x v="57"/>
    <s v="Village Tavern Food Safety Program"/>
    <x v="6"/>
    <x v="0"/>
    <s v="New Launch"/>
    <x v="1"/>
    <x v="6"/>
    <x v="34"/>
    <d v="2015-01-15T00:00:00"/>
    <x v="31"/>
    <x v="0"/>
    <m/>
    <m/>
    <n v="114"/>
  </r>
  <r>
    <n v="93"/>
    <x v="57"/>
    <s v="Village Tavern Workplace Safety Program"/>
    <x v="6"/>
    <x v="0"/>
    <s v="New Launch"/>
    <x v="1"/>
    <x v="6"/>
    <x v="34"/>
    <d v="2015-01-15T00:00:00"/>
    <x v="31"/>
    <x v="0"/>
    <m/>
    <m/>
    <n v="114"/>
  </r>
  <r>
    <n v="94"/>
    <x v="51"/>
    <s v="Hilton Add-on Program"/>
    <x v="0"/>
    <x v="2"/>
    <s v="Relaunch"/>
    <x v="0"/>
    <x v="1"/>
    <x v="35"/>
    <d v="2015-01-22T00:00:00"/>
    <x v="35"/>
    <x v="0"/>
    <m/>
    <m/>
    <n v="25"/>
  </r>
  <r>
    <n v="95"/>
    <x v="58"/>
    <s v="Humber College Food Safety Program"/>
    <x v="3"/>
    <x v="0"/>
    <s v="New Launch"/>
    <x v="1"/>
    <x v="5"/>
    <x v="35"/>
    <d v="2015-01-22T00:00:00"/>
    <x v="35"/>
    <x v="0"/>
    <m/>
    <m/>
    <n v="192"/>
  </r>
  <r>
    <n v="96"/>
    <x v="3"/>
    <s v="Brookdale Senior Living Program"/>
    <x v="1"/>
    <x v="3"/>
    <s v="Relaunch"/>
    <x v="0"/>
    <x v="1"/>
    <x v="36"/>
    <d v="2015-01-26T00:00:00"/>
    <x v="36"/>
    <x v="0"/>
    <m/>
    <m/>
    <n v="7"/>
  </r>
  <r>
    <n v="97"/>
    <x v="25"/>
    <s v="Buffalo Wild Wings - CO &amp; Franchise Food Safety Program"/>
    <x v="3"/>
    <x v="0"/>
    <s v="Relaunch"/>
    <x v="1"/>
    <x v="4"/>
    <x v="37"/>
    <d v="2015-02-01T00:00:00"/>
    <x v="37"/>
    <x v="0"/>
    <m/>
    <m/>
    <n v="15"/>
  </r>
  <r>
    <n v="98"/>
    <x v="59"/>
    <s v="District Tap Food Safety Program"/>
    <x v="1"/>
    <x v="1"/>
    <s v="New Launch"/>
    <x v="6"/>
    <x v="6"/>
    <x v="37"/>
    <d v="2015-02-01T00:00:00"/>
    <x v="37"/>
    <x v="0"/>
    <m/>
    <m/>
    <n v="603"/>
  </r>
  <r>
    <n v="99"/>
    <x v="38"/>
    <s v="McDonalds Food Safety/ECS Program"/>
    <x v="3"/>
    <x v="2"/>
    <s v="Relaunch"/>
    <x v="7"/>
    <x v="3"/>
    <x v="37"/>
    <d v="2015-02-01T00:00:00"/>
    <x v="37"/>
    <x v="0"/>
    <m/>
    <m/>
    <n v="3"/>
  </r>
  <r>
    <n v="100"/>
    <x v="60"/>
    <s v="On the Border Food Safety Program"/>
    <x v="2"/>
    <x v="3"/>
    <s v="New Launch"/>
    <x v="0"/>
    <x v="5"/>
    <x v="37"/>
    <d v="2015-02-01T00:00:00"/>
    <x v="37"/>
    <x v="0"/>
    <m/>
    <m/>
    <n v="46"/>
  </r>
  <r>
    <n v="101"/>
    <x v="61"/>
    <s v="Vi Food Safety Program"/>
    <x v="1"/>
    <x v="1"/>
    <s v="Relaunch"/>
    <x v="9"/>
    <x v="1"/>
    <x v="37"/>
    <d v="2015-02-01T00:00:00"/>
    <x v="37"/>
    <x v="0"/>
    <m/>
    <m/>
    <n v="101"/>
  </r>
  <r>
    <n v="102"/>
    <x v="4"/>
    <s v="CKE Food Safety"/>
    <x v="1"/>
    <x v="1"/>
    <s v="Relaunch"/>
    <x v="7"/>
    <x v="1"/>
    <x v="38"/>
    <d v="2015-02-03T00:00:00"/>
    <x v="38"/>
    <x v="0"/>
    <m/>
    <m/>
    <n v="4"/>
  </r>
  <r>
    <n v="103"/>
    <x v="4"/>
    <s v="CKE Mexico"/>
    <x v="1"/>
    <x v="1"/>
    <s v="Relaunch"/>
    <x v="0"/>
    <x v="1"/>
    <x v="38"/>
    <d v="2015-02-03T00:00:00"/>
    <x v="38"/>
    <x v="0"/>
    <m/>
    <m/>
    <n v="4"/>
  </r>
  <r>
    <n v="104"/>
    <x v="4"/>
    <s v="CKE Playground Program"/>
    <x v="1"/>
    <x v="1"/>
    <s v="Relaunch"/>
    <x v="9"/>
    <x v="1"/>
    <x v="38"/>
    <d v="2015-02-03T00:00:00"/>
    <x v="38"/>
    <x v="0"/>
    <m/>
    <m/>
    <n v="4"/>
  </r>
  <r>
    <n v="105"/>
    <x v="4"/>
    <s v="CKE Workplace Safety"/>
    <x v="1"/>
    <x v="1"/>
    <s v="Relaunch"/>
    <x v="0"/>
    <x v="1"/>
    <x v="38"/>
    <d v="2015-02-03T00:00:00"/>
    <x v="38"/>
    <x v="0"/>
    <m/>
    <m/>
    <n v="4"/>
  </r>
  <r>
    <n v="106"/>
    <x v="62"/>
    <s v="Arni's Food Safety Program"/>
    <x v="1"/>
    <x v="1"/>
    <s v="Relaunch"/>
    <x v="9"/>
    <x v="1"/>
    <x v="39"/>
    <d v="2015-01-01T00:00:00"/>
    <x v="39"/>
    <x v="0"/>
    <m/>
    <m/>
    <n v="219"/>
  </r>
  <r>
    <n v="107"/>
    <x v="62"/>
    <s v="Arni's Work Place Safety Program"/>
    <x v="1"/>
    <x v="1"/>
    <s v="Relaunch"/>
    <x v="9"/>
    <x v="1"/>
    <x v="39"/>
    <d v="2015-01-01T00:00:00"/>
    <x v="39"/>
    <x v="0"/>
    <m/>
    <m/>
    <n v="219"/>
  </r>
  <r>
    <n v="108"/>
    <x v="9"/>
    <s v="Avendra Hospitality Food Safety Program"/>
    <x v="0"/>
    <x v="1"/>
    <s v="Relaunch"/>
    <x v="9"/>
    <x v="3"/>
    <x v="39"/>
    <d v="2015-01-01T00:00:00"/>
    <x v="39"/>
    <x v="0"/>
    <m/>
    <m/>
    <n v="74"/>
  </r>
  <r>
    <n v="109"/>
    <x v="18"/>
    <s v="Burgerville Food Safety and Workplace Safety"/>
    <x v="4"/>
    <x v="0"/>
    <s v="Relaunch"/>
    <x v="9"/>
    <x v="5"/>
    <x v="39"/>
    <d v="2015-01-01T00:00:00"/>
    <x v="39"/>
    <x v="0"/>
    <m/>
    <m/>
    <n v="219"/>
  </r>
  <r>
    <n v="110"/>
    <x v="17"/>
    <s v="Fogo de Chao Food Safety"/>
    <x v="2"/>
    <x v="2"/>
    <s v="Relaunch"/>
    <x v="9"/>
    <x v="6"/>
    <x v="39"/>
    <d v="2015-01-01T00:00:00"/>
    <x v="39"/>
    <x v="0"/>
    <m/>
    <m/>
    <n v="55"/>
  </r>
  <r>
    <n v="111"/>
    <x v="63"/>
    <s v="Granite City Cleanliness Assessments"/>
    <x v="3"/>
    <x v="4"/>
    <s v="Relaunch"/>
    <x v="9"/>
    <x v="6"/>
    <x v="39"/>
    <d v="2015-01-01T00:00:00"/>
    <x v="39"/>
    <x v="0"/>
    <m/>
    <m/>
    <n v="50"/>
  </r>
  <r>
    <n v="112"/>
    <x v="64"/>
    <s v="King's Seafood Food Safety Program"/>
    <x v="4"/>
    <x v="4"/>
    <s v="Relaunch"/>
    <x v="9"/>
    <x v="3"/>
    <x v="39"/>
    <d v="2015-01-01T00:00:00"/>
    <x v="39"/>
    <x v="0"/>
    <m/>
    <m/>
    <n v="132"/>
  </r>
  <r>
    <n v="113"/>
    <x v="65"/>
    <s v="My Fit Foods Food Safety Program"/>
    <x v="2"/>
    <x v="3"/>
    <s v="Relaunch"/>
    <x v="9"/>
    <x v="4"/>
    <x v="39"/>
    <d v="2015-01-01T00:00:00"/>
    <x v="39"/>
    <x v="0"/>
    <m/>
    <m/>
    <n v="213"/>
  </r>
  <r>
    <n v="114"/>
    <x v="66"/>
    <s v="Omni Hotels Food Safety Program"/>
    <x v="2"/>
    <x v="4"/>
    <s v="Relaunch"/>
    <x v="1"/>
    <x v="5"/>
    <x v="39"/>
    <d v="2015-01-01T00:00:00"/>
    <x v="39"/>
    <x v="0"/>
    <m/>
    <m/>
    <n v="57"/>
  </r>
  <r>
    <n v="115"/>
    <x v="67"/>
    <s v="Tavistock Food Safety Program"/>
    <x v="4"/>
    <x v="3"/>
    <s v="Relaunch"/>
    <x v="9"/>
    <x v="1"/>
    <x v="39"/>
    <d v="2015-01-01T00:00:00"/>
    <x v="39"/>
    <x v="0"/>
    <m/>
    <m/>
    <n v="106"/>
  </r>
  <r>
    <n v="116"/>
    <x v="68"/>
    <s v="Margaritaville Food Safety Program"/>
    <x v="6"/>
    <x v="1"/>
    <s v="New Launch"/>
    <x v="1"/>
    <x v="5"/>
    <x v="40"/>
    <d v="2015-02-15T00:00:00"/>
    <x v="40"/>
    <x v="0"/>
    <m/>
    <m/>
    <n v="103"/>
  </r>
  <r>
    <n v="117"/>
    <x v="69"/>
    <s v="Metz Culinary Management"/>
    <x v="0"/>
    <x v="1"/>
    <s v="Relaunch"/>
    <x v="9"/>
    <x v="3"/>
    <x v="40"/>
    <d v="2015-02-15T00:00:00"/>
    <x v="40"/>
    <x v="0"/>
    <m/>
    <m/>
    <n v="59"/>
  </r>
  <r>
    <n v="118"/>
    <x v="70"/>
    <s v="Marcus Hotels Food Safety Program"/>
    <x v="1"/>
    <x v="4"/>
    <s v="New Launch"/>
    <x v="1"/>
    <x v="4"/>
    <x v="41"/>
    <d v="2015-02-23T00:00:00"/>
    <x v="41"/>
    <x v="0"/>
    <m/>
    <m/>
    <n v="131"/>
  </r>
  <r>
    <n v="119"/>
    <x v="71"/>
    <s v="Bass Pro 2009 Food Safety Evaluations"/>
    <x v="1"/>
    <x v="1"/>
    <s v="Relaunch"/>
    <x v="1"/>
    <x v="4"/>
    <x v="42"/>
    <d v="2015-01-01T00:00:00"/>
    <x v="42"/>
    <x v="0"/>
    <m/>
    <m/>
    <n v="76"/>
  </r>
  <r>
    <n v="120"/>
    <x v="63"/>
    <s v="Granite City Food Safety Assessments"/>
    <x v="3"/>
    <x v="4"/>
    <s v="Relaunch"/>
    <x v="1"/>
    <x v="6"/>
    <x v="42"/>
    <d v="2015-01-01T00:00:00"/>
    <x v="42"/>
    <x v="0"/>
    <m/>
    <m/>
    <n v="50"/>
  </r>
  <r>
    <n v="121"/>
    <x v="66"/>
    <s v="Omni Hotels Food Safety Program"/>
    <x v="2"/>
    <x v="4"/>
    <s v="New Launch"/>
    <x v="9"/>
    <x v="1"/>
    <x v="42"/>
    <d v="2015-03-01T00:00:00"/>
    <x v="42"/>
    <x v="0"/>
    <m/>
    <m/>
    <n v="57"/>
  </r>
  <r>
    <n v="122"/>
    <x v="66"/>
    <s v="Omni Hotels Food Safety Program"/>
    <x v="2"/>
    <x v="4"/>
    <s v="New Launch"/>
    <x v="9"/>
    <x v="1"/>
    <x v="42"/>
    <d v="2015-03-01T00:00:00"/>
    <x v="42"/>
    <x v="0"/>
    <m/>
    <m/>
    <n v="57"/>
  </r>
  <r>
    <n v="123"/>
    <x v="13"/>
    <s v="Burger King Bun Sampling Program"/>
    <x v="1"/>
    <x v="3"/>
    <s v="New Launch"/>
    <x v="1"/>
    <x v="5"/>
    <x v="43"/>
    <d v="2015-01-01T00:00:00"/>
    <x v="43"/>
    <x v="0"/>
    <m/>
    <m/>
    <n v="20"/>
  </r>
  <r>
    <n v="124"/>
    <x v="72"/>
    <s v="Mapco Food Safety Program"/>
    <x v="0"/>
    <x v="2"/>
    <s v="Relaunch"/>
    <x v="9"/>
    <x v="6"/>
    <x v="43"/>
    <d v="2015-01-01T00:00:00"/>
    <x v="43"/>
    <x v="0"/>
    <m/>
    <m/>
    <n v="219"/>
  </r>
  <r>
    <n v="125"/>
    <x v="73"/>
    <s v="Ohio State Food Safety Program"/>
    <x v="1"/>
    <x v="2"/>
    <s v="Relaunch"/>
    <x v="9"/>
    <x v="4"/>
    <x v="43"/>
    <d v="2015-01-01T00:00:00"/>
    <x v="43"/>
    <x v="0"/>
    <m/>
    <m/>
    <n v="162"/>
  </r>
  <r>
    <n v="126"/>
    <x v="74"/>
    <s v="OTG Management 2008 Food Safety Evals"/>
    <x v="0"/>
    <x v="1"/>
    <s v="Relaunch"/>
    <x v="9"/>
    <x v="5"/>
    <x v="43"/>
    <d v="2015-01-01T00:00:00"/>
    <x v="43"/>
    <x v="0"/>
    <m/>
    <m/>
    <n v="219"/>
  </r>
  <r>
    <n v="127"/>
    <x v="75"/>
    <s v="Pantry Audits Food Safety Program"/>
    <x v="0"/>
    <x v="4"/>
    <s v="Relaunch"/>
    <x v="1"/>
    <x v="3"/>
    <x v="43"/>
    <d v="2015-01-01T00:00:00"/>
    <x v="43"/>
    <x v="0"/>
    <m/>
    <m/>
    <n v="78"/>
  </r>
  <r>
    <n v="128"/>
    <x v="76"/>
    <s v="Travel Centers of America Food Safety Evaluation"/>
    <x v="1"/>
    <x v="2"/>
    <s v="Relaunch"/>
    <x v="9"/>
    <x v="5"/>
    <x v="43"/>
    <d v="2015-01-01T00:00:00"/>
    <x v="43"/>
    <x v="0"/>
    <m/>
    <m/>
    <n v="65"/>
  </r>
  <r>
    <n v="129"/>
    <x v="77"/>
    <s v="White Lodging Food Safety Program"/>
    <x v="1"/>
    <x v="1"/>
    <s v="Relaunch"/>
    <x v="9"/>
    <x v="6"/>
    <x v="43"/>
    <d v="2015-01-01T00:00:00"/>
    <x v="43"/>
    <x v="0"/>
    <m/>
    <m/>
    <n v="108"/>
  </r>
  <r>
    <n v="130"/>
    <x v="78"/>
    <s v="Z Foods Food Safety Program"/>
    <x v="0"/>
    <x v="1"/>
    <s v="Relaunch"/>
    <x v="9"/>
    <x v="1"/>
    <x v="43"/>
    <d v="2015-01-01T00:00:00"/>
    <x v="43"/>
    <x v="0"/>
    <m/>
    <m/>
    <n v="602"/>
  </r>
  <r>
    <n v="131"/>
    <x v="79"/>
    <s v="Peter Piper Pizza Mexico Food Safety Audits"/>
    <x v="4"/>
    <x v="1"/>
    <s v="New Launch"/>
    <x v="0"/>
    <x v="4"/>
    <x v="43"/>
    <d v="2015-02-01T00:00:00"/>
    <x v="43"/>
    <x v="0"/>
    <m/>
    <m/>
    <n v="67"/>
  </r>
  <r>
    <n v="132"/>
    <x v="80"/>
    <s v="Tilted Kilt Food Safety Evaluations"/>
    <x v="4"/>
    <x v="3"/>
    <s v="Relaunch"/>
    <x v="1"/>
    <x v="3"/>
    <x v="43"/>
    <d v="2015-02-15T00:00:00"/>
    <x v="43"/>
    <x v="0"/>
    <m/>
    <m/>
    <n v="196"/>
  </r>
  <r>
    <n v="133"/>
    <x v="81"/>
    <s v="Areas USA Food Safety Program"/>
    <x v="1"/>
    <x v="3"/>
    <s v="New Launch"/>
    <x v="7"/>
    <x v="4"/>
    <x v="43"/>
    <d v="2015-03-01T00:00:00"/>
    <x v="43"/>
    <x v="0"/>
    <m/>
    <m/>
    <n v="93"/>
  </r>
  <r>
    <n v="134"/>
    <x v="82"/>
    <s v="National Food Labs Product Retrievals"/>
    <x v="1"/>
    <x v="4"/>
    <s v="New Launch"/>
    <x v="1"/>
    <x v="1"/>
    <x v="43"/>
    <d v="2015-03-01T00:00:00"/>
    <x v="43"/>
    <x v="0"/>
    <m/>
    <m/>
    <n v="219"/>
  </r>
  <r>
    <n v="135"/>
    <x v="20"/>
    <s v="Compass Food Safety Program"/>
    <x v="0"/>
    <x v="2"/>
    <s v="Relaunch"/>
    <x v="0"/>
    <x v="4"/>
    <x v="44"/>
    <d v="2015-03-01T00:00:00"/>
    <x v="44"/>
    <x v="0"/>
    <m/>
    <m/>
    <n v="11"/>
  </r>
  <r>
    <n v="136"/>
    <x v="20"/>
    <s v="Compass HD Program"/>
    <x v="0"/>
    <x v="2"/>
    <s v="Relaunch"/>
    <x v="9"/>
    <x v="4"/>
    <x v="44"/>
    <d v="2015-03-01T00:00:00"/>
    <x v="44"/>
    <x v="0"/>
    <m/>
    <m/>
    <n v="11"/>
  </r>
  <r>
    <n v="137"/>
    <x v="20"/>
    <s v="Compass Workplace Safety Program"/>
    <x v="0"/>
    <x v="2"/>
    <s v="Relaunch"/>
    <x v="9"/>
    <x v="4"/>
    <x v="44"/>
    <d v="2015-03-01T00:00:00"/>
    <x v="44"/>
    <x v="0"/>
    <m/>
    <m/>
    <n v="11"/>
  </r>
  <r>
    <n v="138"/>
    <x v="55"/>
    <s v="Pizza Hut - LIC Program"/>
    <x v="2"/>
    <x v="0"/>
    <s v="Relaunch"/>
    <x v="4"/>
    <x v="3"/>
    <x v="45"/>
    <d v="2015-03-20T00:00:00"/>
    <x v="45"/>
    <x v="0"/>
    <m/>
    <m/>
    <n v="2"/>
  </r>
  <r>
    <n v="139"/>
    <x v="83"/>
    <s v="Starwood Beverage Program"/>
    <x v="0"/>
    <x v="2"/>
    <s v="Relaunch"/>
    <x v="1"/>
    <x v="1"/>
    <x v="46"/>
    <d v="2015-03-01T00:00:00"/>
    <x v="46"/>
    <x v="0"/>
    <m/>
    <m/>
    <n v="166"/>
  </r>
  <r>
    <n v="140"/>
    <x v="83"/>
    <s v="Starwood Food Safety Program"/>
    <x v="0"/>
    <x v="2"/>
    <s v="Relaunch"/>
    <x v="1"/>
    <x v="1"/>
    <x v="46"/>
    <d v="2015-03-01T00:00:00"/>
    <x v="46"/>
    <x v="0"/>
    <m/>
    <m/>
    <n v="166"/>
  </r>
  <r>
    <n v="141"/>
    <x v="84"/>
    <s v="Wyndham Food Safety Program"/>
    <x v="0"/>
    <x v="4"/>
    <s v="New Launch"/>
    <x v="9"/>
    <x v="3"/>
    <x v="46"/>
    <d v="2015-03-01T00:00:00"/>
    <x v="46"/>
    <x v="0"/>
    <m/>
    <m/>
    <n v="80"/>
  </r>
  <r>
    <n v="142"/>
    <x v="57"/>
    <s v="Village Tavern Food Safety Program"/>
    <x v="6"/>
    <x v="0"/>
    <s v="Request"/>
    <x v="6"/>
    <x v="4"/>
    <x v="46"/>
    <d v="2015-03-23T00:00:00"/>
    <x v="46"/>
    <x v="0"/>
    <m/>
    <m/>
    <n v="114"/>
  </r>
  <r>
    <n v="143"/>
    <x v="85"/>
    <s v="Dickey's BBQ Food Safety &amp; Brand Standards Program"/>
    <x v="2"/>
    <x v="4"/>
    <s v="New Launch"/>
    <x v="0"/>
    <x v="4"/>
    <x v="47"/>
    <d v="2015-04-01T00:00:00"/>
    <x v="47"/>
    <x v="0"/>
    <m/>
    <m/>
    <n v="219"/>
  </r>
  <r>
    <n v="144"/>
    <x v="55"/>
    <s v="Pizza Hut - LIC Program"/>
    <x v="2"/>
    <x v="0"/>
    <s v="Relaunch"/>
    <x v="12"/>
    <x v="3"/>
    <x v="48"/>
    <d v="2015-03-27T00:00:00"/>
    <x v="48"/>
    <x v="0"/>
    <m/>
    <m/>
    <n v="2"/>
  </r>
  <r>
    <n v="145"/>
    <x v="20"/>
    <s v="Compass Food Safety Program"/>
    <x v="0"/>
    <x v="2"/>
    <s v="Relaunch"/>
    <x v="1"/>
    <x v="4"/>
    <x v="49"/>
    <d v="2015-03-31T00:00:00"/>
    <x v="49"/>
    <x v="0"/>
    <m/>
    <m/>
    <n v="11"/>
  </r>
  <r>
    <n v="146"/>
    <x v="86"/>
    <s v="Ace Restaurants Food Safety Program"/>
    <x v="0"/>
    <x v="2"/>
    <s v="New Launch"/>
    <x v="1"/>
    <x v="5"/>
    <x v="49"/>
    <d v="2015-06-01T00:00:00"/>
    <x v="50"/>
    <x v="0"/>
    <m/>
    <m/>
    <n v="219"/>
  </r>
  <r>
    <n v="147"/>
    <x v="87"/>
    <s v="Adak Restaurants Food Safety Program"/>
    <x v="1"/>
    <x v="2"/>
    <s v="New Launch"/>
    <x v="1"/>
    <x v="5"/>
    <x v="49"/>
    <d v="2015-06-01T00:00:00"/>
    <x v="50"/>
    <x v="0"/>
    <m/>
    <m/>
    <n v="219"/>
  </r>
  <r>
    <n v="148"/>
    <x v="88"/>
    <s v="Bicos Restaurant Group Food Safety Program"/>
    <x v="4"/>
    <x v="2"/>
    <s v="New Launch"/>
    <x v="9"/>
    <x v="6"/>
    <x v="49"/>
    <d v="2015-06-01T00:00:00"/>
    <x v="50"/>
    <x v="0"/>
    <m/>
    <m/>
    <n v="203"/>
  </r>
  <r>
    <n v="149"/>
    <x v="4"/>
    <s v="CKE Bun Retrieval"/>
    <x v="1"/>
    <x v="1"/>
    <s v="New Launch"/>
    <x v="1"/>
    <x v="6"/>
    <x v="49"/>
    <d v="2015-06-01T00:00:00"/>
    <x v="50"/>
    <x v="0"/>
    <m/>
    <m/>
    <n v="4"/>
  </r>
  <r>
    <n v="150"/>
    <x v="89"/>
    <s v="Delta Hotels and Resort Food Safety Program"/>
    <x v="3"/>
    <x v="3"/>
    <s v="New Launch"/>
    <x v="1"/>
    <x v="6"/>
    <x v="49"/>
    <d v="2015-06-01T00:00:00"/>
    <x v="50"/>
    <x v="0"/>
    <m/>
    <m/>
    <n v="219"/>
  </r>
  <r>
    <n v="151"/>
    <x v="90"/>
    <s v="Donovan's Food Safety Program"/>
    <x v="4"/>
    <x v="3"/>
    <s v="New Launch"/>
    <x v="1"/>
    <x v="5"/>
    <x v="49"/>
    <d v="2015-06-01T00:00:00"/>
    <x v="50"/>
    <x v="0"/>
    <m/>
    <m/>
    <n v="161"/>
  </r>
  <r>
    <n v="152"/>
    <x v="91"/>
    <s v="Four Winds Casino Food Safety Program"/>
    <x v="1"/>
    <x v="3"/>
    <s v="New Launch"/>
    <x v="1"/>
    <x v="3"/>
    <x v="49"/>
    <d v="2015-06-01T00:00:00"/>
    <x v="50"/>
    <x v="0"/>
    <m/>
    <m/>
    <n v="136"/>
  </r>
  <r>
    <n v="153"/>
    <x v="92"/>
    <s v="Garbanzo Food Safety Program"/>
    <x v="4"/>
    <x v="4"/>
    <s v="New Launch"/>
    <x v="1"/>
    <x v="6"/>
    <x v="49"/>
    <d v="2015-06-01T00:00:00"/>
    <x v="50"/>
    <x v="0"/>
    <m/>
    <m/>
    <n v="205"/>
  </r>
  <r>
    <n v="154"/>
    <x v="93"/>
    <s v="Genji Food Safety Program"/>
    <x v="0"/>
    <x v="1"/>
    <s v="New Launch"/>
    <x v="9"/>
    <x v="6"/>
    <x v="49"/>
    <d v="2015-06-01T00:00:00"/>
    <x v="50"/>
    <x v="0"/>
    <m/>
    <m/>
    <n v="186"/>
  </r>
  <r>
    <n v="155"/>
    <x v="94"/>
    <s v="Pizza Ranch Food Safety Program"/>
    <x v="3"/>
    <x v="2"/>
    <s v="New Launch"/>
    <x v="1"/>
    <x v="6"/>
    <x v="49"/>
    <d v="2015-06-01T00:00:00"/>
    <x v="50"/>
    <x v="0"/>
    <m/>
    <m/>
    <n v="58"/>
  </r>
  <r>
    <n v="156"/>
    <x v="95"/>
    <s v="LaRosa's Food Safety Program"/>
    <x v="1"/>
    <x v="3"/>
    <s v="Relaunch"/>
    <x v="9"/>
    <x v="1"/>
    <x v="50"/>
    <d v="2015-01-01T00:00:00"/>
    <x v="47"/>
    <x v="0"/>
    <m/>
    <m/>
    <n v="87"/>
  </r>
  <r>
    <n v="157"/>
    <x v="96"/>
    <s v="85 Degrees Celsius Café Food Safety Program"/>
    <x v="4"/>
    <x v="3"/>
    <s v="New Launch"/>
    <x v="1"/>
    <x v="4"/>
    <x v="50"/>
    <d v="2015-03-01T00:00:00"/>
    <x v="47"/>
    <x v="0"/>
    <m/>
    <m/>
    <n v="98"/>
  </r>
  <r>
    <n v="158"/>
    <x v="97"/>
    <s v="Fox Restaurant QSR Evaluation"/>
    <x v="4"/>
    <x v="4"/>
    <s v="New Launch"/>
    <x v="1"/>
    <x v="6"/>
    <x v="50"/>
    <d v="2015-03-01T00:00:00"/>
    <x v="47"/>
    <x v="0"/>
    <m/>
    <m/>
    <n v="68"/>
  </r>
  <r>
    <n v="159"/>
    <x v="97"/>
    <s v="Fox Restaurant Workplace Safety Program"/>
    <x v="4"/>
    <x v="4"/>
    <s v="New Launch"/>
    <x v="1"/>
    <x v="6"/>
    <x v="50"/>
    <d v="2015-03-01T00:00:00"/>
    <x v="47"/>
    <x v="0"/>
    <m/>
    <m/>
    <n v="68"/>
  </r>
  <r>
    <n v="160"/>
    <x v="56"/>
    <s v="Bloomin Brands Food Safety Program"/>
    <x v="6"/>
    <x v="3"/>
    <s v="Relaunch"/>
    <x v="4"/>
    <x v="4"/>
    <x v="50"/>
    <d v="2015-04-01T00:00:00"/>
    <x v="47"/>
    <x v="0"/>
    <m/>
    <m/>
    <n v="13"/>
  </r>
  <r>
    <n v="161"/>
    <x v="13"/>
    <s v="Burger King GPV Program"/>
    <x v="1"/>
    <x v="3"/>
    <s v="Relaunch"/>
    <x v="9"/>
    <x v="1"/>
    <x v="50"/>
    <d v="2015-04-01T00:00:00"/>
    <x v="47"/>
    <x v="0"/>
    <m/>
    <m/>
    <n v="20"/>
  </r>
  <r>
    <n v="162"/>
    <x v="13"/>
    <s v="Burger King Playground Inspection Program "/>
    <x v="1"/>
    <x v="3"/>
    <s v="Relaunch"/>
    <x v="9"/>
    <x v="3"/>
    <x v="50"/>
    <d v="2015-04-01T00:00:00"/>
    <x v="47"/>
    <x v="0"/>
    <m/>
    <m/>
    <n v="20"/>
  </r>
  <r>
    <n v="163"/>
    <x v="44"/>
    <s v="Cinemark Food Safety Program"/>
    <x v="2"/>
    <x v="4"/>
    <s v="Relaunch"/>
    <x v="9"/>
    <x v="4"/>
    <x v="50"/>
    <d v="2015-04-01T00:00:00"/>
    <x v="47"/>
    <x v="0"/>
    <m/>
    <m/>
    <n v="29"/>
  </r>
  <r>
    <n v="164"/>
    <x v="98"/>
    <s v="Club Corp Food Safety"/>
    <x v="2"/>
    <x v="0"/>
    <s v="Relaunch"/>
    <x v="1"/>
    <x v="3"/>
    <x v="50"/>
    <d v="2015-04-01T00:00:00"/>
    <x v="47"/>
    <x v="0"/>
    <m/>
    <m/>
    <n v="63"/>
  </r>
  <r>
    <n v="165"/>
    <x v="99"/>
    <s v="Delaware North Food Safety Program"/>
    <x v="0"/>
    <x v="3"/>
    <s v="Relaunch"/>
    <x v="9"/>
    <x v="1"/>
    <x v="50"/>
    <d v="2015-04-01T00:00:00"/>
    <x v="47"/>
    <x v="0"/>
    <m/>
    <m/>
    <n v="94"/>
  </r>
  <r>
    <n v="166"/>
    <x v="100"/>
    <s v="Fairmont Food Safety Program"/>
    <x v="3"/>
    <x v="2"/>
    <s v="New Launch"/>
    <x v="0"/>
    <x v="1"/>
    <x v="50"/>
    <d v="2015-04-01T00:00:00"/>
    <x v="47"/>
    <x v="0"/>
    <m/>
    <m/>
    <n v="47"/>
  </r>
  <r>
    <n v="167"/>
    <x v="100"/>
    <s v="Fairmont Guest Experience Program"/>
    <x v="3"/>
    <x v="2"/>
    <s v="New Launch"/>
    <x v="1"/>
    <x v="1"/>
    <x v="50"/>
    <d v="2015-04-01T00:00:00"/>
    <x v="47"/>
    <x v="0"/>
    <m/>
    <m/>
    <n v="47"/>
  </r>
  <r>
    <n v="168"/>
    <x v="6"/>
    <s v="Golden Corral Food Safety"/>
    <x v="0"/>
    <x v="0"/>
    <s v="Relaunch"/>
    <x v="0"/>
    <x v="3"/>
    <x v="50"/>
    <d v="2015-04-01T00:00:00"/>
    <x v="47"/>
    <x v="0"/>
    <m/>
    <m/>
    <n v="21"/>
  </r>
  <r>
    <n v="169"/>
    <x v="36"/>
    <s v="Mohonk Resort Brand Standards Program"/>
    <x v="0"/>
    <x v="0"/>
    <s v="New Launch"/>
    <x v="1"/>
    <x v="1"/>
    <x v="50"/>
    <d v="2015-04-01T00:00:00"/>
    <x v="47"/>
    <x v="0"/>
    <m/>
    <m/>
    <n v="89"/>
  </r>
  <r>
    <n v="170"/>
    <x v="101"/>
    <s v="Peet's Coffee &amp; Tea Food Safety Evaluations"/>
    <x v="4"/>
    <x v="1"/>
    <s v="Relaunch"/>
    <x v="9"/>
    <x v="4"/>
    <x v="50"/>
    <d v="2015-04-01T00:00:00"/>
    <x v="47"/>
    <x v="0"/>
    <m/>
    <m/>
    <n v="51"/>
  </r>
  <r>
    <n v="171"/>
    <x v="11"/>
    <s v="Brinker 2015 Audit Program"/>
    <x v="2"/>
    <x v="3"/>
    <s v="Relaunch"/>
    <x v="1"/>
    <x v="3"/>
    <x v="51"/>
    <d v="2015-04-10T00:00:00"/>
    <x v="51"/>
    <x v="0"/>
    <m/>
    <m/>
    <n v="219"/>
  </r>
  <r>
    <n v="172"/>
    <x v="102"/>
    <s v="Honeybaked Ham Food Safety Program"/>
    <x v="6"/>
    <x v="0"/>
    <s v="New Launch"/>
    <x v="7"/>
    <x v="3"/>
    <x v="52"/>
    <d v="2015-04-13T00:00:00"/>
    <x v="52"/>
    <x v="0"/>
    <m/>
    <m/>
    <n v="37"/>
  </r>
  <r>
    <n v="173"/>
    <x v="43"/>
    <s v="Caribou Coffee Assessment (Brand Standards)"/>
    <x v="3"/>
    <x v="4"/>
    <s v="Relaunch"/>
    <x v="1"/>
    <x v="4"/>
    <x v="53"/>
    <d v="2015-04-16T00:00:00"/>
    <x v="53"/>
    <x v="0"/>
    <m/>
    <m/>
    <n v="18"/>
  </r>
  <r>
    <n v="174"/>
    <x v="29"/>
    <s v="Sage Hospitality Food Safety Program"/>
    <x v="4"/>
    <x v="0"/>
    <s v="Relaunch"/>
    <x v="2"/>
    <x v="4"/>
    <x v="54"/>
    <d v="2015-04-20T00:00:00"/>
    <x v="54"/>
    <x v="0"/>
    <m/>
    <m/>
    <n v="88"/>
  </r>
  <r>
    <n v="175"/>
    <x v="103"/>
    <s v="Carlson Hotels Food Safety Program"/>
    <x v="2"/>
    <x v="2"/>
    <s v="New Launch"/>
    <x v="9"/>
    <x v="5"/>
    <x v="55"/>
    <d v="2015-06-01T00:00:00"/>
    <x v="50"/>
    <x v="0"/>
    <m/>
    <m/>
    <n v="219"/>
  </r>
  <r>
    <n v="176"/>
    <x v="104"/>
    <s v="Millennium Hotels Food Safety Evaluation Program"/>
    <x v="4"/>
    <x v="2"/>
    <s v="New Launch"/>
    <x v="9"/>
    <x v="6"/>
    <x v="55"/>
    <d v="2015-06-01T00:00:00"/>
    <x v="50"/>
    <x v="0"/>
    <m/>
    <m/>
    <n v="219"/>
  </r>
  <r>
    <n v="177"/>
    <x v="105"/>
    <s v="O’Reilly Food Safety Program"/>
    <x v="1"/>
    <x v="2"/>
    <s v="New Launch"/>
    <x v="9"/>
    <x v="5"/>
    <x v="55"/>
    <d v="2015-06-01T00:00:00"/>
    <x v="50"/>
    <x v="0"/>
    <m/>
    <m/>
    <n v="219"/>
  </r>
  <r>
    <n v="178"/>
    <x v="106"/>
    <s v="Ping Pong Food Safety Program"/>
    <x v="0"/>
    <x v="1"/>
    <s v="New Launch"/>
    <x v="9"/>
    <x v="6"/>
    <x v="55"/>
    <d v="2015-06-01T00:00:00"/>
    <x v="50"/>
    <x v="0"/>
    <m/>
    <m/>
    <n v="219"/>
  </r>
  <r>
    <n v="179"/>
    <x v="106"/>
    <s v="Ping Pong Workplace Safety Program"/>
    <x v="0"/>
    <x v="1"/>
    <s v="New Launch"/>
    <x v="9"/>
    <x v="6"/>
    <x v="55"/>
    <d v="2015-06-01T00:00:00"/>
    <x v="50"/>
    <x v="0"/>
    <m/>
    <m/>
    <n v="219"/>
  </r>
  <r>
    <n v="180"/>
    <x v="107"/>
    <s v="Quaker Steak &amp; Lube 2008 Food Safety Evaluations"/>
    <x v="0"/>
    <x v="3"/>
    <s v="New Launch"/>
    <x v="1"/>
    <x v="6"/>
    <x v="55"/>
    <d v="2015-06-01T00:00:00"/>
    <x v="50"/>
    <x v="0"/>
    <m/>
    <m/>
    <n v="219"/>
  </r>
  <r>
    <n v="181"/>
    <x v="108"/>
    <s v="Salem Senior - 2008 Food Safety Evaluations"/>
    <x v="0"/>
    <x v="1"/>
    <s v="New Launch"/>
    <x v="1"/>
    <x v="6"/>
    <x v="55"/>
    <d v="2015-06-01T00:00:00"/>
    <x v="50"/>
    <x v="0"/>
    <m/>
    <m/>
    <n v="219"/>
  </r>
  <r>
    <n v="182"/>
    <x v="109"/>
    <s v="Willow Valley Food Safety Program"/>
    <x v="0"/>
    <x v="3"/>
    <s v="New Launch"/>
    <x v="1"/>
    <x v="6"/>
    <x v="55"/>
    <d v="2015-06-01T00:00:00"/>
    <x v="50"/>
    <x v="0"/>
    <m/>
    <m/>
    <n v="146"/>
  </r>
  <r>
    <n v="183"/>
    <x v="110"/>
    <s v="Pinkberry Food Safety Program"/>
    <x v="4"/>
    <x v="1"/>
    <s v="Relaunch"/>
    <x v="9"/>
    <x v="4"/>
    <x v="56"/>
    <d v="2015-04-15T00:00:00"/>
    <x v="55"/>
    <x v="0"/>
    <m/>
    <m/>
    <n v="219"/>
  </r>
  <r>
    <n v="184"/>
    <x v="111"/>
    <s v="Checkers Food Safety Program"/>
    <x v="6"/>
    <x v="3"/>
    <s v="Relaunch"/>
    <x v="1"/>
    <x v="1"/>
    <x v="56"/>
    <d v="2015-05-01T00:00:00"/>
    <x v="55"/>
    <x v="0"/>
    <m/>
    <m/>
    <n v="22"/>
  </r>
  <r>
    <n v="185"/>
    <x v="46"/>
    <s v="Corner Store Food Safety Program"/>
    <x v="2"/>
    <x v="3"/>
    <s v="Relaunch"/>
    <x v="9"/>
    <x v="4"/>
    <x v="56"/>
    <d v="2015-05-01T00:00:00"/>
    <x v="55"/>
    <x v="0"/>
    <m/>
    <m/>
    <n v="27"/>
  </r>
  <r>
    <n v="186"/>
    <x v="14"/>
    <s v="Cotton Patch Café Food Safety Program"/>
    <x v="2"/>
    <x v="0"/>
    <s v="Request"/>
    <x v="1"/>
    <x v="4"/>
    <x v="56"/>
    <d v="2015-05-01T00:00:00"/>
    <x v="55"/>
    <x v="0"/>
    <m/>
    <m/>
    <n v="97"/>
  </r>
  <r>
    <n v="187"/>
    <x v="112"/>
    <s v="Hyatt Food Safety Program"/>
    <x v="1"/>
    <x v="3"/>
    <s v="Relaunch"/>
    <x v="0"/>
    <x v="3"/>
    <x v="56"/>
    <d v="2015-05-01T00:00:00"/>
    <x v="55"/>
    <x v="0"/>
    <m/>
    <m/>
    <n v="53"/>
  </r>
  <r>
    <n v="188"/>
    <x v="53"/>
    <s v="Kona Grill Food Safety Program"/>
    <x v="4"/>
    <x v="4"/>
    <s v="Relaunch"/>
    <x v="1"/>
    <x v="4"/>
    <x v="56"/>
    <d v="2015-05-01T00:00:00"/>
    <x v="55"/>
    <x v="0"/>
    <m/>
    <m/>
    <n v="77"/>
  </r>
  <r>
    <n v="189"/>
    <x v="7"/>
    <s v="Ocean Properties Food Safety Program"/>
    <x v="1"/>
    <x v="3"/>
    <s v="Relaunch"/>
    <x v="1"/>
    <x v="3"/>
    <x v="56"/>
    <d v="2015-05-01T00:00:00"/>
    <x v="55"/>
    <x v="0"/>
    <m/>
    <m/>
    <n v="86"/>
  </r>
  <r>
    <n v="190"/>
    <x v="113"/>
    <s v="Silver Cloud Food Safety Program"/>
    <x v="4"/>
    <x v="2"/>
    <s v="New Launch"/>
    <x v="1"/>
    <x v="4"/>
    <x v="56"/>
    <d v="2015-05-01T00:00:00"/>
    <x v="55"/>
    <x v="0"/>
    <m/>
    <m/>
    <n v="178"/>
  </r>
  <r>
    <n v="191"/>
    <x v="67"/>
    <s v="Tavistock Food Safety Program"/>
    <x v="4"/>
    <x v="3"/>
    <s v="Relaunch"/>
    <x v="9"/>
    <x v="1"/>
    <x v="56"/>
    <d v="2015-05-01T00:00:00"/>
    <x v="55"/>
    <x v="0"/>
    <m/>
    <m/>
    <n v="106"/>
  </r>
  <r>
    <n v="192"/>
    <x v="55"/>
    <s v="Pizza Hut - Co/FZ Program (and Operator App)"/>
    <x v="2"/>
    <x v="0"/>
    <s v="Relaunch"/>
    <x v="13"/>
    <x v="1"/>
    <x v="56"/>
    <d v="2015-05-01T00:00:00"/>
    <x v="55"/>
    <x v="0"/>
    <m/>
    <m/>
    <n v="2"/>
  </r>
  <r>
    <n v="193"/>
    <x v="10"/>
    <s v="Starbucks Company Food Safety Program"/>
    <x v="3"/>
    <x v="4"/>
    <s v="Relaunch"/>
    <x v="1"/>
    <x v="4"/>
    <x v="57"/>
    <d v="2015-05-11T00:00:00"/>
    <x v="56"/>
    <x v="0"/>
    <m/>
    <m/>
    <n v="1"/>
  </r>
  <r>
    <n v="194"/>
    <x v="10"/>
    <s v="Starbucks LIC Food Safety Program"/>
    <x v="3"/>
    <x v="4"/>
    <s v="Relaunch"/>
    <x v="1"/>
    <x v="4"/>
    <x v="57"/>
    <d v="2015-05-11T00:00:00"/>
    <x v="56"/>
    <x v="0"/>
    <m/>
    <m/>
    <n v="1"/>
  </r>
  <r>
    <n v="195"/>
    <x v="4"/>
    <s v="CKE Mexico"/>
    <x v="1"/>
    <x v="1"/>
    <s v="Relaunch"/>
    <x v="1"/>
    <x v="1"/>
    <x v="58"/>
    <d v="2015-05-01T00:00:00"/>
    <x v="57"/>
    <x v="0"/>
    <m/>
    <m/>
    <n v="4"/>
  </r>
  <r>
    <n v="196"/>
    <x v="4"/>
    <s v="CKE Food Safety"/>
    <x v="1"/>
    <x v="1"/>
    <s v="Request"/>
    <x v="1"/>
    <x v="1"/>
    <x v="58"/>
    <d v="2015-05-15T00:00:00"/>
    <x v="57"/>
    <x v="0"/>
    <m/>
    <m/>
    <n v="4"/>
  </r>
  <r>
    <n v="197"/>
    <x v="30"/>
    <s v="VCS Food Safety &amp; Barbershop Program"/>
    <x v="6"/>
    <x v="4"/>
    <s v="Relaunch"/>
    <x v="1"/>
    <x v="4"/>
    <x v="59"/>
    <d v="2015-05-01T00:00:00"/>
    <x v="58"/>
    <x v="0"/>
    <m/>
    <m/>
    <n v="70"/>
  </r>
  <r>
    <n v="198"/>
    <x v="114"/>
    <s v="Il Fornaio Food Safety Program"/>
    <x v="2"/>
    <x v="4"/>
    <s v="New Launch"/>
    <x v="1"/>
    <x v="4"/>
    <x v="60"/>
    <d v="2015-06-01T00:00:00"/>
    <x v="50"/>
    <x v="0"/>
    <m/>
    <m/>
    <n v="100"/>
  </r>
  <r>
    <n v="199"/>
    <x v="115"/>
    <s v="Royal Sonesta Hotels Food Safety Program"/>
    <x v="0"/>
    <x v="3"/>
    <s v="New Launch"/>
    <x v="9"/>
    <x v="5"/>
    <x v="60"/>
    <d v="2015-06-01T00:00:00"/>
    <x v="50"/>
    <x v="0"/>
    <m/>
    <m/>
    <n v="219"/>
  </r>
  <r>
    <n v="200"/>
    <x v="116"/>
    <s v="Select Restaurants Food Safety Program"/>
    <x v="1"/>
    <x v="2"/>
    <s v="New Launch"/>
    <x v="1"/>
    <x v="6"/>
    <x v="60"/>
    <d v="2015-06-01T00:00:00"/>
    <x v="50"/>
    <x v="0"/>
    <m/>
    <m/>
    <n v="141"/>
  </r>
  <r>
    <n v="201"/>
    <x v="117"/>
    <s v="The Resort at Pelican Hill Food Safety Program"/>
    <x v="4"/>
    <x v="2"/>
    <s v="New Launch"/>
    <x v="9"/>
    <x v="6"/>
    <x v="60"/>
    <d v="2015-06-01T00:00:00"/>
    <x v="50"/>
    <x v="0"/>
    <m/>
    <m/>
    <n v="150"/>
  </r>
  <r>
    <n v="202"/>
    <x v="118"/>
    <s v="Twisted Rooster Food Safety Program 2012"/>
    <x v="1"/>
    <x v="3"/>
    <s v="New Launch"/>
    <x v="9"/>
    <x v="6"/>
    <x v="60"/>
    <d v="2015-06-01T00:00:00"/>
    <x v="50"/>
    <x v="0"/>
    <m/>
    <m/>
    <n v="219"/>
  </r>
  <r>
    <n v="203"/>
    <x v="119"/>
    <s v="Weber Grill Food Safety"/>
    <x v="1"/>
    <x v="4"/>
    <s v="New Launch"/>
    <x v="1"/>
    <x v="6"/>
    <x v="60"/>
    <d v="2015-06-01T00:00:00"/>
    <x v="50"/>
    <x v="0"/>
    <m/>
    <m/>
    <n v="117"/>
  </r>
  <r>
    <n v="204"/>
    <x v="112"/>
    <s v="Hyatt Hospitality Cleanliness Audit"/>
    <x v="1"/>
    <x v="3"/>
    <s v="Relaunch"/>
    <x v="0"/>
    <x v="3"/>
    <x v="61"/>
    <d v="2015-05-01T00:00:00"/>
    <x v="50"/>
    <x v="0"/>
    <m/>
    <m/>
    <n v="53"/>
  </r>
  <r>
    <n v="205"/>
    <x v="120"/>
    <s v="7-11 Canada Food Safety Program"/>
    <x v="3"/>
    <x v="1"/>
    <s v="New Launch"/>
    <x v="0"/>
    <x v="4"/>
    <x v="61"/>
    <d v="2015-06-01T00:00:00"/>
    <x v="50"/>
    <x v="0"/>
    <m/>
    <m/>
    <n v="219"/>
  </r>
  <r>
    <n v="206"/>
    <x v="56"/>
    <s v="Bloomin Brands Food Safety Program"/>
    <x v="6"/>
    <x v="3"/>
    <s v="Relaunch"/>
    <x v="0"/>
    <x v="1"/>
    <x v="61"/>
    <d v="2015-06-01T00:00:00"/>
    <x v="50"/>
    <x v="0"/>
    <m/>
    <m/>
    <n v="13"/>
  </r>
  <r>
    <n v="207"/>
    <x v="25"/>
    <s v="Buffalo Wild Wings - CO &amp; Franchise Food Safety Program"/>
    <x v="3"/>
    <x v="0"/>
    <s v="Relaunch"/>
    <x v="0"/>
    <x v="4"/>
    <x v="61"/>
    <d v="2015-06-01T00:00:00"/>
    <x v="50"/>
    <x v="0"/>
    <m/>
    <m/>
    <n v="15"/>
  </r>
  <r>
    <n v="208"/>
    <x v="15"/>
    <s v="Ignite Food Safety Evaluation Program"/>
    <x v="2"/>
    <x v="1"/>
    <s v="Relaunch"/>
    <x v="9"/>
    <x v="4"/>
    <x v="61"/>
    <d v="2015-06-01T00:00:00"/>
    <x v="50"/>
    <x v="0"/>
    <m/>
    <m/>
    <n v="54"/>
  </r>
  <r>
    <n v="209"/>
    <x v="83"/>
    <s v="Starwood Storage &amp; Receiving Program"/>
    <x v="0"/>
    <x v="2"/>
    <s v="Relaunch"/>
    <x v="1"/>
    <x v="1"/>
    <x v="61"/>
    <d v="2015-06-01T00:00:00"/>
    <x v="50"/>
    <x v="0"/>
    <m/>
    <m/>
    <n v="166"/>
  </r>
  <r>
    <n v="210"/>
    <x v="55"/>
    <s v="Pizza Hut - Co/FZ Program (and Operator App)"/>
    <x v="2"/>
    <x v="0"/>
    <s v="Relaunch"/>
    <x v="1"/>
    <x v="1"/>
    <x v="61"/>
    <d v="2015-06-01T00:00:00"/>
    <x v="50"/>
    <x v="0"/>
    <m/>
    <m/>
    <n v="2"/>
  </r>
  <r>
    <n v="211"/>
    <x v="35"/>
    <s v="Twin Peaks Food Safety Program"/>
    <x v="2"/>
    <x v="2"/>
    <s v="Relaunch"/>
    <x v="14"/>
    <x v="3"/>
    <x v="62"/>
    <d v="2015-06-01T00:00:00"/>
    <x v="59"/>
    <x v="0"/>
    <m/>
    <m/>
    <n v="52"/>
  </r>
  <r>
    <n v="212"/>
    <x v="20"/>
    <s v="Compass Food Safety Program"/>
    <x v="0"/>
    <x v="2"/>
    <s v="Relaunch"/>
    <x v="14"/>
    <x v="4"/>
    <x v="63"/>
    <d v="2015-06-01T00:00:00"/>
    <x v="60"/>
    <x v="0"/>
    <m/>
    <m/>
    <n v="11"/>
  </r>
  <r>
    <n v="213"/>
    <x v="51"/>
    <s v="Hilton Beverage Program"/>
    <x v="0"/>
    <x v="2"/>
    <s v="Relaunch"/>
    <x v="6"/>
    <x v="1"/>
    <x v="63"/>
    <d v="2015-06-01T00:00:00"/>
    <x v="60"/>
    <x v="0"/>
    <m/>
    <m/>
    <n v="25"/>
  </r>
  <r>
    <n v="214"/>
    <x v="3"/>
    <s v="Brookdale Senior Living Program"/>
    <x v="1"/>
    <x v="3"/>
    <s v="Relaunch"/>
    <x v="0"/>
    <x v="1"/>
    <x v="63"/>
    <d v="2015-06-15T00:00:00"/>
    <x v="60"/>
    <x v="0"/>
    <m/>
    <m/>
    <n v="7"/>
  </r>
  <r>
    <n v="215"/>
    <x v="85"/>
    <s v="Dickey's BBQ Food Safety &amp; Brand Standards Program"/>
    <x v="2"/>
    <x v="4"/>
    <s v="Relaunch"/>
    <x v="1"/>
    <x v="4"/>
    <x v="63"/>
    <d v="2015-06-15T00:00:00"/>
    <x v="60"/>
    <x v="0"/>
    <m/>
    <m/>
    <n v="219"/>
  </r>
  <r>
    <n v="216"/>
    <x v="22"/>
    <s v="NYSOMH Food Safety Program"/>
    <x v="0"/>
    <x v="0"/>
    <s v="Relaunch"/>
    <x v="1"/>
    <x v="3"/>
    <x v="63"/>
    <d v="2015-08-03T00:00:00"/>
    <x v="61"/>
    <x v="0"/>
    <m/>
    <m/>
    <n v="219"/>
  </r>
  <r>
    <n v="217"/>
    <x v="121"/>
    <s v="Linchris Hotel Corporate Food Safety Program"/>
    <x v="0"/>
    <x v="2"/>
    <s v="New Launch"/>
    <x v="1"/>
    <x v="4"/>
    <x v="64"/>
    <d v="2015-06-01T00:00:00"/>
    <x v="62"/>
    <x v="0"/>
    <m/>
    <m/>
    <n v="138"/>
  </r>
  <r>
    <n v="218"/>
    <x v="122"/>
    <s v="Quorum Food Safety Program"/>
    <x v="4"/>
    <x v="2"/>
    <s v="New Launch"/>
    <x v="1"/>
    <x v="3"/>
    <x v="64"/>
    <d v="2015-06-01T00:00:00"/>
    <x v="62"/>
    <x v="0"/>
    <m/>
    <m/>
    <n v="187"/>
  </r>
  <r>
    <n v="219"/>
    <x v="123"/>
    <s v="Seaport Boston Food Safety Program"/>
    <x v="0"/>
    <x v="3"/>
    <s v="New Launch"/>
    <x v="1"/>
    <x v="1"/>
    <x v="64"/>
    <d v="2015-06-01T00:00:00"/>
    <x v="62"/>
    <x v="0"/>
    <m/>
    <m/>
    <n v="160"/>
  </r>
  <r>
    <n v="220"/>
    <x v="124"/>
    <s v="Silver Birch Food Safety Program"/>
    <x v="3"/>
    <x v="2"/>
    <s v="New Launch"/>
    <x v="1"/>
    <x v="4"/>
    <x v="65"/>
    <d v="2015-06-01T00:00:00"/>
    <x v="63"/>
    <x v="0"/>
    <m/>
    <m/>
    <n v="167"/>
  </r>
  <r>
    <n v="221"/>
    <x v="20"/>
    <s v="Compass Canada English Form"/>
    <x v="0"/>
    <x v="2"/>
    <s v="Relaunch"/>
    <x v="1"/>
    <x v="3"/>
    <x v="66"/>
    <d v="2015-06-15T00:00:00"/>
    <x v="64"/>
    <x v="0"/>
    <m/>
    <m/>
    <n v="11"/>
  </r>
  <r>
    <n v="222"/>
    <x v="96"/>
    <s v="85 Degrees Celsius Café Food Safety Program"/>
    <x v="4"/>
    <x v="3"/>
    <s v="Relaunch"/>
    <x v="9"/>
    <x v="3"/>
    <x v="67"/>
    <d v="2015-07-01T00:00:00"/>
    <x v="65"/>
    <x v="0"/>
    <m/>
    <m/>
    <n v="98"/>
  </r>
  <r>
    <n v="223"/>
    <x v="26"/>
    <s v="ARAMARK Food Safety Program"/>
    <x v="0"/>
    <x v="1"/>
    <s v="Relaunch"/>
    <x v="9"/>
    <x v="4"/>
    <x v="67"/>
    <d v="2015-07-01T00:00:00"/>
    <x v="65"/>
    <x v="0"/>
    <m/>
    <m/>
    <n v="16"/>
  </r>
  <r>
    <n v="224"/>
    <x v="13"/>
    <s v="Burger King GPV Program"/>
    <x v="1"/>
    <x v="3"/>
    <s v="Relaunch"/>
    <x v="1"/>
    <x v="1"/>
    <x v="67"/>
    <d v="2015-07-01T00:00:00"/>
    <x v="65"/>
    <x v="0"/>
    <m/>
    <m/>
    <n v="20"/>
  </r>
  <r>
    <n v="225"/>
    <x v="12"/>
    <s v="Dairy Queen Pride Program"/>
    <x v="3"/>
    <x v="1"/>
    <s v="Relaunch"/>
    <x v="0"/>
    <x v="1"/>
    <x v="67"/>
    <d v="2015-07-01T00:00:00"/>
    <x v="65"/>
    <x v="0"/>
    <m/>
    <m/>
    <n v="8"/>
  </r>
  <r>
    <n v="226"/>
    <x v="37"/>
    <s v="Applebee's eCaPS Program"/>
    <x v="4"/>
    <x v="3"/>
    <s v="Relaunch"/>
    <x v="7"/>
    <x v="3"/>
    <x v="67"/>
    <d v="2015-07-01T00:00:00"/>
    <x v="65"/>
    <x v="0"/>
    <m/>
    <m/>
    <n v="5"/>
  </r>
  <r>
    <n v="227"/>
    <x v="37"/>
    <s v="IHOP OAR Program"/>
    <x v="4"/>
    <x v="3"/>
    <s v="Relaunch"/>
    <x v="7"/>
    <x v="3"/>
    <x v="67"/>
    <d v="2015-07-01T00:00:00"/>
    <x v="65"/>
    <x v="0"/>
    <m/>
    <m/>
    <n v="5"/>
  </r>
  <r>
    <n v="228"/>
    <x v="97"/>
    <s v="Fox Restaurant QSR Evaluation"/>
    <x v="4"/>
    <x v="4"/>
    <s v="Relaunch"/>
    <x v="1"/>
    <x v="4"/>
    <x v="67"/>
    <d v="2015-07-01T00:00:00"/>
    <x v="65"/>
    <x v="0"/>
    <m/>
    <m/>
    <n v="68"/>
  </r>
  <r>
    <n v="229"/>
    <x v="97"/>
    <s v="Fox Restaurant Workplace Safety Program"/>
    <x v="4"/>
    <x v="4"/>
    <s v="Relaunch"/>
    <x v="1"/>
    <x v="4"/>
    <x v="67"/>
    <d v="2015-07-01T00:00:00"/>
    <x v="65"/>
    <x v="0"/>
    <m/>
    <m/>
    <n v="68"/>
  </r>
  <r>
    <n v="230"/>
    <x v="49"/>
    <s v="Friendly's Food Safety Program"/>
    <x v="0"/>
    <x v="0"/>
    <s v="Relaunch"/>
    <x v="1"/>
    <x v="4"/>
    <x v="67"/>
    <d v="2015-07-01T00:00:00"/>
    <x v="65"/>
    <x v="0"/>
    <m/>
    <m/>
    <n v="41"/>
  </r>
  <r>
    <n v="231"/>
    <x v="6"/>
    <s v="Golden Corral Food Safety"/>
    <x v="0"/>
    <x v="0"/>
    <s v="Relaunch"/>
    <x v="9"/>
    <x v="1"/>
    <x v="67"/>
    <d v="2015-07-01T00:00:00"/>
    <x v="65"/>
    <x v="0"/>
    <m/>
    <m/>
    <n v="21"/>
  </r>
  <r>
    <n v="232"/>
    <x v="50"/>
    <s v="Guckenheimer Food Safety &amp; Workplace Safety Program"/>
    <x v="4"/>
    <x v="0"/>
    <s v="Relaunch"/>
    <x v="9"/>
    <x v="4"/>
    <x v="67"/>
    <d v="2015-07-01T00:00:00"/>
    <x v="65"/>
    <x v="0"/>
    <m/>
    <m/>
    <n v="42"/>
  </r>
  <r>
    <n v="233"/>
    <x v="60"/>
    <s v="On the Border Food Safety Program"/>
    <x v="2"/>
    <x v="3"/>
    <s v="Relaunch"/>
    <x v="0"/>
    <x v="1"/>
    <x v="67"/>
    <d v="2015-07-01T00:00:00"/>
    <x v="65"/>
    <x v="0"/>
    <m/>
    <m/>
    <n v="46"/>
  </r>
  <r>
    <n v="234"/>
    <x v="10"/>
    <s v="Starbucks Standardization Form Program"/>
    <x v="3"/>
    <x v="4"/>
    <s v="New Launch"/>
    <x v="1"/>
    <x v="4"/>
    <x v="67"/>
    <d v="2015-07-01T00:00:00"/>
    <x v="65"/>
    <x v="0"/>
    <m/>
    <m/>
    <n v="1"/>
  </r>
  <r>
    <n v="235"/>
    <x v="125"/>
    <s v="Glory Days Food Safety"/>
    <x v="0"/>
    <x v="1"/>
    <s v="New Launch"/>
    <x v="1"/>
    <x v="3"/>
    <x v="68"/>
    <d v="2015-06-01T00:00:00"/>
    <x v="66"/>
    <x v="0"/>
    <m/>
    <m/>
    <n v="99"/>
  </r>
  <r>
    <n v="236"/>
    <x v="126"/>
    <s v="Mambo Food Safety Program"/>
    <x v="2"/>
    <x v="1"/>
    <s v="New Launch"/>
    <x v="1"/>
    <x v="4"/>
    <x v="68"/>
    <d v="2015-06-01T00:00:00"/>
    <x v="66"/>
    <x v="0"/>
    <m/>
    <m/>
    <n v="604"/>
  </r>
  <r>
    <n v="237"/>
    <x v="127"/>
    <s v="Max Restaurant Group 2008 Food Safety Evaluation"/>
    <x v="0"/>
    <x v="1"/>
    <s v="New Launch"/>
    <x v="1"/>
    <x v="4"/>
    <x v="68"/>
    <d v="2015-06-01T00:00:00"/>
    <x v="66"/>
    <x v="0"/>
    <m/>
    <m/>
    <n v="113"/>
  </r>
  <r>
    <n v="238"/>
    <x v="128"/>
    <s v="Nandos Food Safety Program"/>
    <x v="0"/>
    <x v="1"/>
    <s v="New Launch"/>
    <x v="1"/>
    <x v="1"/>
    <x v="68"/>
    <d v="2015-06-01T00:00:00"/>
    <x v="66"/>
    <x v="0"/>
    <m/>
    <m/>
    <n v="219"/>
  </r>
  <r>
    <n v="239"/>
    <x v="128"/>
    <s v="Nandos Workplace Safety Program"/>
    <x v="0"/>
    <x v="1"/>
    <s v="New Launch"/>
    <x v="1"/>
    <x v="1"/>
    <x v="68"/>
    <d v="2015-06-01T00:00:00"/>
    <x v="66"/>
    <x v="0"/>
    <m/>
    <m/>
    <n v="219"/>
  </r>
  <r>
    <n v="240"/>
    <x v="129"/>
    <s v="Lawry's Food Safety Program"/>
    <x v="4"/>
    <x v="0"/>
    <s v="New Launch"/>
    <x v="1"/>
    <x v="4"/>
    <x v="69"/>
    <d v="2015-07-13T00:00:00"/>
    <x v="67"/>
    <x v="0"/>
    <m/>
    <m/>
    <n v="147"/>
  </r>
  <r>
    <n v="241"/>
    <x v="130"/>
    <s v="Batali &amp; Bastianich Hospitality Group Food Safety Program"/>
    <x v="0"/>
    <x v="0"/>
    <s v="New Launch"/>
    <x v="1"/>
    <x v="4"/>
    <x v="70"/>
    <d v="2015-07-15T00:00:00"/>
    <x v="68"/>
    <x v="0"/>
    <m/>
    <m/>
    <n v="219"/>
  </r>
  <r>
    <n v="242"/>
    <x v="24"/>
    <s v="Sodexo Food Safety &amp; HS Program"/>
    <x v="0"/>
    <x v="2"/>
    <s v="New Launch"/>
    <x v="8"/>
    <x v="3"/>
    <x v="71"/>
    <d v="2015-07-20T00:00:00"/>
    <x v="69"/>
    <x v="0"/>
    <m/>
    <m/>
    <n v="9"/>
  </r>
  <r>
    <n v="243"/>
    <x v="16"/>
    <s v="Interstate Beverage Program"/>
    <x v="0"/>
    <x v="2"/>
    <s v="Relaunch"/>
    <x v="1"/>
    <x v="3"/>
    <x v="72"/>
    <d v="2015-06-01T00:00:00"/>
    <x v="70"/>
    <x v="0"/>
    <m/>
    <m/>
    <n v="48"/>
  </r>
  <r>
    <n v="244"/>
    <x v="16"/>
    <s v="Interstate Food Safety Program"/>
    <x v="0"/>
    <x v="2"/>
    <s v="Relaunch"/>
    <x v="1"/>
    <x v="3"/>
    <x v="72"/>
    <d v="2015-06-01T00:00:00"/>
    <x v="70"/>
    <x v="0"/>
    <m/>
    <m/>
    <n v="48"/>
  </r>
  <r>
    <n v="245"/>
    <x v="131"/>
    <s v="Grand America Food Safety Program"/>
    <x v="4"/>
    <x v="0"/>
    <s v="New Launch"/>
    <x v="1"/>
    <x v="4"/>
    <x v="72"/>
    <d v="2015-08-01T00:00:00"/>
    <x v="70"/>
    <x v="0"/>
    <m/>
    <m/>
    <n v="180"/>
  </r>
  <r>
    <n v="246"/>
    <x v="15"/>
    <s v="Ignite Food Safety Evaluation Program"/>
    <x v="2"/>
    <x v="1"/>
    <s v="Relaunch"/>
    <x v="0"/>
    <x v="1"/>
    <x v="72"/>
    <d v="2015-08-01T00:00:00"/>
    <x v="70"/>
    <x v="0"/>
    <m/>
    <m/>
    <n v="54"/>
  </r>
  <r>
    <n v="247"/>
    <x v="132"/>
    <s v="Panera Bread Food Safety Program"/>
    <x v="1"/>
    <x v="4"/>
    <s v="New Launch"/>
    <x v="1"/>
    <x v="4"/>
    <x v="72"/>
    <d v="2015-08-01T00:00:00"/>
    <x v="70"/>
    <x v="0"/>
    <m/>
    <m/>
    <n v="10"/>
  </r>
  <r>
    <n v="248"/>
    <x v="94"/>
    <s v="Pizza Ranch Food Safety Program"/>
    <x v="3"/>
    <x v="2"/>
    <s v="New Launch"/>
    <x v="1"/>
    <x v="4"/>
    <x v="72"/>
    <d v="2015-08-01T00:00:00"/>
    <x v="70"/>
    <x v="0"/>
    <m/>
    <m/>
    <n v="58"/>
  </r>
  <r>
    <n v="249"/>
    <x v="12"/>
    <s v="Dairy Queen Pride Program"/>
    <x v="3"/>
    <x v="1"/>
    <s v="Relaunch"/>
    <x v="12"/>
    <x v="3"/>
    <x v="73"/>
    <d v="2015-08-06T00:00:00"/>
    <x v="71"/>
    <x v="0"/>
    <m/>
    <m/>
    <n v="8"/>
  </r>
  <r>
    <n v="250"/>
    <x v="57"/>
    <s v="Village Tavern Food Safety Program"/>
    <x v="6"/>
    <x v="0"/>
    <s v="Relaunch"/>
    <x v="1"/>
    <x v="1"/>
    <x v="74"/>
    <d v="2015-08-07T00:00:00"/>
    <x v="72"/>
    <x v="0"/>
    <m/>
    <m/>
    <n v="114"/>
  </r>
  <r>
    <n v="251"/>
    <x v="84"/>
    <s v="Wyndham Food Safety Program"/>
    <x v="0"/>
    <x v="4"/>
    <s v="New Launch"/>
    <x v="0"/>
    <x v="1"/>
    <x v="75"/>
    <d v="2015-08-01T00:00:00"/>
    <x v="73"/>
    <x v="0"/>
    <m/>
    <s v="Missing store list"/>
    <n v="80"/>
  </r>
  <r>
    <n v="252"/>
    <x v="43"/>
    <s v="Caribou Coffee Assessment (Brand Standards)"/>
    <x v="3"/>
    <x v="4"/>
    <s v="Relaunch"/>
    <x v="1"/>
    <x v="4"/>
    <x v="75"/>
    <d v="2015-08-10T00:00:00"/>
    <x v="73"/>
    <x v="0"/>
    <m/>
    <m/>
    <n v="18"/>
  </r>
  <r>
    <n v="253"/>
    <x v="133"/>
    <s v="Shopper Events Food Safety Program"/>
    <x v="4"/>
    <x v="3"/>
    <s v="New Launch"/>
    <x v="1"/>
    <x v="3"/>
    <x v="75"/>
    <d v="2015-08-10T00:00:00"/>
    <x v="73"/>
    <x v="0"/>
    <m/>
    <m/>
    <n v="45"/>
  </r>
  <r>
    <n v="254"/>
    <x v="3"/>
    <s v="Brookdale Senior Living Program"/>
    <x v="1"/>
    <x v="3"/>
    <s v="Relaunch"/>
    <x v="0"/>
    <x v="1"/>
    <x v="76"/>
    <d v="2015-08-12T00:00:00"/>
    <x v="74"/>
    <x v="0"/>
    <m/>
    <m/>
    <n v="7"/>
  </r>
  <r>
    <n v="255"/>
    <x v="31"/>
    <s v="Chick-fil-A Catering Program"/>
    <x v="6"/>
    <x v="0"/>
    <s v="Relaunch"/>
    <x v="1"/>
    <x v="4"/>
    <x v="77"/>
    <d v="2015-08-15T00:00:00"/>
    <x v="75"/>
    <x v="0"/>
    <m/>
    <s v="Moved up from 10/1"/>
    <n v="44"/>
  </r>
  <r>
    <n v="256"/>
    <x v="31"/>
    <s v="Chick-fil-A CPE Program"/>
    <x v="6"/>
    <x v="0"/>
    <s v="Relaunch"/>
    <x v="1"/>
    <x v="4"/>
    <x v="77"/>
    <d v="2015-08-15T00:00:00"/>
    <x v="75"/>
    <x v="0"/>
    <m/>
    <s v="Moved up from 10/1"/>
    <n v="44"/>
  </r>
  <r>
    <n v="257"/>
    <x v="1"/>
    <s v="Hard Rock Café Food Safety Program"/>
    <x v="1"/>
    <x v="1"/>
    <s v="Relaunch"/>
    <x v="9"/>
    <x v="3"/>
    <x v="77"/>
    <d v="2015-08-15T00:00:00"/>
    <x v="75"/>
    <x v="0"/>
    <m/>
    <s v="Cancelled per Steph, 7/22"/>
    <n v="36"/>
  </r>
  <r>
    <n v="258"/>
    <x v="36"/>
    <s v="Mohonk Resort Brand Standards Program"/>
    <x v="0"/>
    <x v="0"/>
    <s v="Relaunch"/>
    <x v="1"/>
    <x v="3"/>
    <x v="77"/>
    <d v="2015-08-15T00:00:00"/>
    <x v="75"/>
    <x v="0"/>
    <m/>
    <m/>
    <n v="89"/>
  </r>
  <r>
    <n v="259"/>
    <x v="134"/>
    <s v="Brookhaven at Lexington Food Safety Evaluations"/>
    <x v="0"/>
    <x v="1"/>
    <s v="New Launch"/>
    <x v="1"/>
    <x v="7"/>
    <x v="78"/>
    <d v="2015-08-17T00:00:00"/>
    <x v="76"/>
    <x v="0"/>
    <m/>
    <s v="AccuSpec - Not Converting; Now converting 7/16"/>
    <n v="603"/>
  </r>
  <r>
    <n v="260"/>
    <x v="135"/>
    <s v="Taco Mac Food Safety Program"/>
    <x v="6"/>
    <x v="0"/>
    <s v="New Launch"/>
    <x v="1"/>
    <x v="1"/>
    <x v="79"/>
    <d v="2015-08-24T00:00:00"/>
    <x v="77"/>
    <x v="0"/>
    <m/>
    <s v="Requested for 8/15 on 7/16"/>
    <n v="85"/>
  </r>
  <r>
    <n v="261"/>
    <x v="60"/>
    <s v="On the Border Food Safety Program"/>
    <x v="2"/>
    <x v="3"/>
    <s v="Relaunch"/>
    <x v="1"/>
    <x v="7"/>
    <x v="80"/>
    <d v="2015-08-30T00:00:00"/>
    <x v="78"/>
    <x v="0"/>
    <m/>
    <m/>
    <n v="46"/>
  </r>
  <r>
    <n v="262"/>
    <x v="136"/>
    <s v="MacGrill Food Safety Program"/>
    <x v="2"/>
    <x v="1"/>
    <s v="New Launch"/>
    <x v="0"/>
    <x v="1"/>
    <x v="81"/>
    <d v="2015-08-10T00:00:00"/>
    <x v="79"/>
    <x v="0"/>
    <m/>
    <s v="SC on vacation; no one avail to test; Pushed back from 8/1 &gt; 8/10 &gt; 9/1 by AT due to lack of customer responsiveness; signed off on 8/19"/>
    <n v="62"/>
  </r>
  <r>
    <n v="263"/>
    <x v="137"/>
    <s v="RaceTrac Food Safety Evaluations"/>
    <x v="0"/>
    <x v="0"/>
    <s v="New Launch"/>
    <x v="1"/>
    <x v="1"/>
    <x v="81"/>
    <d v="2015-08-10T00:00:00"/>
    <x v="79"/>
    <x v="0"/>
    <m/>
    <m/>
    <n v="34"/>
  </r>
  <r>
    <n v="264"/>
    <x v="44"/>
    <s v="Cinemark Brand Standards Program"/>
    <x v="2"/>
    <x v="4"/>
    <s v="New Launch"/>
    <x v="0"/>
    <x v="4"/>
    <x v="81"/>
    <d v="2015-09-01T00:00:00"/>
    <x v="79"/>
    <x v="0"/>
    <m/>
    <s v="Moved from 8/1 to 9/1 (JC - 6/11)"/>
    <n v="29"/>
  </r>
  <r>
    <n v="265"/>
    <x v="20"/>
    <s v="Compass Food Safety Program"/>
    <x v="0"/>
    <x v="2"/>
    <s v="Relaunch"/>
    <x v="0"/>
    <x v="4"/>
    <x v="81"/>
    <d v="2015-09-01T00:00:00"/>
    <x v="79"/>
    <x v="0"/>
    <m/>
    <m/>
    <n v="11"/>
  </r>
  <r>
    <n v="266"/>
    <x v="20"/>
    <s v="Compass HD Program"/>
    <x v="0"/>
    <x v="2"/>
    <s v="Relaunch"/>
    <x v="0"/>
    <x v="4"/>
    <x v="81"/>
    <d v="2015-09-01T00:00:00"/>
    <x v="79"/>
    <x v="0"/>
    <m/>
    <s v="No changes per JM - 6/30"/>
    <n v="11"/>
  </r>
  <r>
    <n v="267"/>
    <x v="20"/>
    <s v="Compass Workplace Safety Program"/>
    <x v="0"/>
    <x v="2"/>
    <s v="Relaunch"/>
    <x v="9"/>
    <x v="4"/>
    <x v="81"/>
    <d v="2015-09-01T00:00:00"/>
    <x v="79"/>
    <x v="0"/>
    <m/>
    <m/>
    <n v="11"/>
  </r>
  <r>
    <n v="268"/>
    <x v="138"/>
    <s v="Greenville Food Safety Program"/>
    <x v="6"/>
    <x v="1"/>
    <s v="Relaunch"/>
    <x v="9"/>
    <x v="1"/>
    <x v="81"/>
    <d v="2015-09-01T00:00:00"/>
    <x v="79"/>
    <x v="0"/>
    <m/>
    <m/>
    <n v="79"/>
  </r>
  <r>
    <n v="269"/>
    <x v="24"/>
    <s v="Sodexo Food Safety &amp; HS Program"/>
    <x v="0"/>
    <x v="2"/>
    <s v="New Launch"/>
    <x v="0"/>
    <x v="3"/>
    <x v="81"/>
    <d v="2015-09-01T00:00:00"/>
    <x v="79"/>
    <x v="0"/>
    <m/>
    <m/>
    <n v="9"/>
  </r>
  <r>
    <n v="270"/>
    <x v="55"/>
    <s v="Pizza Hut - Co/FZ Program (and Operator App)"/>
    <x v="2"/>
    <x v="0"/>
    <s v="Relaunch"/>
    <x v="0"/>
    <x v="1"/>
    <x v="81"/>
    <d v="2015-09-01T00:00:00"/>
    <x v="79"/>
    <x v="0"/>
    <m/>
    <m/>
    <n v="2"/>
  </r>
  <r>
    <n v="271"/>
    <x v="4"/>
    <s v="CKE Food Safety"/>
    <x v="1"/>
    <x v="1"/>
    <s v="Relaunch"/>
    <x v="9"/>
    <x v="3"/>
    <x v="82"/>
    <d v="2015-09-10T00:00:00"/>
    <x v="80"/>
    <x v="0"/>
    <m/>
    <s v="No changes per Fred (7/22)"/>
    <n v="4"/>
  </r>
  <r>
    <n v="272"/>
    <x v="4"/>
    <s v="CKE Workplace Safety"/>
    <x v="1"/>
    <x v="1"/>
    <s v="Relaunch"/>
    <x v="0"/>
    <x v="3"/>
    <x v="82"/>
    <d v="2015-09-10T00:00:00"/>
    <x v="80"/>
    <x v="0"/>
    <m/>
    <m/>
    <n v="4"/>
  </r>
  <r>
    <n v="273"/>
    <x v="85"/>
    <s v="Dickey's BBQ Food Safety &amp; Brand Standards Program"/>
    <x v="2"/>
    <x v="4"/>
    <s v="New Launch"/>
    <x v="7"/>
    <x v="4"/>
    <x v="83"/>
    <d v="2015-09-14T00:00:00"/>
    <x v="81"/>
    <x v="0"/>
    <m/>
    <m/>
    <n v="219"/>
  </r>
  <r>
    <n v="274"/>
    <x v="139"/>
    <s v="HMS Host Food Safety Program"/>
    <x v="0"/>
    <x v="0"/>
    <s v="New Launch"/>
    <x v="8"/>
    <x v="1"/>
    <x v="83"/>
    <d v="2015-09-14T00:00:00"/>
    <x v="81"/>
    <x v="0"/>
    <m/>
    <m/>
    <n v="219"/>
  </r>
  <r>
    <n v="275"/>
    <x v="35"/>
    <s v="Twin Peaks Food Safety Program"/>
    <x v="2"/>
    <x v="2"/>
    <s v="Relaunch"/>
    <x v="7"/>
    <x v="3"/>
    <x v="83"/>
    <d v="2015-09-14T00:00:00"/>
    <x v="81"/>
    <x v="0"/>
    <m/>
    <s v="A bunch of form updates; no scoring changes (MO 7/23)"/>
    <n v="52"/>
  </r>
  <r>
    <n v="276"/>
    <x v="35"/>
    <s v="Twin Peaks Food Safety Program"/>
    <x v="2"/>
    <x v="2"/>
    <s v="Relaunch"/>
    <x v="6"/>
    <x v="8"/>
    <x v="84"/>
    <d v="2015-09-18T00:00:00"/>
    <x v="82"/>
    <x v="0"/>
    <m/>
    <m/>
    <n v="52"/>
  </r>
  <r>
    <n v="277"/>
    <x v="25"/>
    <s v="Buffalo Wild Wings - CO &amp; Franchise Food Safety Program"/>
    <x v="3"/>
    <x v="0"/>
    <s v="Relaunch"/>
    <x v="9"/>
    <x v="3"/>
    <x v="85"/>
    <d v="2015-09-23T00:00:00"/>
    <x v="83"/>
    <x v="0"/>
    <m/>
    <s v="No changes per JM (7/28)"/>
    <n v="15"/>
  </r>
  <r>
    <n v="278"/>
    <x v="25"/>
    <s v="Buffalo Wild Wings - CO &amp; Franchise Food Safety Program"/>
    <x v="3"/>
    <x v="0"/>
    <s v="Relaunch"/>
    <x v="1"/>
    <x v="7"/>
    <x v="85"/>
    <d v="2015-11-15T00:00:00"/>
    <x v="84"/>
    <x v="0"/>
    <m/>
    <s v="CO &amp; Fr originally req. 9/23; Fr pushed back to 11/15 (JP 7/23); No changes CO (JM 7/28); both programs w/ updates 9/23 (JM 8/26)"/>
    <n v="15"/>
  </r>
  <r>
    <n v="279"/>
    <x v="10"/>
    <s v="Starbucks Company Food Safety Program"/>
    <x v="3"/>
    <x v="4"/>
    <s v="Relaunch"/>
    <x v="7"/>
    <x v="1"/>
    <x v="86"/>
    <d v="2015-09-26T00:00:00"/>
    <x v="85"/>
    <x v="0"/>
    <m/>
    <m/>
    <n v="1"/>
  </r>
  <r>
    <n v="280"/>
    <x v="10"/>
    <s v="Starbucks Roastery Food Safety Program"/>
    <x v="3"/>
    <x v="4"/>
    <s v="Request"/>
    <x v="9"/>
    <x v="1"/>
    <x v="86"/>
    <d v="2015-09-26T00:00:00"/>
    <x v="85"/>
    <x v="0"/>
    <m/>
    <s v="This form to be combined with SBUX CO form as triggered questions (MO 8/31)"/>
    <n v="1"/>
  </r>
  <r>
    <n v="281"/>
    <x v="96"/>
    <s v="85 Degrees Celsius Café Food Safety Program"/>
    <x v="4"/>
    <x v="3"/>
    <s v="Relaunch"/>
    <x v="9"/>
    <x v="3"/>
    <x v="87"/>
    <d v="2015-10-01T00:00:00"/>
    <x v="86"/>
    <x v="0"/>
    <m/>
    <s v="No changes per EP email (9/3)"/>
    <n v="98"/>
  </r>
  <r>
    <n v="282"/>
    <x v="26"/>
    <s v="ARAMARK Food Safety Program"/>
    <x v="0"/>
    <x v="1"/>
    <s v="Relaunch"/>
    <x v="0"/>
    <x v="4"/>
    <x v="87"/>
    <d v="2015-10-01T00:00:00"/>
    <x v="86"/>
    <x v="0"/>
    <m/>
    <m/>
    <n v="16"/>
  </r>
  <r>
    <n v="283"/>
    <x v="81"/>
    <s v="Areas USA Food Safety Program"/>
    <x v="1"/>
    <x v="3"/>
    <s v="Relaunch"/>
    <x v="9"/>
    <x v="4"/>
    <x v="87"/>
    <d v="2015-10-01T00:00:00"/>
    <x v="86"/>
    <x v="0"/>
    <m/>
    <s v="No changes per MH - 7/30"/>
    <n v="93"/>
  </r>
  <r>
    <n v="284"/>
    <x v="11"/>
    <s v="Brinker 2015 Audit Program"/>
    <x v="2"/>
    <x v="3"/>
    <s v="Relaunch"/>
    <x v="9"/>
    <x v="3"/>
    <x v="87"/>
    <d v="2015-10-01T00:00:00"/>
    <x v="86"/>
    <x v="0"/>
    <m/>
    <s v="No longer a customer"/>
    <n v="219"/>
  </r>
  <r>
    <n v="285"/>
    <x v="13"/>
    <s v="Burger King GPV Program"/>
    <x v="1"/>
    <x v="3"/>
    <s v="Relaunch"/>
    <x v="9"/>
    <x v="4"/>
    <x v="87"/>
    <d v="2015-10-01T00:00:00"/>
    <x v="86"/>
    <x v="0"/>
    <m/>
    <s v="No changes per MH - 8/17"/>
    <n v="20"/>
  </r>
  <r>
    <n v="286"/>
    <x v="6"/>
    <s v="Golden Corral Food Safety"/>
    <x v="0"/>
    <x v="0"/>
    <s v="Relaunch"/>
    <x v="1"/>
    <x v="1"/>
    <x v="87"/>
    <d v="2015-10-01T00:00:00"/>
    <x v="86"/>
    <x v="0"/>
    <m/>
    <m/>
    <n v="21"/>
  </r>
  <r>
    <n v="287"/>
    <x v="83"/>
    <s v="Starwood Beverage Program"/>
    <x v="0"/>
    <x v="2"/>
    <s v="Relaunch"/>
    <x v="1"/>
    <x v="7"/>
    <x v="87"/>
    <d v="2015-10-01T00:00:00"/>
    <x v="86"/>
    <x v="0"/>
    <m/>
    <s v="Reasigned to KY from RM; RM to validate setup"/>
    <n v="166"/>
  </r>
  <r>
    <n v="288"/>
    <x v="83"/>
    <s v="Starwood Storage &amp; Receiving Program"/>
    <x v="0"/>
    <x v="2"/>
    <s v="Relaunch"/>
    <x v="1"/>
    <x v="7"/>
    <x v="87"/>
    <d v="2015-10-01T00:00:00"/>
    <x v="86"/>
    <x v="0"/>
    <m/>
    <s v="Reasigned to KY from RM; RM to validate setup"/>
    <n v="166"/>
  </r>
  <r>
    <n v="289"/>
    <x v="140"/>
    <s v="Stripes Food Safety Program"/>
    <x v="2"/>
    <x v="3"/>
    <s v="New Launch"/>
    <x v="1"/>
    <x v="3"/>
    <x v="87"/>
    <d v="2015-10-01T00:00:00"/>
    <x v="86"/>
    <x v="0"/>
    <m/>
    <s v="Appears to be a custom form; AT to meet with customer end of Aug; more info then; launch date may get pushed back (MO - 8/17)"/>
    <n v="26"/>
  </r>
  <r>
    <n v="290"/>
    <x v="12"/>
    <s v="Dairy Queen Pride Program"/>
    <x v="3"/>
    <x v="1"/>
    <s v="Relaunch"/>
    <x v="3"/>
    <x v="1"/>
    <x v="88"/>
    <d v="2015-10-13T00:00:00"/>
    <x v="87"/>
    <x v="0"/>
    <m/>
    <m/>
    <n v="8"/>
  </r>
  <r>
    <n v="291"/>
    <x v="139"/>
    <s v="HMS Host Food Safety Program"/>
    <x v="0"/>
    <x v="0"/>
    <s v="New Launch"/>
    <x v="6"/>
    <x v="1"/>
    <x v="89"/>
    <d v="2015-10-15T00:00:00"/>
    <x v="88"/>
    <x v="0"/>
    <m/>
    <m/>
    <n v="219"/>
  </r>
  <r>
    <n v="292"/>
    <x v="141"/>
    <s v="Arcis Golf Food Safety Program"/>
    <x v="2"/>
    <x v="3"/>
    <s v="New Launch"/>
    <x v="9"/>
    <x v="7"/>
    <x v="90"/>
    <d v="2015-09-01T00:00:00"/>
    <x v="89"/>
    <x v="0"/>
    <m/>
    <s v="Standard FS Program; formerly &quot;Eagle Golf&quot;; 100% standard form/100 minus 5-3-1/standard email body (AT meeting; 8/12); pushed back to 10/1 by SS due to lack of customer info (MO 8/20); no contractor or meeting with contact - moving forward with standard 5/3/1 rollout (MO 9/14); program marked as complete due to no movement, will insert into schedule when Sales/AT ready to restart rollout (MO 10/12)"/>
    <n v="603"/>
  </r>
  <r>
    <n v="293"/>
    <x v="142"/>
    <s v="Café Zupas Food Safety Program"/>
    <x v="4"/>
    <x v="2"/>
    <s v="New Launch"/>
    <x v="1"/>
    <x v="7"/>
    <x v="90"/>
    <d v="2015-11-01T00:00:00"/>
    <x v="89"/>
    <x v="0"/>
    <m/>
    <m/>
    <n v="81"/>
  </r>
  <r>
    <n v="294"/>
    <x v="143"/>
    <s v="John's Incredible Pizza Food Safety Program"/>
    <x v="4"/>
    <x v="4"/>
    <s v="New Launch"/>
    <x v="1"/>
    <x v="9"/>
    <x v="90"/>
    <d v="2015-11-01T00:00:00"/>
    <x v="89"/>
    <x v="0"/>
    <m/>
    <s v="Standard FS form per SH email from KW (8/24)"/>
    <n v="125"/>
  </r>
  <r>
    <n v="295"/>
    <x v="60"/>
    <s v="On the Border Food Safety Program"/>
    <x v="2"/>
    <x v="3"/>
    <s v="New Launch"/>
    <x v="9"/>
    <x v="7"/>
    <x v="90"/>
    <d v="2015-11-01T00:00:00"/>
    <x v="89"/>
    <x v="0"/>
    <m/>
    <s v="No changes per EP email (MO 9/16)"/>
    <n v="46"/>
  </r>
  <r>
    <n v="296"/>
    <x v="25"/>
    <s v="Buffalo Wild Wings - CO &amp; Franchise Food Safety Program"/>
    <x v="3"/>
    <x v="0"/>
    <s v="Relaunch"/>
    <x v="0"/>
    <x v="7"/>
    <x v="91"/>
    <d v="2015-11-06T00:00:00"/>
    <x v="90"/>
    <x v="0"/>
    <m/>
    <m/>
    <n v="15"/>
  </r>
  <r>
    <n v="297"/>
    <x v="20"/>
    <s v="Compass Canada English Form"/>
    <x v="0"/>
    <x v="2"/>
    <s v="Relaunch"/>
    <x v="0"/>
    <x v="4"/>
    <x v="92"/>
    <d v="2015-12-01T00:00:00"/>
    <x v="91"/>
    <x v="0"/>
    <m/>
    <s v="Pushed back from 9/1 to 10/1, then asked for 1/1 but MO stated cannot due until Feb; JM asks for 12/1 which AD agrees to (MO 9/21); now requested to be moved up earlier, AD was ok with 11/9 (MO 9/24)"/>
    <n v="11"/>
  </r>
  <r>
    <n v="298"/>
    <x v="20"/>
    <s v="Compass Canada French Form"/>
    <x v="0"/>
    <x v="2"/>
    <s v="Relaunch"/>
    <x v="0"/>
    <x v="4"/>
    <x v="92"/>
    <d v="2015-12-01T00:00:00"/>
    <x v="91"/>
    <x v="0"/>
    <m/>
    <s v="Pushed back from 9/1 to 10/1, then asked for 1/1 but MO stated cannot due until Feb; JM asks for 12/1 which AD agrees to (MO 9/21); now requested to be moved up earlier, AD was ok with 11/9 (MO 9/24)"/>
    <n v="11"/>
  </r>
  <r>
    <n v="299"/>
    <x v="102"/>
    <s v="Honeybaked Ham Holiday Program - Food Safety Program"/>
    <x v="6"/>
    <x v="0"/>
    <s v="New Launch"/>
    <x v="7"/>
    <x v="8"/>
    <x v="93"/>
    <d v="2015-11-13T00:00:00"/>
    <x v="92"/>
    <x v="0"/>
    <m/>
    <m/>
    <n v="37"/>
  </r>
  <r>
    <n v="300"/>
    <x v="102"/>
    <s v="Honeybaked Ham Holiday Program - PopUp Retail"/>
    <x v="6"/>
    <x v="0"/>
    <s v="New Launch"/>
    <x v="7"/>
    <x v="8"/>
    <x v="93"/>
    <d v="2015-11-13T00:00:00"/>
    <x v="92"/>
    <x v="0"/>
    <m/>
    <m/>
    <n v="37"/>
  </r>
  <r>
    <n v="301"/>
    <x v="144"/>
    <s v="Jamba Juice Express Food Safety Program - iForm"/>
    <x v="4"/>
    <x v="4"/>
    <s v="New Launch"/>
    <x v="9"/>
    <x v="4"/>
    <x v="94"/>
    <d v="2015-11-15T00:00:00"/>
    <x v="84"/>
    <x v="0"/>
    <m/>
    <s v="No Express soft launch (SH 10/21)"/>
    <n v="28"/>
  </r>
  <r>
    <n v="302"/>
    <x v="144"/>
    <s v="Jamba Juice Express Food Safety Program - Steton Form"/>
    <x v="4"/>
    <x v="4"/>
    <s v="New Launch"/>
    <x v="9"/>
    <x v="4"/>
    <x v="94"/>
    <d v="2015-11-15T00:00:00"/>
    <x v="84"/>
    <x v="0"/>
    <m/>
    <s v="No Express soft launch (SH 10/21)"/>
    <n v="28"/>
  </r>
  <r>
    <n v="303"/>
    <x v="144"/>
    <s v="Jamba Juice Traditional Food Safety Program - iForm"/>
    <x v="4"/>
    <x v="4"/>
    <s v="New Launch"/>
    <x v="9"/>
    <x v="4"/>
    <x v="94"/>
    <d v="2015-11-15T00:00:00"/>
    <x v="84"/>
    <x v="0"/>
    <m/>
    <s v="Removed; we're only going to build the iForm for the full launch (SH 10/21)"/>
    <n v="28"/>
  </r>
  <r>
    <n v="304"/>
    <x v="145"/>
    <s v="TrustHouse Food Safety Program"/>
    <x v="0"/>
    <x v="2"/>
    <s v="New Launch"/>
    <x v="1"/>
    <x v="3"/>
    <x v="94"/>
    <d v="2015-11-15T00:00:00"/>
    <x v="84"/>
    <x v="0"/>
    <m/>
    <s v="(Formerly Aladdin's) Standard FS plus a few questions; still no hierarchy as of 9/9 (NC); MG still no information (9/9); pushed back to 11/15 due to no information and no current expecation of when it will be received (MO - 9/10)"/>
    <n v="137"/>
  </r>
  <r>
    <n v="305"/>
    <x v="146"/>
    <s v="Noodles Food Safety Program"/>
    <x v="4"/>
    <x v="3"/>
    <s v="New Launch"/>
    <x v="7"/>
    <x v="3"/>
    <x v="95"/>
    <d v="2015-11-19T00:00:00"/>
    <x v="93"/>
    <x v="0"/>
    <m/>
    <s v="No information other than custom form; SS emailing Keith - 8/17; SH/MO meeting on 10/7 - soft launch cancelled, only 1/1"/>
    <n v="32"/>
  </r>
  <r>
    <n v="306"/>
    <x v="147"/>
    <s v="City BBQ Food Safety Program"/>
    <x v="1"/>
    <x v="0"/>
    <s v="New Launch"/>
    <x v="0"/>
    <x v="8"/>
    <x v="96"/>
    <d v="2015-11-23T00:00:00"/>
    <x v="94"/>
    <x v="0"/>
    <m/>
    <m/>
    <n v="95"/>
  </r>
  <r>
    <n v="307"/>
    <x v="148"/>
    <s v="iPic Food Safety Program"/>
    <x v="6"/>
    <x v="3"/>
    <s v="New Launch"/>
    <x v="0"/>
    <x v="8"/>
    <x v="97"/>
    <d v="2015-11-25T00:00:00"/>
    <x v="95"/>
    <x v="0"/>
    <m/>
    <m/>
    <n v="102"/>
  </r>
  <r>
    <n v="308"/>
    <x v="149"/>
    <s v="Chipotle Food Safety Program"/>
    <x v="4"/>
    <x v="1"/>
    <s v="New Launch"/>
    <x v="14"/>
    <x v="8"/>
    <x v="98"/>
    <d v="2015-12-28T00:00:00"/>
    <x v="96"/>
    <x v="0"/>
    <m/>
    <s v="Deployment to determine most efficient setup for quick rollout"/>
    <n v="6"/>
  </r>
  <r>
    <n v="309"/>
    <x v="96"/>
    <s v="85 Degrees Celsius Café Food Safety Program"/>
    <x v="4"/>
    <x v="3"/>
    <s v="Relaunch"/>
    <x v="3"/>
    <x v="3"/>
    <x v="99"/>
    <d v="2016-01-01T00:00:00"/>
    <x v="97"/>
    <x v="0"/>
    <m/>
    <m/>
    <n v="98"/>
  </r>
  <r>
    <n v="310"/>
    <x v="86"/>
    <s v="Ace Restaurants Food Safety Program"/>
    <x v="0"/>
    <x v="2"/>
    <s v="Relaunch"/>
    <x v="3"/>
    <x v="7"/>
    <x v="99"/>
    <d v="2016-01-01T00:00:00"/>
    <x v="97"/>
    <x v="0"/>
    <m/>
    <s v="No changes per EH email (MO 9/16)"/>
    <n v="219"/>
  </r>
  <r>
    <n v="311"/>
    <x v="87"/>
    <s v="Adak Restaurants Food Safety Program"/>
    <x v="1"/>
    <x v="2"/>
    <s v="Relaunch"/>
    <x v="3"/>
    <x v="7"/>
    <x v="99"/>
    <d v="2016-01-01T00:00:00"/>
    <x v="97"/>
    <x v="0"/>
    <m/>
    <s v="No changes per EH email (MO 9/16)"/>
    <n v="219"/>
  </r>
  <r>
    <n v="312"/>
    <x v="42"/>
    <s v="Arby's Food Safety Program"/>
    <x v="6"/>
    <x v="1"/>
    <s v="Relaunch"/>
    <x v="0"/>
    <x v="3"/>
    <x v="99"/>
    <d v="2016-01-01T00:00:00"/>
    <x v="97"/>
    <x v="0"/>
    <m/>
    <m/>
    <n v="19"/>
  </r>
  <r>
    <n v="313"/>
    <x v="81"/>
    <s v="Areas USA Food Safety Program"/>
    <x v="1"/>
    <x v="3"/>
    <s v="Relaunch"/>
    <x v="1"/>
    <x v="9"/>
    <x v="99"/>
    <d v="2016-01-01T00:00:00"/>
    <x v="97"/>
    <x v="0"/>
    <m/>
    <m/>
    <n v="93"/>
  </r>
  <r>
    <n v="314"/>
    <x v="130"/>
    <s v="Batali &amp; Bastianich Hospitality Group Food Safety Program"/>
    <x v="0"/>
    <x v="0"/>
    <s v="Relaunch"/>
    <x v="1"/>
    <x v="9"/>
    <x v="99"/>
    <d v="2016-01-01T00:00:00"/>
    <x v="97"/>
    <x v="0"/>
    <m/>
    <m/>
    <n v="219"/>
  </r>
  <r>
    <n v="315"/>
    <x v="56"/>
    <s v="Bloomin Brands Food Safety Program"/>
    <x v="6"/>
    <x v="3"/>
    <s v="Relaunch"/>
    <x v="0"/>
    <x v="4"/>
    <x v="99"/>
    <d v="2016-01-01T00:00:00"/>
    <x v="97"/>
    <x v="0"/>
    <m/>
    <m/>
    <n v="13"/>
  </r>
  <r>
    <n v="316"/>
    <x v="13"/>
    <s v="Burger King Bun Sampling Program"/>
    <x v="1"/>
    <x v="3"/>
    <s v="Relaunch"/>
    <x v="3"/>
    <x v="3"/>
    <x v="99"/>
    <d v="2016-01-01T00:00:00"/>
    <x v="97"/>
    <x v="0"/>
    <m/>
    <s v="No changes to form or RefNum per AF email (MO 9/21)"/>
    <n v="20"/>
  </r>
  <r>
    <n v="317"/>
    <x v="13"/>
    <s v="Burger King GPV Program"/>
    <x v="1"/>
    <x v="3"/>
    <s v="Relaunch"/>
    <x v="1"/>
    <x v="8"/>
    <x v="99"/>
    <d v="2016-01-01T00:00:00"/>
    <x v="97"/>
    <x v="0"/>
    <m/>
    <m/>
    <n v="20"/>
  </r>
  <r>
    <n v="318"/>
    <x v="13"/>
    <s v="Burger King Playground Inspection Program "/>
    <x v="1"/>
    <x v="3"/>
    <s v="Relaunch"/>
    <x v="3"/>
    <x v="3"/>
    <x v="99"/>
    <d v="2016-01-01T00:00:00"/>
    <x v="97"/>
    <x v="0"/>
    <m/>
    <s v="No changes per SH (9/9)"/>
    <n v="20"/>
  </r>
  <r>
    <n v="319"/>
    <x v="18"/>
    <s v="Burgerville Food Safety and Workplace Safety"/>
    <x v="4"/>
    <x v="0"/>
    <s v="Relaunch"/>
    <x v="1"/>
    <x v="7"/>
    <x v="99"/>
    <d v="2016-01-01T00:00:00"/>
    <x v="97"/>
    <x v="0"/>
    <m/>
    <m/>
    <n v="219"/>
  </r>
  <r>
    <n v="320"/>
    <x v="43"/>
    <s v="Caribou Coffee Assessment (Brand Standards)"/>
    <x v="3"/>
    <x v="4"/>
    <s v="Relaunch"/>
    <x v="1"/>
    <x v="7"/>
    <x v="99"/>
    <d v="2016-01-01T00:00:00"/>
    <x v="97"/>
    <x v="0"/>
    <m/>
    <m/>
    <n v="18"/>
  </r>
  <r>
    <n v="321"/>
    <x v="111"/>
    <s v="Checkers Food Safety Program"/>
    <x v="6"/>
    <x v="3"/>
    <s v="Relaunch"/>
    <x v="0"/>
    <x v="4"/>
    <x v="99"/>
    <d v="2016-01-01T00:00:00"/>
    <x v="97"/>
    <x v="0"/>
    <m/>
    <m/>
    <n v="22"/>
  </r>
  <r>
    <n v="322"/>
    <x v="40"/>
    <s v="Cornell Food Safety Program"/>
    <x v="0"/>
    <x v="2"/>
    <s v="Relaunch"/>
    <x v="1"/>
    <x v="7"/>
    <x v="99"/>
    <d v="2016-01-01T00:00:00"/>
    <x v="97"/>
    <x v="0"/>
    <m/>
    <m/>
    <n v="110"/>
  </r>
  <r>
    <n v="323"/>
    <x v="45"/>
    <s v="Corner Bakery Food Safety Evaluations"/>
    <x v="2"/>
    <x v="3"/>
    <s v="Relaunch"/>
    <x v="1"/>
    <x v="1"/>
    <x v="99"/>
    <d v="2016-01-01T00:00:00"/>
    <x v="97"/>
    <x v="0"/>
    <m/>
    <m/>
    <n v="40"/>
  </r>
  <r>
    <n v="324"/>
    <x v="46"/>
    <s v="Corner Store Food Safety Program"/>
    <x v="2"/>
    <x v="3"/>
    <s v="Relaunch"/>
    <x v="1"/>
    <x v="9"/>
    <x v="99"/>
    <d v="2016-01-01T00:00:00"/>
    <x v="97"/>
    <x v="0"/>
    <m/>
    <m/>
    <n v="27"/>
  </r>
  <r>
    <n v="325"/>
    <x v="150"/>
    <s v="Culinaire Food Safety Program"/>
    <x v="0"/>
    <x v="2"/>
    <s v="Relaunch"/>
    <x v="1"/>
    <x v="9"/>
    <x v="99"/>
    <d v="2016-01-01T00:00:00"/>
    <x v="97"/>
    <x v="0"/>
    <m/>
    <m/>
    <n v="152"/>
  </r>
  <r>
    <n v="326"/>
    <x v="12"/>
    <s v="Dairy Queen Pride Program"/>
    <x v="3"/>
    <x v="1"/>
    <s v="Relaunch"/>
    <x v="14"/>
    <x v="7"/>
    <x v="99"/>
    <d v="2016-01-01T00:00:00"/>
    <x v="97"/>
    <x v="0"/>
    <m/>
    <m/>
    <n v="8"/>
  </r>
  <r>
    <n v="327"/>
    <x v="12"/>
    <s v="Dairy Queen Pride Program"/>
    <x v="3"/>
    <x v="1"/>
    <s v="Relaunch"/>
    <x v="14"/>
    <x v="4"/>
    <x v="99"/>
    <d v="2016-01-01T00:00:00"/>
    <x v="97"/>
    <x v="0"/>
    <m/>
    <m/>
    <n v="8"/>
  </r>
  <r>
    <n v="328"/>
    <x v="85"/>
    <s v="Dickey's BBQ Food Safety &amp; Brand Standards Program"/>
    <x v="2"/>
    <x v="4"/>
    <s v="Relaunch"/>
    <x v="1"/>
    <x v="4"/>
    <x v="99"/>
    <d v="2016-01-01T00:00:00"/>
    <x v="97"/>
    <x v="0"/>
    <m/>
    <m/>
    <n v="219"/>
  </r>
  <r>
    <n v="329"/>
    <x v="100"/>
    <s v="Fairmont Food Safety Program"/>
    <x v="3"/>
    <x v="2"/>
    <s v="Relaunch"/>
    <x v="1"/>
    <x v="8"/>
    <x v="99"/>
    <d v="2016-01-01T00:00:00"/>
    <x v="97"/>
    <x v="0"/>
    <m/>
    <s v="Customer still working through changes (EH 10/19); determining when new launch date should be dependent on when we get final scope"/>
    <n v="47"/>
  </r>
  <r>
    <n v="330"/>
    <x v="17"/>
    <s v="Fogo de Chao Food Safety"/>
    <x v="2"/>
    <x v="2"/>
    <s v="Relaunch"/>
    <x v="1"/>
    <x v="3"/>
    <x v="99"/>
    <d v="2016-01-01T00:00:00"/>
    <x v="97"/>
    <x v="0"/>
    <m/>
    <m/>
    <n v="55"/>
  </r>
  <r>
    <n v="331"/>
    <x v="49"/>
    <s v="Friendly's Food Safety Program"/>
    <x v="0"/>
    <x v="0"/>
    <s v="Relaunch"/>
    <x v="1"/>
    <x v="4"/>
    <x v="99"/>
    <d v="2016-01-01T00:00:00"/>
    <x v="97"/>
    <x v="0"/>
    <m/>
    <m/>
    <n v="41"/>
  </r>
  <r>
    <n v="332"/>
    <x v="92"/>
    <s v="Garbanzo Food Safety Program"/>
    <x v="4"/>
    <x v="4"/>
    <s v="Relaunch"/>
    <x v="1"/>
    <x v="9"/>
    <x v="99"/>
    <d v="2016-01-01T00:00:00"/>
    <x v="97"/>
    <x v="0"/>
    <m/>
    <m/>
    <n v="205"/>
  </r>
  <r>
    <n v="333"/>
    <x v="39"/>
    <s v="General Mills Quarterly Retrieval"/>
    <x v="7"/>
    <x v="2"/>
    <s v="Relaunch"/>
    <x v="9"/>
    <x v="8"/>
    <x v="99"/>
    <d v="2016-01-01T00:00:00"/>
    <x v="97"/>
    <x v="0"/>
    <m/>
    <s v="No changes per EH email; time tracker form (MO 9/16)"/>
    <n v="142"/>
  </r>
  <r>
    <n v="334"/>
    <x v="6"/>
    <s v="Golden Corral Food Safety"/>
    <x v="0"/>
    <x v="0"/>
    <s v="Relaunch"/>
    <x v="1"/>
    <x v="4"/>
    <x v="99"/>
    <d v="2016-01-01T00:00:00"/>
    <x v="97"/>
    <x v="0"/>
    <m/>
    <m/>
    <n v="21"/>
  </r>
  <r>
    <n v="335"/>
    <x v="63"/>
    <s v="Granite City Food Safety Assessments"/>
    <x v="3"/>
    <x v="4"/>
    <s v="Relaunch"/>
    <x v="1"/>
    <x v="8"/>
    <x v="99"/>
    <d v="2016-01-01T00:00:00"/>
    <x v="97"/>
    <x v="0"/>
    <m/>
    <m/>
    <n v="50"/>
  </r>
  <r>
    <n v="336"/>
    <x v="50"/>
    <s v="Guckenheimer Food Safety &amp; Workplace Safety Program"/>
    <x v="4"/>
    <x v="0"/>
    <s v="Relaunch"/>
    <x v="1"/>
    <x v="1"/>
    <x v="99"/>
    <d v="2016-01-01T00:00:00"/>
    <x v="97"/>
    <x v="0"/>
    <m/>
    <m/>
    <n v="42"/>
  </r>
  <r>
    <n v="337"/>
    <x v="1"/>
    <s v="Hard Rock Café Food Safety Program"/>
    <x v="1"/>
    <x v="1"/>
    <s v="Relaunch"/>
    <x v="1"/>
    <x v="3"/>
    <x v="99"/>
    <d v="2016-01-01T00:00:00"/>
    <x v="97"/>
    <x v="0"/>
    <m/>
    <m/>
    <n v="36"/>
  </r>
  <r>
    <n v="338"/>
    <x v="51"/>
    <s v="Hilton Beverage Program"/>
    <x v="0"/>
    <x v="2"/>
    <s v="Relaunch"/>
    <x v="0"/>
    <x v="7"/>
    <x v="99"/>
    <d v="2016-01-01T00:00:00"/>
    <x v="97"/>
    <x v="0"/>
    <m/>
    <m/>
    <n v="25"/>
  </r>
  <r>
    <n v="339"/>
    <x v="51"/>
    <s v="Hilton Core Menu Program"/>
    <x v="0"/>
    <x v="2"/>
    <s v="Relaunch"/>
    <x v="1"/>
    <x v="7"/>
    <x v="99"/>
    <d v="2016-01-01T00:00:00"/>
    <x v="97"/>
    <x v="0"/>
    <m/>
    <m/>
    <n v="25"/>
  </r>
  <r>
    <n v="340"/>
    <x v="51"/>
    <s v="Hilton Food Safety Program"/>
    <x v="0"/>
    <x v="2"/>
    <s v="Relaunch"/>
    <x v="1"/>
    <x v="7"/>
    <x v="99"/>
    <d v="2016-01-01T00:00:00"/>
    <x v="97"/>
    <x v="0"/>
    <m/>
    <m/>
    <n v="25"/>
  </r>
  <r>
    <n v="341"/>
    <x v="52"/>
    <s v="Hooters Food Safety Program"/>
    <x v="6"/>
    <x v="0"/>
    <s v="Relaunch"/>
    <x v="1"/>
    <x v="7"/>
    <x v="99"/>
    <d v="2016-01-01T00:00:00"/>
    <x v="97"/>
    <x v="0"/>
    <m/>
    <s v="Changes completed in November but AT requsted launch be pushed back to 3/1 due to unforeseen circumstances (MO - 12/16; CC email); Pushed back to 5/1 per JC (MO 12/31); AT requested current form be made live to use 2016 reference numbers, expecting more changes on 3/1 so both relaunches will happen (MO 1/4)"/>
    <n v="30"/>
  </r>
  <r>
    <n v="342"/>
    <x v="114"/>
    <s v="Il Fornaio Food Safety Program"/>
    <x v="2"/>
    <x v="4"/>
    <s v="Relaunch"/>
    <x v="1"/>
    <x v="1"/>
    <x v="99"/>
    <d v="2016-01-01T00:00:00"/>
    <x v="97"/>
    <x v="0"/>
    <m/>
    <m/>
    <n v="100"/>
  </r>
  <r>
    <n v="343"/>
    <x v="27"/>
    <s v="Johnny Rockets Food Safety Program"/>
    <x v="4"/>
    <x v="4"/>
    <s v="Relaunch"/>
    <x v="9"/>
    <x v="4"/>
    <x v="99"/>
    <d v="2016-01-01T00:00:00"/>
    <x v="97"/>
    <x v="0"/>
    <m/>
    <s v="Removed per TC 8/6"/>
    <n v="219"/>
  </r>
  <r>
    <n v="344"/>
    <x v="64"/>
    <s v="King's Seafood Food Safety Program"/>
    <x v="4"/>
    <x v="4"/>
    <s v="Relaunch"/>
    <x v="1"/>
    <x v="8"/>
    <x v="99"/>
    <d v="2016-01-01T00:00:00"/>
    <x v="97"/>
    <x v="0"/>
    <m/>
    <m/>
    <n v="132"/>
  </r>
  <r>
    <n v="345"/>
    <x v="53"/>
    <s v="Kona Grill Food Safety Program"/>
    <x v="4"/>
    <x v="4"/>
    <s v="Relaunch"/>
    <x v="1"/>
    <x v="7"/>
    <x v="99"/>
    <d v="2016-01-01T00:00:00"/>
    <x v="97"/>
    <x v="0"/>
    <m/>
    <m/>
    <n v="77"/>
  </r>
  <r>
    <n v="346"/>
    <x v="19"/>
    <s v="Landry's Food Safety Program"/>
    <x v="4"/>
    <x v="4"/>
    <s v="Relaunch"/>
    <x v="1"/>
    <x v="9"/>
    <x v="99"/>
    <d v="2016-01-01T00:00:00"/>
    <x v="97"/>
    <x v="0"/>
    <m/>
    <m/>
    <n v="107"/>
  </r>
  <r>
    <n v="347"/>
    <x v="95"/>
    <s v="LaRosa's Food Safety Program"/>
    <x v="1"/>
    <x v="3"/>
    <s v="Relaunch"/>
    <x v="1"/>
    <x v="8"/>
    <x v="99"/>
    <d v="2016-01-01T00:00:00"/>
    <x v="97"/>
    <x v="0"/>
    <m/>
    <m/>
    <n v="87"/>
  </r>
  <r>
    <n v="348"/>
    <x v="129"/>
    <s v="Lawry's Food Safety Program"/>
    <x v="4"/>
    <x v="0"/>
    <s v="Relaunch"/>
    <x v="1"/>
    <x v="8"/>
    <x v="99"/>
    <d v="2016-01-01T00:00:00"/>
    <x v="97"/>
    <x v="0"/>
    <m/>
    <m/>
    <n v="147"/>
  </r>
  <r>
    <n v="349"/>
    <x v="121"/>
    <s v="Linchris Hotel Corporate Food Safety Program"/>
    <x v="0"/>
    <x v="2"/>
    <s v="Relaunch"/>
    <x v="1"/>
    <x v="8"/>
    <x v="99"/>
    <d v="2016-01-01T00:00:00"/>
    <x v="97"/>
    <x v="0"/>
    <m/>
    <m/>
    <n v="138"/>
  </r>
  <r>
    <n v="350"/>
    <x v="151"/>
    <s v="LTP Food Safety Program"/>
    <x v="6"/>
    <x v="2"/>
    <s v="Relaunch"/>
    <x v="1"/>
    <x v="9"/>
    <x v="99"/>
    <d v="2016-01-01T00:00:00"/>
    <x v="97"/>
    <x v="0"/>
    <m/>
    <m/>
    <n v="176"/>
  </r>
  <r>
    <n v="351"/>
    <x v="70"/>
    <s v="Marcus Hotels Food Safety Program"/>
    <x v="1"/>
    <x v="4"/>
    <s v="Relaunch"/>
    <x v="1"/>
    <x v="9"/>
    <x v="99"/>
    <d v="2016-01-01T00:00:00"/>
    <x v="97"/>
    <x v="0"/>
    <m/>
    <m/>
    <n v="131"/>
  </r>
  <r>
    <n v="352"/>
    <x v="38"/>
    <s v="McDonalds PlayPlace Program"/>
    <x v="3"/>
    <x v="2"/>
    <s v="Relaunch"/>
    <x v="0"/>
    <x v="7"/>
    <x v="99"/>
    <d v="2016-01-01T00:00:00"/>
    <x v="97"/>
    <x v="0"/>
    <m/>
    <m/>
    <n v="3"/>
  </r>
  <r>
    <n v="353"/>
    <x v="28"/>
    <s v="Newks Food Safety Program"/>
    <x v="2"/>
    <x v="3"/>
    <s v="Relaunch"/>
    <x v="1"/>
    <x v="9"/>
    <x v="99"/>
    <d v="2016-01-01T00:00:00"/>
    <x v="97"/>
    <x v="0"/>
    <m/>
    <m/>
    <n v="69"/>
  </r>
  <r>
    <n v="354"/>
    <x v="146"/>
    <s v="Noodles Food Safety Program"/>
    <x v="4"/>
    <x v="3"/>
    <s v="Relaunch"/>
    <x v="0"/>
    <x v="3"/>
    <x v="99"/>
    <d v="2016-01-01T00:00:00"/>
    <x v="97"/>
    <x v="0"/>
    <m/>
    <m/>
    <n v="32"/>
  </r>
  <r>
    <n v="355"/>
    <x v="73"/>
    <s v="Ohio State Food Safety Program"/>
    <x v="1"/>
    <x v="2"/>
    <s v="Relaunch"/>
    <x v="1"/>
    <x v="8"/>
    <x v="99"/>
    <d v="2016-01-01T00:00:00"/>
    <x v="97"/>
    <x v="0"/>
    <m/>
    <m/>
    <n v="162"/>
  </r>
  <r>
    <n v="356"/>
    <x v="66"/>
    <s v="Omni Hotels Food Safety Program"/>
    <x v="2"/>
    <x v="4"/>
    <s v="Relaunch"/>
    <x v="1"/>
    <x v="9"/>
    <x v="99"/>
    <d v="2016-01-01T00:00:00"/>
    <x v="97"/>
    <x v="0"/>
    <m/>
    <m/>
    <n v="57"/>
  </r>
  <r>
    <n v="357"/>
    <x v="105"/>
    <s v="O’Reilly Food Safety Program"/>
    <x v="1"/>
    <x v="2"/>
    <s v="Relaunch"/>
    <x v="9"/>
    <x v="8"/>
    <x v="99"/>
    <d v="2016-01-01T00:00:00"/>
    <x v="97"/>
    <x v="0"/>
    <m/>
    <s v="No changes per EH email; program cancelled (MO 9/15)"/>
    <n v="219"/>
  </r>
  <r>
    <n v="358"/>
    <x v="75"/>
    <s v="Pantry Audits Food Safety Program"/>
    <x v="0"/>
    <x v="4"/>
    <s v="Relaunch"/>
    <x v="1"/>
    <x v="9"/>
    <x v="99"/>
    <d v="2016-01-01T00:00:00"/>
    <x v="97"/>
    <x v="0"/>
    <m/>
    <m/>
    <n v="78"/>
  </r>
  <r>
    <n v="359"/>
    <x v="101"/>
    <s v="Peet's Coffee &amp; Tea Food Safety Evaluations"/>
    <x v="4"/>
    <x v="1"/>
    <s v="Relaunch"/>
    <x v="1"/>
    <x v="1"/>
    <x v="99"/>
    <d v="2016-01-01T00:00:00"/>
    <x v="97"/>
    <x v="0"/>
    <m/>
    <m/>
    <n v="51"/>
  </r>
  <r>
    <n v="360"/>
    <x v="94"/>
    <s v="Pizza Ranch Food Safety Program"/>
    <x v="3"/>
    <x v="2"/>
    <s v="Relaunch"/>
    <x v="1"/>
    <x v="4"/>
    <x v="99"/>
    <d v="2016-01-01T00:00:00"/>
    <x v="97"/>
    <x v="0"/>
    <m/>
    <m/>
    <n v="58"/>
  </r>
  <r>
    <n v="361"/>
    <x v="152"/>
    <s v="Potbelly's Food Safety Program"/>
    <x v="1"/>
    <x v="1"/>
    <s v="New Launch"/>
    <x v="1"/>
    <x v="4"/>
    <x v="99"/>
    <d v="2016-01-01T00:00:00"/>
    <x v="97"/>
    <x v="0"/>
    <m/>
    <m/>
    <n v="33"/>
  </r>
  <r>
    <n v="362"/>
    <x v="153"/>
    <s v="Quest Food Safety Program (Maine HS)"/>
    <x v="1"/>
    <x v="0"/>
    <s v="New Launch"/>
    <x v="0"/>
    <x v="4"/>
    <x v="99"/>
    <d v="2016-01-01T00:00:00"/>
    <x v="97"/>
    <x v="0"/>
    <m/>
    <m/>
    <n v="173"/>
  </r>
  <r>
    <n v="363"/>
    <x v="122"/>
    <s v="Quorum Food Safety Program"/>
    <x v="4"/>
    <x v="2"/>
    <s v="Relaunch"/>
    <x v="1"/>
    <x v="7"/>
    <x v="99"/>
    <d v="2016-01-01T00:00:00"/>
    <x v="97"/>
    <x v="0"/>
    <m/>
    <m/>
    <n v="187"/>
  </r>
  <r>
    <n v="364"/>
    <x v="116"/>
    <s v="Select Restaurants Food Safety Program"/>
    <x v="1"/>
    <x v="2"/>
    <s v="Relaunch"/>
    <x v="1"/>
    <x v="7"/>
    <x v="99"/>
    <d v="2016-01-01T00:00:00"/>
    <x v="97"/>
    <x v="0"/>
    <m/>
    <m/>
    <n v="141"/>
  </r>
  <r>
    <n v="365"/>
    <x v="113"/>
    <s v="Silver Cloud Food Safety Program"/>
    <x v="4"/>
    <x v="2"/>
    <s v="Relaunch"/>
    <x v="3"/>
    <x v="8"/>
    <x v="99"/>
    <d v="2016-01-01T00:00:00"/>
    <x v="97"/>
    <x v="0"/>
    <m/>
    <m/>
    <n v="178"/>
  </r>
  <r>
    <n v="366"/>
    <x v="24"/>
    <s v="Sodexo Food Safety &amp; HS Program"/>
    <x v="0"/>
    <x v="2"/>
    <s v="Relaunch"/>
    <x v="8"/>
    <x v="3"/>
    <x v="99"/>
    <d v="2016-01-01T00:00:00"/>
    <x v="97"/>
    <x v="0"/>
    <m/>
    <m/>
    <n v="9"/>
  </r>
  <r>
    <n v="367"/>
    <x v="154"/>
    <s v="Stanford Food Safety Program"/>
    <x v="4"/>
    <x v="2"/>
    <s v="Relaunch"/>
    <x v="1"/>
    <x v="8"/>
    <x v="99"/>
    <d v="2016-01-01T00:00:00"/>
    <x v="97"/>
    <x v="0"/>
    <m/>
    <m/>
    <n v="118"/>
  </r>
  <r>
    <n v="368"/>
    <x v="154"/>
    <s v="Stanford Workplace Safety Program"/>
    <x v="4"/>
    <x v="2"/>
    <s v="Relaunch"/>
    <x v="1"/>
    <x v="8"/>
    <x v="99"/>
    <d v="2016-01-01T00:00:00"/>
    <x v="97"/>
    <x v="0"/>
    <m/>
    <m/>
    <n v="118"/>
  </r>
  <r>
    <n v="369"/>
    <x v="10"/>
    <s v="Starbucks LIC Food Safety Program"/>
    <x v="3"/>
    <x v="4"/>
    <s v="Relaunch"/>
    <x v="1"/>
    <x v="4"/>
    <x v="99"/>
    <d v="2016-01-01T00:00:00"/>
    <x v="97"/>
    <x v="0"/>
    <m/>
    <m/>
    <n v="1"/>
  </r>
  <r>
    <n v="370"/>
    <x v="140"/>
    <s v="Stripes Food Safety Program"/>
    <x v="2"/>
    <x v="3"/>
    <s v="Relaunch"/>
    <x v="1"/>
    <x v="1"/>
    <x v="99"/>
    <d v="2016-01-01T00:00:00"/>
    <x v="97"/>
    <x v="0"/>
    <m/>
    <s v="Per RM email, project/ref num setup needs to be fixed for testing to be complete (MO 12/28)"/>
    <n v="26"/>
  </r>
  <r>
    <n v="371"/>
    <x v="2"/>
    <s v="TGIF Food Safety Program"/>
    <x v="2"/>
    <x v="2"/>
    <s v="Relaunch"/>
    <x v="0"/>
    <x v="1"/>
    <x v="99"/>
    <d v="2016-01-01T00:00:00"/>
    <x v="97"/>
    <x v="0"/>
    <m/>
    <s v="Per RM email, project/ref num setup needs to be fixed for testing to be complete (MO 12/28); JC replied on 12/28 confirming test audits look good (MO 12/28)"/>
    <n v="17"/>
  </r>
  <r>
    <n v="372"/>
    <x v="33"/>
    <s v="Tommy Bahama Food Safety Program"/>
    <x v="6"/>
    <x v="4"/>
    <s v="Relaunch"/>
    <x v="1"/>
    <x v="1"/>
    <x v="99"/>
    <d v="2016-01-01T00:00:00"/>
    <x v="97"/>
    <x v="0"/>
    <m/>
    <m/>
    <n v="134"/>
  </r>
  <r>
    <n v="373"/>
    <x v="76"/>
    <s v="Travel Centers of America Food Safety Evaluation"/>
    <x v="1"/>
    <x v="2"/>
    <s v="Relaunch"/>
    <x v="1"/>
    <x v="4"/>
    <x v="99"/>
    <d v="2016-01-01T00:00:00"/>
    <x v="97"/>
    <x v="0"/>
    <m/>
    <m/>
    <n v="65"/>
  </r>
  <r>
    <n v="374"/>
    <x v="35"/>
    <s v="Twin Peaks Food Safety Program"/>
    <x v="2"/>
    <x v="2"/>
    <s v="Relaunch"/>
    <x v="1"/>
    <x v="9"/>
    <x v="99"/>
    <d v="2016-01-01T00:00:00"/>
    <x v="97"/>
    <x v="0"/>
    <m/>
    <s v="Replaced 1/1 launch with 11/25 launch per CC; this is designed to fit in an additional cycle of evals before the end of the year (MO 11/11); changed their mind and now only a 1/1 relaunch is needed (MO 11/16)"/>
    <n v="52"/>
  </r>
  <r>
    <n v="375"/>
    <x v="30"/>
    <s v="VCS Food Safety &amp; Barbershop Program"/>
    <x v="6"/>
    <x v="4"/>
    <s v="Relaunch"/>
    <x v="1"/>
    <x v="7"/>
    <x v="99"/>
    <d v="2016-01-01T00:00:00"/>
    <x v="97"/>
    <x v="0"/>
    <m/>
    <m/>
    <n v="70"/>
  </r>
  <r>
    <n v="376"/>
    <x v="57"/>
    <s v="Village Tavern Food Safety Program"/>
    <x v="6"/>
    <x v="0"/>
    <s v="Relaunch"/>
    <x v="1"/>
    <x v="3"/>
    <x v="99"/>
    <d v="2016-01-01T00:00:00"/>
    <x v="97"/>
    <x v="0"/>
    <m/>
    <m/>
    <n v="114"/>
  </r>
  <r>
    <n v="377"/>
    <x v="57"/>
    <s v="Village Tavern Workplace Safety Program"/>
    <x v="6"/>
    <x v="0"/>
    <s v="Relaunch"/>
    <x v="1"/>
    <x v="3"/>
    <x v="99"/>
    <d v="2016-01-01T00:00:00"/>
    <x v="97"/>
    <x v="0"/>
    <m/>
    <m/>
    <n v="114"/>
  </r>
  <r>
    <n v="378"/>
    <x v="119"/>
    <s v="Weber Grill Food Safety"/>
    <x v="1"/>
    <x v="4"/>
    <s v="Relaunch"/>
    <x v="1"/>
    <x v="1"/>
    <x v="99"/>
    <d v="2016-01-01T00:00:00"/>
    <x v="97"/>
    <x v="0"/>
    <m/>
    <m/>
    <n v="117"/>
  </r>
  <r>
    <n v="379"/>
    <x v="55"/>
    <s v="Pizza Hut - Co/FZ Program (and Operator App)"/>
    <x v="2"/>
    <x v="0"/>
    <s v="Relaunch"/>
    <x v="15"/>
    <x v="1"/>
    <x v="99"/>
    <d v="2016-01-01T00:00:00"/>
    <x v="97"/>
    <x v="0"/>
    <m/>
    <m/>
    <n v="2"/>
  </r>
  <r>
    <n v="380"/>
    <x v="55"/>
    <s v="Pizza Hut - LIC Program"/>
    <x v="2"/>
    <x v="0"/>
    <s v="Relaunch"/>
    <x v="8"/>
    <x v="1"/>
    <x v="99"/>
    <d v="2016-01-01T00:00:00"/>
    <x v="97"/>
    <x v="0"/>
    <m/>
    <m/>
    <n v="2"/>
  </r>
  <r>
    <n v="381"/>
    <x v="55"/>
    <s v="Pizza Hut - Target Program"/>
    <x v="2"/>
    <x v="0"/>
    <s v="Relaunch"/>
    <x v="8"/>
    <x v="1"/>
    <x v="99"/>
    <d v="2016-01-01T00:00:00"/>
    <x v="97"/>
    <x v="0"/>
    <m/>
    <m/>
    <n v="2"/>
  </r>
  <r>
    <n v="382"/>
    <x v="37"/>
    <s v="Applebee's eCaPS Program"/>
    <x v="4"/>
    <x v="3"/>
    <s v="Relaunch"/>
    <x v="0"/>
    <x v="3"/>
    <x v="100"/>
    <d v="2016-01-01T00:00:00"/>
    <x v="98"/>
    <x v="0"/>
    <m/>
    <s v="Actual start is 1/11; launch date adjusted to allow for setup and testing of hierarchy changes (MO 1/4)"/>
    <n v="5"/>
  </r>
  <r>
    <n v="383"/>
    <x v="37"/>
    <s v="IHOP OAR Program"/>
    <x v="4"/>
    <x v="3"/>
    <s v="Relaunch"/>
    <x v="0"/>
    <x v="3"/>
    <x v="100"/>
    <d v="2016-01-01T00:00:00"/>
    <x v="98"/>
    <x v="0"/>
    <m/>
    <s v="Actual start is 1/11; launch date adjusted to allow for setup and testing of hierarchy changes (MO 1/4)"/>
    <n v="5"/>
  </r>
  <r>
    <n v="384"/>
    <x v="4"/>
    <s v="CKE Food Safety"/>
    <x v="1"/>
    <x v="1"/>
    <s v="Relaunch"/>
    <x v="7"/>
    <x v="3"/>
    <x v="101"/>
    <d v="2016-01-15T00:00:00"/>
    <x v="99"/>
    <x v="0"/>
    <m/>
    <m/>
    <n v="4"/>
  </r>
  <r>
    <n v="385"/>
    <x v="4"/>
    <s v="CKE Playground Program"/>
    <x v="1"/>
    <x v="1"/>
    <s v="Relaunch"/>
    <x v="1"/>
    <x v="3"/>
    <x v="101"/>
    <d v="2016-01-15T00:00:00"/>
    <x v="99"/>
    <x v="0"/>
    <m/>
    <m/>
    <n v="4"/>
  </r>
  <r>
    <n v="386"/>
    <x v="4"/>
    <s v="CKE Workplace Safety"/>
    <x v="1"/>
    <x v="1"/>
    <s v="Relaunch"/>
    <x v="0"/>
    <x v="3"/>
    <x v="101"/>
    <d v="2016-01-15T00:00:00"/>
    <x v="99"/>
    <x v="0"/>
    <m/>
    <m/>
    <n v="4"/>
  </r>
  <r>
    <n v="387"/>
    <x v="114"/>
    <s v="Il Fornaio Food Safety Program"/>
    <x v="2"/>
    <x v="4"/>
    <s v="Relaunch"/>
    <x v="9"/>
    <x v="10"/>
    <x v="102"/>
    <d v="2017-01-01T00:00:00"/>
    <x v="100"/>
    <x v="0"/>
    <m/>
    <s v="Due to 6/1/16 launch being pushed back to 11/1 (due to no scope as of 5/25) removing their 1/1/17 relaunch per TC's direction (MO 5/25)"/>
    <n v="100"/>
  </r>
  <r>
    <n v="388"/>
    <x v="23"/>
    <s v="Ecolab Workplace Safety Coolant Evaluation Forms"/>
    <x v="5"/>
    <x v="5"/>
    <s v="New Launch"/>
    <x v="1"/>
    <x v="1"/>
    <x v="103"/>
    <d v="2016-01-18T00:00:00"/>
    <x v="101"/>
    <x v="0"/>
    <m/>
    <s v="Meeting with CM, RM and WPS on 1/21; no action items per RM; WPS to reach out at some point if next steps needed (MO 1/25)"/>
    <n v="603"/>
  </r>
  <r>
    <n v="389"/>
    <x v="5"/>
    <s v="Famous Dave's Food Safety Program"/>
    <x v="3"/>
    <x v="2"/>
    <s v="Relaunch"/>
    <x v="1"/>
    <x v="9"/>
    <x v="104"/>
    <d v="2016-01-01T00:00:00"/>
    <x v="102"/>
    <x v="0"/>
    <m/>
    <s v="Completed &amp; signed off on however customer demanded 2 new question additions on 12/17; AT agreed to push back start date to 1/8 to accommodate (MO - 12/17); start date pushed back again tho successfully launched on 1/20 (MO - 1/25)"/>
    <n v="43"/>
  </r>
  <r>
    <n v="390"/>
    <x v="67"/>
    <s v="Tavistock Food Safety Program"/>
    <x v="4"/>
    <x v="3"/>
    <s v="Relaunch"/>
    <x v="6"/>
    <x v="8"/>
    <x v="104"/>
    <d v="2016-01-20T00:00:00"/>
    <x v="102"/>
    <x v="0"/>
    <m/>
    <s v="A few last minute form updates requested by MH (MO - 1/11)"/>
    <n v="106"/>
  </r>
  <r>
    <n v="391"/>
    <x v="94"/>
    <s v="Pizza Ranch Food Safety Program"/>
    <x v="3"/>
    <x v="2"/>
    <s v="Relaunch"/>
    <x v="2"/>
    <x v="8"/>
    <x v="105"/>
    <d v="2016-01-29T00:00:00"/>
    <x v="103"/>
    <x v="0"/>
    <m/>
    <m/>
    <n v="58"/>
  </r>
  <r>
    <n v="392"/>
    <x v="137"/>
    <s v="RaceTrac Food Safety Evaluations"/>
    <x v="0"/>
    <x v="0"/>
    <s v="Relaunch"/>
    <x v="0"/>
    <x v="1"/>
    <x v="106"/>
    <d v="2015-10-01T00:00:00"/>
    <x v="104"/>
    <x v="0"/>
    <m/>
    <s v="Moved from 10/1; moved from 12/1 to 1/1 per AV conversation, changes to be provided by 10/23 instead of 10/15 (MO 10/12); moved from 1/1 to 2/1 per RM due to customer needing more time (MO 12/28)"/>
    <n v="34"/>
  </r>
  <r>
    <n v="393"/>
    <x v="38"/>
    <s v="McDonalds Food Safety/ECS Program"/>
    <x v="3"/>
    <x v="2"/>
    <s v="Relaunch"/>
    <x v="0"/>
    <x v="4"/>
    <x v="106"/>
    <d v="2016-01-01T00:00:00"/>
    <x v="104"/>
    <x v="0"/>
    <m/>
    <s v="Pushed back to 2/1 per EH (10/19)"/>
    <n v="3"/>
  </r>
  <r>
    <n v="394"/>
    <x v="144"/>
    <s v="Jamba Juice Traditional Food Safety Program - Steton Form"/>
    <x v="4"/>
    <x v="4"/>
    <s v="New Launch"/>
    <x v="0"/>
    <x v="4"/>
    <x v="106"/>
    <d v="2016-01-11T00:00:00"/>
    <x v="104"/>
    <x v="0"/>
    <m/>
    <m/>
    <n v="28"/>
  </r>
  <r>
    <n v="395"/>
    <x v="25"/>
    <s v="Buffalo Wild Wings - CO &amp; Franchise Food Safety Program"/>
    <x v="3"/>
    <x v="0"/>
    <s v="Relaunch"/>
    <x v="1"/>
    <x v="7"/>
    <x v="106"/>
    <d v="2016-02-01T00:00:00"/>
    <x v="104"/>
    <x v="0"/>
    <m/>
    <m/>
    <n v="15"/>
  </r>
  <r>
    <n v="396"/>
    <x v="14"/>
    <s v="Cotton Patch Café Food Safety Program"/>
    <x v="2"/>
    <x v="0"/>
    <s v="Relaunch"/>
    <x v="1"/>
    <x v="9"/>
    <x v="106"/>
    <d v="2016-02-01T00:00:00"/>
    <x v="104"/>
    <x v="0"/>
    <m/>
    <s v="Reference numbers and potentially 2015 form"/>
    <n v="97"/>
  </r>
  <r>
    <n v="397"/>
    <x v="48"/>
    <s v="Entertainment Cruises Food Saftey"/>
    <x v="1"/>
    <x v="2"/>
    <s v="Relaunch"/>
    <x v="1"/>
    <x v="9"/>
    <x v="106"/>
    <d v="2016-02-01T00:00:00"/>
    <x v="104"/>
    <x v="0"/>
    <m/>
    <s v="AT said customer wishes to push back from 1/1 to 2/1 to communicate program changes (MO 12/22)"/>
    <n v="56"/>
  </r>
  <r>
    <n v="398"/>
    <x v="102"/>
    <s v="Honeybaked Ham Food Safety Program"/>
    <x v="6"/>
    <x v="0"/>
    <s v="Relaunch"/>
    <x v="1"/>
    <x v="8"/>
    <x v="106"/>
    <d v="2016-02-01T00:00:00"/>
    <x v="104"/>
    <x v="0"/>
    <m/>
    <s v="Customer requesting changes after announced cycle - MH 8/31"/>
    <n v="37"/>
  </r>
  <r>
    <n v="399"/>
    <x v="155"/>
    <s v="Jacksons Food Safety Program"/>
    <x v="4"/>
    <x v="1"/>
    <s v="New Launch"/>
    <x v="0"/>
    <x v="8"/>
    <x v="106"/>
    <d v="2016-02-01T00:00:00"/>
    <x v="104"/>
    <x v="0"/>
    <m/>
    <s v="Standard FS with changes"/>
    <n v="71"/>
  </r>
  <r>
    <n v="400"/>
    <x v="135"/>
    <s v="Taco Mac Food Safety Program"/>
    <x v="6"/>
    <x v="0"/>
    <s v="Relaunch"/>
    <x v="1"/>
    <x v="8"/>
    <x v="106"/>
    <d v="2016-02-01T00:00:00"/>
    <x v="104"/>
    <x v="0"/>
    <m/>
    <m/>
    <n v="85"/>
  </r>
  <r>
    <n v="401"/>
    <x v="35"/>
    <s v="Twin Peaks Food Safety Program"/>
    <x v="2"/>
    <x v="2"/>
    <s v="Relaunch"/>
    <x v="1"/>
    <x v="9"/>
    <x v="106"/>
    <d v="2016-02-01T00:00:00"/>
    <x v="104"/>
    <x v="0"/>
    <m/>
    <s v="They will probably want more changes"/>
    <n v="52"/>
  </r>
  <r>
    <n v="402"/>
    <x v="15"/>
    <s v="Ignite Food Safety Evaluation Program"/>
    <x v="2"/>
    <x v="1"/>
    <s v="Relaunch"/>
    <x v="6"/>
    <x v="7"/>
    <x v="107"/>
    <d v="2016-02-03T00:00:00"/>
    <x v="105"/>
    <x v="0"/>
    <m/>
    <s v="Accidentally left off schedule by AC, requested express relaunch which DEPL Team fit in (MO 1/25)"/>
    <n v="54"/>
  </r>
  <r>
    <n v="403"/>
    <x v="136"/>
    <s v="MacGrill Food Safety Program"/>
    <x v="2"/>
    <x v="1"/>
    <s v="Relaunch"/>
    <x v="6"/>
    <x v="9"/>
    <x v="107"/>
    <d v="2016-02-03T00:00:00"/>
    <x v="105"/>
    <x v="0"/>
    <m/>
    <s v="Accidentally left off schedule by AC, requested express relaunch which DEPL Team fit in (MO 1/25); set live on 1/29 (MO 1/29)"/>
    <n v="62"/>
  </r>
  <r>
    <n v="404"/>
    <x v="156"/>
    <s v="Unidine Food Safety Program"/>
    <x v="0"/>
    <x v="3"/>
    <s v="New Launch"/>
    <x v="1"/>
    <x v="3"/>
    <x v="108"/>
    <d v="2016-02-08T00:00:00"/>
    <x v="106"/>
    <x v="0"/>
    <m/>
    <s v="100% standard"/>
    <n v="171"/>
  </r>
  <r>
    <n v="405"/>
    <x v="62"/>
    <s v="Arni's Food Safety Program"/>
    <x v="1"/>
    <x v="1"/>
    <s v="Relaunch"/>
    <x v="9"/>
    <x v="4"/>
    <x v="109"/>
    <d v="2016-02-10T00:00:00"/>
    <x v="107"/>
    <x v="0"/>
    <m/>
    <s v="Program cancelled per AC 2016 remaining request email (10/29)"/>
    <n v="219"/>
  </r>
  <r>
    <n v="406"/>
    <x v="62"/>
    <s v="Arni's Work Place Safety Program"/>
    <x v="1"/>
    <x v="1"/>
    <s v="Relaunch"/>
    <x v="9"/>
    <x v="4"/>
    <x v="109"/>
    <d v="2016-02-10T00:00:00"/>
    <x v="107"/>
    <x v="0"/>
    <m/>
    <s v="Program cancelled per AC 2016 remaining request email (10/29)"/>
    <n v="219"/>
  </r>
  <r>
    <n v="407"/>
    <x v="9"/>
    <s v="Avendra Hospitality Food Safety Program"/>
    <x v="0"/>
    <x v="1"/>
    <s v="Relaunch"/>
    <x v="1"/>
    <x v="9"/>
    <x v="109"/>
    <d v="2016-02-10T00:00:00"/>
    <x v="107"/>
    <x v="0"/>
    <m/>
    <s v="New master form udpates only (MO 1/7)"/>
    <n v="74"/>
  </r>
  <r>
    <n v="408"/>
    <x v="126"/>
    <s v="Mambo Food Safety Program"/>
    <x v="2"/>
    <x v="1"/>
    <s v="Relaunch"/>
    <x v="1"/>
    <x v="7"/>
    <x v="109"/>
    <d v="2016-02-10T00:00:00"/>
    <x v="107"/>
    <x v="0"/>
    <m/>
    <s v="KY knocked this out while waiting on signof for other 1/1 rollouts (MO 12/29)"/>
    <n v="604"/>
  </r>
  <r>
    <n v="409"/>
    <x v="127"/>
    <s v="Max Restaurant Group 2008 Food Safety Evaluation"/>
    <x v="0"/>
    <x v="1"/>
    <s v="Relaunch"/>
    <x v="1"/>
    <x v="8"/>
    <x v="109"/>
    <d v="2016-02-10T00:00:00"/>
    <x v="107"/>
    <x v="0"/>
    <m/>
    <m/>
    <n v="113"/>
  </r>
  <r>
    <n v="410"/>
    <x v="146"/>
    <s v="Noodles Food Safety Program"/>
    <x v="4"/>
    <x v="3"/>
    <s v="Relaunch"/>
    <x v="1"/>
    <x v="3"/>
    <x v="109"/>
    <d v="2016-02-10T00:00:00"/>
    <x v="107"/>
    <x v="0"/>
    <m/>
    <m/>
    <n v="32"/>
  </r>
  <r>
    <n v="411"/>
    <x v="60"/>
    <s v="On the Border Food Safety Program"/>
    <x v="2"/>
    <x v="3"/>
    <s v="Relaunch"/>
    <x v="1"/>
    <x v="1"/>
    <x v="110"/>
    <d v="2016-03-01T00:00:00"/>
    <x v="108"/>
    <x v="0"/>
    <m/>
    <s v="Looking to change criticality point value by end of January, and still relaunch on 3/1 (MO 1/4); pulled up launch to 2/12 per AT's request since we didn't do a 2nd cycle (MO 2/2)"/>
    <n v="46"/>
  </r>
  <r>
    <n v="412"/>
    <x v="157"/>
    <s v="Pret A Manger Food Safety Program"/>
    <x v="0"/>
    <x v="3"/>
    <s v="New Launch"/>
    <x v="7"/>
    <x v="8"/>
    <x v="111"/>
    <d v="2016-02-01T00:00:00"/>
    <x v="109"/>
    <x v="0"/>
    <m/>
    <s v="Pushing back to 2/8 to allow time for hierarchy build/load to Steton and testing; may be new form changes (MO 1/25); pushing back to 2/15 due to more changes as late as 2/5 (MO 2/8)"/>
    <n v="64"/>
  </r>
  <r>
    <n v="413"/>
    <x v="137"/>
    <s v="RaceTrac Food Safety Evaluations"/>
    <x v="0"/>
    <x v="0"/>
    <s v="Request"/>
    <x v="6"/>
    <x v="8"/>
    <x v="111"/>
    <d v="2016-02-15T00:00:00"/>
    <x v="109"/>
    <x v="0"/>
    <m/>
    <s v="Custom onsite to pull in informational Positive Compliments question"/>
    <n v="34"/>
  </r>
  <r>
    <n v="414"/>
    <x v="10"/>
    <s v="Starbucks Company Food Safety Program"/>
    <x v="3"/>
    <x v="4"/>
    <s v="Relaunch"/>
    <x v="9"/>
    <x v="3"/>
    <x v="111"/>
    <d v="2016-02-15T00:00:00"/>
    <x v="109"/>
    <x v="0"/>
    <m/>
    <s v="Just a few question updated per JC (MO - 9/10); no changes per JC, waiting for 3/28 launch instead (MO 12/31)"/>
    <n v="1"/>
  </r>
  <r>
    <n v="415"/>
    <x v="50"/>
    <s v="Guckenheimer Food Safety &amp; Workplace Safety Program"/>
    <x v="4"/>
    <x v="0"/>
    <s v="Request"/>
    <x v="2"/>
    <x v="7"/>
    <x v="112"/>
    <d v="2016-02-16T00:00:00"/>
    <x v="110"/>
    <x v="0"/>
    <m/>
    <s v="AT forgot to request ref num updates for 1/1 rollout, making these now (MO 2/8)"/>
    <n v="42"/>
  </r>
  <r>
    <n v="416"/>
    <x v="68"/>
    <s v="Margaritaville Food Safety Program"/>
    <x v="6"/>
    <x v="1"/>
    <s v="Relaunch"/>
    <x v="1"/>
    <x v="7"/>
    <x v="112"/>
    <d v="2016-02-16T00:00:00"/>
    <x v="110"/>
    <x v="0"/>
    <m/>
    <m/>
    <n v="103"/>
  </r>
  <r>
    <n v="417"/>
    <x v="69"/>
    <s v="Metz Culinary Management"/>
    <x v="0"/>
    <x v="1"/>
    <s v="Relaunch"/>
    <x v="1"/>
    <x v="9"/>
    <x v="112"/>
    <d v="2016-02-16T00:00:00"/>
    <x v="110"/>
    <x v="0"/>
    <m/>
    <m/>
    <n v="59"/>
  </r>
  <r>
    <n v="418"/>
    <x v="158"/>
    <s v="Centerplate Food Safety"/>
    <x v="6"/>
    <x v="0"/>
    <s v="Relaunch"/>
    <x v="1"/>
    <x v="9"/>
    <x v="113"/>
    <d v="2016-02-01T00:00:00"/>
    <x v="108"/>
    <x v="0"/>
    <m/>
    <s v="Update reference numbers and possibly 2015 form"/>
    <n v="156"/>
  </r>
  <r>
    <n v="419"/>
    <x v="32"/>
    <s v="Cheddar's Casual Cafe Food Safety Evaluations"/>
    <x v="2"/>
    <x v="1"/>
    <s v="Relaunch"/>
    <x v="1"/>
    <x v="7"/>
    <x v="113"/>
    <d v="2016-02-01T00:00:00"/>
    <x v="108"/>
    <x v="0"/>
    <m/>
    <s v="Reference numbers and potentially 2015 form"/>
    <n v="39"/>
  </r>
  <r>
    <n v="420"/>
    <x v="159"/>
    <s v="Gibsons Restaurant Group Audits"/>
    <x v="1"/>
    <x v="0"/>
    <s v="Relaunch"/>
    <x v="1"/>
    <x v="9"/>
    <x v="113"/>
    <d v="2016-02-01T00:00:00"/>
    <x v="108"/>
    <x v="0"/>
    <m/>
    <s v="Reference numbers and potentially 2015 form"/>
    <n v="127"/>
  </r>
  <r>
    <n v="421"/>
    <x v="36"/>
    <s v="Mohonk Resort Brand Standards Program"/>
    <x v="0"/>
    <x v="0"/>
    <s v="Relaunch"/>
    <x v="2"/>
    <x v="3"/>
    <x v="113"/>
    <d v="2016-02-01T00:00:00"/>
    <x v="108"/>
    <x v="0"/>
    <m/>
    <s v="Update reference numbers"/>
    <n v="89"/>
  </r>
  <r>
    <n v="422"/>
    <x v="36"/>
    <s v="Mohonk Resort Food Safety Program"/>
    <x v="0"/>
    <x v="0"/>
    <s v="Relaunch"/>
    <x v="1"/>
    <x v="3"/>
    <x v="113"/>
    <d v="2016-02-01T00:00:00"/>
    <x v="108"/>
    <x v="0"/>
    <m/>
    <s v="Update reference numbers and 2015 form"/>
    <n v="89"/>
  </r>
  <r>
    <n v="423"/>
    <x v="29"/>
    <s v="Sage Hospitality Food Safety Program"/>
    <x v="4"/>
    <x v="0"/>
    <s v="Relaunch"/>
    <x v="1"/>
    <x v="8"/>
    <x v="113"/>
    <d v="2016-02-01T00:00:00"/>
    <x v="108"/>
    <x v="0"/>
    <m/>
    <s v="Update reference numbers and possibly 2015 form"/>
    <n v="88"/>
  </r>
  <r>
    <n v="424"/>
    <x v="160"/>
    <s v="Swissotel Food Safety"/>
    <x v="1"/>
    <x v="0"/>
    <s v="Relaunch"/>
    <x v="9"/>
    <x v="9"/>
    <x v="113"/>
    <d v="2016-02-01T00:00:00"/>
    <x v="108"/>
    <x v="0"/>
    <m/>
    <s v="Program cancelled per MS (8/11)"/>
    <n v="219"/>
  </r>
  <r>
    <n v="425"/>
    <x v="161"/>
    <s v="Academia Barilla Food Safety"/>
    <x v="1"/>
    <x v="3"/>
    <s v="Relaunch"/>
    <x v="1"/>
    <x v="8"/>
    <x v="113"/>
    <d v="2016-03-01T00:00:00"/>
    <x v="108"/>
    <x v="0"/>
    <m/>
    <m/>
    <n v="157"/>
  </r>
  <r>
    <n v="426"/>
    <x v="71"/>
    <s v="Bass Pro 2009 Food Safety Evaluations"/>
    <x v="1"/>
    <x v="1"/>
    <s v="Relaunch"/>
    <x v="1"/>
    <x v="3"/>
    <x v="113"/>
    <d v="2016-03-01T00:00:00"/>
    <x v="108"/>
    <x v="0"/>
    <m/>
    <m/>
    <n v="76"/>
  </r>
  <r>
    <n v="427"/>
    <x v="25"/>
    <s v="Buffalo Wild Wings - CO &amp; Franchise Food Safety Program"/>
    <x v="3"/>
    <x v="0"/>
    <s v="Relaunch"/>
    <x v="1"/>
    <x v="7"/>
    <x v="113"/>
    <d v="2016-03-01T00:00:00"/>
    <x v="108"/>
    <x v="0"/>
    <m/>
    <s v="BWW gave us reaudit business so new ref num needs to be added (MO 2/15)"/>
    <n v="15"/>
  </r>
  <r>
    <n v="428"/>
    <x v="20"/>
    <s v="Compass Canada English Form"/>
    <x v="0"/>
    <x v="2"/>
    <s v="Relaunch"/>
    <x v="1"/>
    <x v="4"/>
    <x v="113"/>
    <d v="2016-03-01T00:00:00"/>
    <x v="108"/>
    <x v="0"/>
    <m/>
    <s v="Added late due to new contact just sending over 2 question changes per JM email (MO 2/15)"/>
    <n v="11"/>
  </r>
  <r>
    <n v="429"/>
    <x v="20"/>
    <s v="Compass Canada French Form"/>
    <x v="0"/>
    <x v="2"/>
    <s v="Relaunch"/>
    <x v="1"/>
    <x v="4"/>
    <x v="113"/>
    <d v="2016-03-01T00:00:00"/>
    <x v="108"/>
    <x v="0"/>
    <m/>
    <s v="Added late due to new contact just sending over 2 question changes per JM email (MO 2/15)"/>
    <n v="11"/>
  </r>
  <r>
    <n v="430"/>
    <x v="20"/>
    <s v="Compass Food Safety Program"/>
    <x v="0"/>
    <x v="2"/>
    <s v="Relaunch"/>
    <x v="1"/>
    <x v="4"/>
    <x v="113"/>
    <d v="2016-03-01T00:00:00"/>
    <x v="108"/>
    <x v="0"/>
    <m/>
    <m/>
    <n v="11"/>
  </r>
  <r>
    <n v="431"/>
    <x v="20"/>
    <s v="Compass HD Program"/>
    <x v="0"/>
    <x v="2"/>
    <s v="Relaunch"/>
    <x v="6"/>
    <x v="4"/>
    <x v="113"/>
    <d v="2016-03-01T00:00:00"/>
    <x v="108"/>
    <x v="0"/>
    <m/>
    <s v="KP confirmed no changes (MO 2/10); AD cleaned up RefNums (MO 3/3)"/>
    <n v="11"/>
  </r>
  <r>
    <n v="432"/>
    <x v="20"/>
    <s v="Compass J&amp;W Program"/>
    <x v="0"/>
    <x v="2"/>
    <s v="Relaunch"/>
    <x v="1"/>
    <x v="4"/>
    <x v="113"/>
    <d v="2016-03-01T00:00:00"/>
    <x v="108"/>
    <x v="0"/>
    <m/>
    <m/>
    <n v="11"/>
  </r>
  <r>
    <n v="433"/>
    <x v="20"/>
    <s v="Compass Workplace Safety Program"/>
    <x v="0"/>
    <x v="2"/>
    <s v="Relaunch"/>
    <x v="1"/>
    <x v="4"/>
    <x v="113"/>
    <d v="2016-03-01T00:00:00"/>
    <x v="108"/>
    <x v="0"/>
    <m/>
    <m/>
    <n v="11"/>
  </r>
  <r>
    <n v="434"/>
    <x v="139"/>
    <s v="HMS Host Food Safety Program"/>
    <x v="0"/>
    <x v="0"/>
    <s v="Relaunch"/>
    <x v="9"/>
    <x v="1"/>
    <x v="113"/>
    <d v="2016-03-01T00:00:00"/>
    <x v="108"/>
    <x v="0"/>
    <m/>
    <s v="Tentative if we win the business; moved from 2/1 to 3/1 per weekly meeting (MO - 1/7); removed all together for RM/EN email chain (MO 1/11)"/>
    <n v="219"/>
  </r>
  <r>
    <n v="435"/>
    <x v="112"/>
    <s v="Hyatt Food Safety Program"/>
    <x v="1"/>
    <x v="3"/>
    <s v="Relaunch"/>
    <x v="0"/>
    <x v="3"/>
    <x v="113"/>
    <d v="2016-03-01T00:00:00"/>
    <x v="108"/>
    <x v="0"/>
    <m/>
    <m/>
    <n v="53"/>
  </r>
  <r>
    <n v="436"/>
    <x v="112"/>
    <s v="Hyatt Hospitality Cleanliness Audit"/>
    <x v="1"/>
    <x v="3"/>
    <s v="Relaunch"/>
    <x v="9"/>
    <x v="3"/>
    <x v="113"/>
    <d v="2016-03-01T00:00:00"/>
    <x v="108"/>
    <x v="0"/>
    <m/>
    <s v="Program cancelled per MS (11/2)"/>
    <n v="53"/>
  </r>
  <r>
    <n v="437"/>
    <x v="148"/>
    <s v="iPic Food Safety Program"/>
    <x v="6"/>
    <x v="3"/>
    <s v="Relaunch"/>
    <x v="9"/>
    <x v="7"/>
    <x v="113"/>
    <d v="2016-03-01T00:00:00"/>
    <x v="108"/>
    <x v="0"/>
    <m/>
    <s v="No changes per AF email fwd. by KY (MO 1/25)"/>
    <n v="102"/>
  </r>
  <r>
    <n v="438"/>
    <x v="7"/>
    <s v="Ocean Properties Food Safety Program"/>
    <x v="1"/>
    <x v="3"/>
    <s v="Relaunch"/>
    <x v="1"/>
    <x v="8"/>
    <x v="113"/>
    <d v="2016-03-01T00:00:00"/>
    <x v="108"/>
    <x v="0"/>
    <m/>
    <m/>
    <n v="86"/>
  </r>
  <r>
    <n v="439"/>
    <x v="162"/>
    <s v="Popeyes Food Safety Program"/>
    <x v="6"/>
    <x v="0"/>
    <s v="New Launch"/>
    <x v="16"/>
    <x v="7"/>
    <x v="113"/>
    <d v="2016-03-01T00:00:00"/>
    <x v="108"/>
    <x v="0"/>
    <m/>
    <m/>
    <n v="12"/>
  </r>
  <r>
    <n v="440"/>
    <x v="10"/>
    <s v="Starbucks LIC Food Safety Program"/>
    <x v="3"/>
    <x v="4"/>
    <s v="Relaunch"/>
    <x v="1"/>
    <x v="4"/>
    <x v="113"/>
    <d v="2016-03-01T00:00:00"/>
    <x v="108"/>
    <x v="0"/>
    <m/>
    <m/>
    <n v="1"/>
  </r>
  <r>
    <n v="441"/>
    <x v="61"/>
    <s v="Vi Food Safety Program"/>
    <x v="1"/>
    <x v="1"/>
    <s v="Relaunch"/>
    <x v="6"/>
    <x v="9"/>
    <x v="113"/>
    <d v="2016-03-01T00:00:00"/>
    <x v="108"/>
    <x v="0"/>
    <m/>
    <s v="Adding 1 question"/>
    <n v="101"/>
  </r>
  <r>
    <n v="442"/>
    <x v="89"/>
    <s v="Delta Hotels and Resort Food Safety Program"/>
    <x v="3"/>
    <x v="3"/>
    <s v="Relaunch"/>
    <x v="1"/>
    <x v="7"/>
    <x v="113"/>
    <d v="2016-04-01T00:00:00"/>
    <x v="111"/>
    <x v="0"/>
    <m/>
    <s v="Moved up to 3/1 per MN request; KY ok with it; just ref num changes (MO 2/1)"/>
    <n v="219"/>
  </r>
  <r>
    <n v="443"/>
    <x v="61"/>
    <s v="Vi Beverage Program"/>
    <x v="1"/>
    <x v="1"/>
    <s v="Relaunch"/>
    <x v="1"/>
    <x v="9"/>
    <x v="114"/>
    <d v="2016-02-02T00:00:00"/>
    <x v="112"/>
    <x v="0"/>
    <m/>
    <s v="SC to req from MG an exsiting Bev form as a starting point (MO - 1/7)"/>
    <n v="101"/>
  </r>
  <r>
    <n v="444"/>
    <x v="20"/>
    <s v="Compass Food Safety Program"/>
    <x v="0"/>
    <x v="2"/>
    <s v="Relaunch"/>
    <x v="0"/>
    <x v="4"/>
    <x v="115"/>
    <d v="2016-03-08T00:00:00"/>
    <x v="113"/>
    <x v="0"/>
    <m/>
    <s v="FRED/Steton scoring comparison; FRED updated to remove 'hard-cap' and instead dynamically calculate points possible; Jen's team helped with comparison and rescore (MO 3/9)"/>
    <n v="11"/>
  </r>
  <r>
    <n v="445"/>
    <x v="55"/>
    <s v="Pizza Hut - Co/FZ Program (and Operator App)"/>
    <x v="2"/>
    <x v="0"/>
    <s v="Relaunch"/>
    <x v="6"/>
    <x v="1"/>
    <x v="115"/>
    <d v="2016-03-08T00:00:00"/>
    <x v="113"/>
    <x v="0"/>
    <m/>
    <s v="Updating point values for ME.2C and ME.4H; updating question text (MO 3/5)"/>
    <n v="2"/>
  </r>
  <r>
    <n v="446"/>
    <x v="55"/>
    <s v="Pizza Hut - Co/FZ Program (and Operator App)"/>
    <x v="2"/>
    <x v="0"/>
    <s v="Relaunch"/>
    <x v="6"/>
    <x v="3"/>
    <x v="115"/>
    <d v="2016-03-08T00:00:00"/>
    <x v="113"/>
    <x v="0"/>
    <m/>
    <s v="Updating onsite code to reference FormID / display message if wrong form is used (MO 3/4)"/>
    <n v="2"/>
  </r>
  <r>
    <n v="447"/>
    <x v="55"/>
    <s v="Pizza Hut - LIC Program"/>
    <x v="2"/>
    <x v="0"/>
    <s v="Relaunch"/>
    <x v="6"/>
    <x v="3"/>
    <x v="115"/>
    <d v="2016-03-08T00:00:00"/>
    <x v="113"/>
    <x v="0"/>
    <m/>
    <s v="Updating onsite code to reference FormID / display message if wrong form is used (MO 3/4)"/>
    <n v="2"/>
  </r>
  <r>
    <n v="448"/>
    <x v="74"/>
    <s v="OTG Management 2008 Food Safety Evals"/>
    <x v="0"/>
    <x v="1"/>
    <s v="Relaunch"/>
    <x v="1"/>
    <x v="7"/>
    <x v="116"/>
    <d v="2016-03-09T00:00:00"/>
    <x v="114"/>
    <x v="0"/>
    <m/>
    <m/>
    <n v="219"/>
  </r>
  <r>
    <n v="449"/>
    <x v="79"/>
    <s v="Peter Piper Pizza Mexico Food Safety Audits"/>
    <x v="4"/>
    <x v="1"/>
    <s v="Relaunch"/>
    <x v="0"/>
    <x v="4"/>
    <x v="116"/>
    <d v="2016-03-09T00:00:00"/>
    <x v="114"/>
    <x v="0"/>
    <m/>
    <m/>
    <n v="67"/>
  </r>
  <r>
    <n v="450"/>
    <x v="77"/>
    <s v="White Lodging Food Safety Program"/>
    <x v="1"/>
    <x v="1"/>
    <s v="Relaunch"/>
    <x v="1"/>
    <x v="9"/>
    <x v="116"/>
    <d v="2016-03-09T00:00:00"/>
    <x v="114"/>
    <x v="0"/>
    <m/>
    <m/>
    <n v="108"/>
  </r>
  <r>
    <n v="451"/>
    <x v="78"/>
    <s v="Z Foods Food Safety Program"/>
    <x v="0"/>
    <x v="1"/>
    <s v="Relaunch"/>
    <x v="1"/>
    <x v="1"/>
    <x v="116"/>
    <d v="2016-03-09T00:00:00"/>
    <x v="114"/>
    <x v="0"/>
    <m/>
    <m/>
    <n v="602"/>
  </r>
  <r>
    <n v="452"/>
    <x v="20"/>
    <s v="Compass Food Safety Program"/>
    <x v="0"/>
    <x v="2"/>
    <s v="Relaunch"/>
    <x v="0"/>
    <x v="4"/>
    <x v="117"/>
    <d v="2016-03-11T00:00:00"/>
    <x v="115"/>
    <x v="0"/>
    <m/>
    <s v="Compass onsite update; removing code to display score (MO 3/9)"/>
    <n v="11"/>
  </r>
  <r>
    <n v="453"/>
    <x v="4"/>
    <s v="CKE Mexico"/>
    <x v="1"/>
    <x v="1"/>
    <s v="Relaunch"/>
    <x v="0"/>
    <x v="3"/>
    <x v="118"/>
    <d v="2016-01-15T00:00:00"/>
    <x v="116"/>
    <x v="0"/>
    <m/>
    <s v="Pushed back to 2/15 per conversation with MG (MO 1/15); moved to 2/23 per FL (MO 2/10)"/>
    <n v="4"/>
  </r>
  <r>
    <n v="454"/>
    <x v="10"/>
    <s v="Starbucks Company Food Safety Program - French"/>
    <x v="3"/>
    <x v="4"/>
    <s v="Relaunch"/>
    <x v="1"/>
    <x v="1"/>
    <x v="119"/>
    <d v="2015-10-15T00:00:00"/>
    <x v="117"/>
    <x v="0"/>
    <m/>
    <m/>
    <n v="1"/>
  </r>
  <r>
    <n v="455"/>
    <x v="38"/>
    <s v="McDonalds PlayPlace Program"/>
    <x v="3"/>
    <x v="2"/>
    <s v="Relaunch"/>
    <x v="6"/>
    <x v="9"/>
    <x v="120"/>
    <d v="2016-03-25T00:00:00"/>
    <x v="118"/>
    <x v="0"/>
    <m/>
    <s v="Rush request for one additional informational question (MO 3/17)"/>
    <n v="3"/>
  </r>
  <r>
    <n v="456"/>
    <x v="10"/>
    <s v="Starbucks Company Food Safety Program"/>
    <x v="3"/>
    <x v="4"/>
    <s v="Relaunch"/>
    <x v="1"/>
    <x v="3"/>
    <x v="121"/>
    <d v="2016-03-28T00:00:00"/>
    <x v="119"/>
    <x v="0"/>
    <m/>
    <m/>
    <n v="1"/>
  </r>
  <r>
    <n v="457"/>
    <x v="93"/>
    <s v="Genji Food Safety Program"/>
    <x v="0"/>
    <x v="1"/>
    <s v="New Launch"/>
    <x v="1"/>
    <x v="8"/>
    <x v="122"/>
    <d v="2016-03-31T00:00:00"/>
    <x v="120"/>
    <x v="0"/>
    <m/>
    <m/>
    <n v="186"/>
  </r>
  <r>
    <n v="458"/>
    <x v="3"/>
    <s v="Brookdale Senior Living Program"/>
    <x v="1"/>
    <x v="3"/>
    <s v="Relaunch"/>
    <x v="17"/>
    <x v="1"/>
    <x v="123"/>
    <d v="2016-01-01T00:00:00"/>
    <x v="111"/>
    <x v="0"/>
    <m/>
    <s v="Per MH email, pushed back from 1/1 to 2/1 (10/29); pushed back from 2/1 to 3/1 (MO 3/1); pushed back from 3/1 to 3/14 per SS (MO 2/15); pushed back from 3/14 to 4/1 for SH email (MO 2/26)"/>
    <n v="7"/>
  </r>
  <r>
    <n v="459"/>
    <x v="26"/>
    <s v="ARAMARK Food Safety Program"/>
    <x v="0"/>
    <x v="1"/>
    <s v="Relaunch"/>
    <x v="0"/>
    <x v="1"/>
    <x v="123"/>
    <d v="2016-03-01T00:00:00"/>
    <x v="111"/>
    <x v="0"/>
    <m/>
    <s v="Per AC email on 9/21, a complete form and program overhaul; Pushed back from 1/1 to 2/1 (weekly mtg MO 10/14)"/>
    <n v="16"/>
  </r>
  <r>
    <n v="460"/>
    <x v="132"/>
    <s v="Panera Bread Food Safety Program"/>
    <x v="1"/>
    <x v="4"/>
    <s v="Relaunch"/>
    <x v="1"/>
    <x v="8"/>
    <x v="123"/>
    <d v="2016-03-01T00:00:00"/>
    <x v="111"/>
    <x v="0"/>
    <m/>
    <s v="Launch date pushed back to 3/15 per BH conversation with CC (MO 2/23)"/>
    <n v="10"/>
  </r>
  <r>
    <n v="461"/>
    <x v="26"/>
    <s v="ARAMARK Food Safety Program"/>
    <x v="0"/>
    <x v="1"/>
    <s v="Relaunch"/>
    <x v="9"/>
    <x v="7"/>
    <x v="123"/>
    <d v="2016-04-01T00:00:00"/>
    <x v="111"/>
    <x v="0"/>
    <m/>
    <s v="Moved to 4/30 due to 3/1 soft launch and timing (MO 2/10); removed from schedule due to 3 Aramark launches happening in 3 month span (4/1, 4/25, 7/1), removed Aramark 7/1 launch and created a single 6/1 launch instead (MO 3/4)"/>
    <n v="16"/>
  </r>
  <r>
    <n v="462"/>
    <x v="149"/>
    <s v="Chipotle Food Safety Program"/>
    <x v="4"/>
    <x v="1"/>
    <s v="Relaunch"/>
    <x v="14"/>
    <x v="3"/>
    <x v="123"/>
    <d v="2016-04-01T00:00:00"/>
    <x v="111"/>
    <x v="0"/>
    <m/>
    <s v="Deployment to determine most efficient setup for quick rollout"/>
    <n v="6"/>
  </r>
  <r>
    <n v="463"/>
    <x v="98"/>
    <s v="Club Corp Food Safety"/>
    <x v="2"/>
    <x v="0"/>
    <s v="Relaunch"/>
    <x v="1"/>
    <x v="3"/>
    <x v="123"/>
    <d v="2016-04-01T00:00:00"/>
    <x v="111"/>
    <x v="0"/>
    <m/>
    <m/>
    <n v="63"/>
  </r>
  <r>
    <n v="464"/>
    <x v="20"/>
    <s v="Compass Canada English Form"/>
    <x v="0"/>
    <x v="2"/>
    <s v="Relaunch"/>
    <x v="6"/>
    <x v="4"/>
    <x v="123"/>
    <d v="2016-04-01T00:00:00"/>
    <x v="111"/>
    <x v="0"/>
    <m/>
    <s v="Re-added due to item being missed in testing (criticality change of 1 question) MO 3/17"/>
    <n v="11"/>
  </r>
  <r>
    <n v="465"/>
    <x v="20"/>
    <s v="Compass Canada French Form"/>
    <x v="0"/>
    <x v="2"/>
    <s v="Relaunch"/>
    <x v="6"/>
    <x v="4"/>
    <x v="123"/>
    <d v="2016-04-01T00:00:00"/>
    <x v="111"/>
    <x v="0"/>
    <m/>
    <s v="Re-added due to item being missed in testing (criticality change of 1 question) MO 3/17"/>
    <n v="11"/>
  </r>
  <r>
    <n v="466"/>
    <x v="85"/>
    <s v="Dickey's BBQ Food Safety &amp; Brand Standards Program"/>
    <x v="2"/>
    <x v="4"/>
    <s v="Relaunch"/>
    <x v="9"/>
    <x v="4"/>
    <x v="123"/>
    <d v="2016-04-01T00:00:00"/>
    <x v="111"/>
    <x v="0"/>
    <m/>
    <s v="Removed per TC (MO 3/10)"/>
    <n v="219"/>
  </r>
  <r>
    <n v="467"/>
    <x v="48"/>
    <s v="Entertainment Cruises Food Saftey"/>
    <x v="1"/>
    <x v="2"/>
    <s v="Relaunch"/>
    <x v="1"/>
    <x v="7"/>
    <x v="123"/>
    <d v="2016-04-01T00:00:00"/>
    <x v="111"/>
    <x v="0"/>
    <m/>
    <s v="CC request to delete 1 question (MO 2/15)"/>
    <n v="56"/>
  </r>
  <r>
    <n v="468"/>
    <x v="5"/>
    <s v="Famous Dave's Food Safety Program"/>
    <x v="3"/>
    <x v="2"/>
    <s v="Relaunch"/>
    <x v="9"/>
    <x v="3"/>
    <x v="123"/>
    <d v="2016-04-01T00:00:00"/>
    <x v="111"/>
    <x v="0"/>
    <m/>
    <s v="We are anticipating a new client contact may want changes; just reference number updates and 2 new questions, can we pull this up (MO - 4/1); no changes per RH from MG email (MO 2/26)"/>
    <n v="43"/>
  </r>
  <r>
    <n v="469"/>
    <x v="28"/>
    <s v="Newks Food Safety Program"/>
    <x v="2"/>
    <x v="3"/>
    <s v="Relaunch"/>
    <x v="0"/>
    <x v="1"/>
    <x v="123"/>
    <d v="2016-04-01T00:00:00"/>
    <x v="111"/>
    <x v="0"/>
    <m/>
    <m/>
    <n v="69"/>
  </r>
  <r>
    <n v="470"/>
    <x v="163"/>
    <s v="Old Spaghetti Factory Food Safety Program"/>
    <x v="4"/>
    <x v="4"/>
    <s v="New Launch"/>
    <x v="0"/>
    <x v="1"/>
    <x v="123"/>
    <d v="2016-04-01T00:00:00"/>
    <x v="111"/>
    <x v="0"/>
    <m/>
    <m/>
    <n v="219"/>
  </r>
  <r>
    <n v="471"/>
    <x v="75"/>
    <s v="Pantry Audits Food Safety Program"/>
    <x v="0"/>
    <x v="4"/>
    <s v="Relaunch"/>
    <x v="9"/>
    <x v="3"/>
    <x v="123"/>
    <d v="2016-04-01T00:00:00"/>
    <x v="111"/>
    <x v="0"/>
    <m/>
    <s v="Cancelled per KM; MG email (MO 2/24)"/>
    <n v="78"/>
  </r>
  <r>
    <n v="472"/>
    <x v="137"/>
    <s v="RaceTrac Food Safety Evaluations"/>
    <x v="0"/>
    <x v="0"/>
    <s v="Relaunch"/>
    <x v="9"/>
    <x v="8"/>
    <x v="123"/>
    <d v="2016-04-01T00:00:00"/>
    <x v="111"/>
    <x v="0"/>
    <m/>
    <s v="No chanes per email from AV on 2/25; fwd from BH on 3/10 (MO 3/10)"/>
    <n v="34"/>
  </r>
  <r>
    <n v="473"/>
    <x v="140"/>
    <s v="Stripes Food Safety Program"/>
    <x v="2"/>
    <x v="3"/>
    <s v="Relaunch"/>
    <x v="1"/>
    <x v="8"/>
    <x v="123"/>
    <d v="2016-04-01T00:00:00"/>
    <x v="111"/>
    <x v="0"/>
    <m/>
    <m/>
    <n v="26"/>
  </r>
  <r>
    <n v="474"/>
    <x v="2"/>
    <s v="TGIF Food Safety Program"/>
    <x v="2"/>
    <x v="2"/>
    <s v="Relaunch"/>
    <x v="1"/>
    <x v="8"/>
    <x v="123"/>
    <d v="2016-04-01T00:00:00"/>
    <x v="111"/>
    <x v="0"/>
    <m/>
    <s v="Moved back from 4/1 to 7/1 per EH's email (MO 2/10)"/>
    <n v="17"/>
  </r>
  <r>
    <n v="475"/>
    <x v="164"/>
    <s v="Tropical Smoothie Café Food Safety Program"/>
    <x v="0"/>
    <x v="4"/>
    <s v="New Launch"/>
    <x v="0"/>
    <x v="8"/>
    <x v="123"/>
    <d v="2016-04-18T00:00:00"/>
    <x v="121"/>
    <x v="0"/>
    <m/>
    <s v="Pulled up to 4/1 due to salesperson giving verbal commitment to customer (MO 3/10); SH stated reaudits will be done on a different form; standard form? (MO 3/23)"/>
    <n v="31"/>
  </r>
  <r>
    <n v="476"/>
    <x v="43"/>
    <s v="Caribou Co-Branded Program"/>
    <x v="3"/>
    <x v="4"/>
    <s v="New Launch"/>
    <x v="1"/>
    <x v="8"/>
    <x v="124"/>
    <d v="2016-02-15T00:00:00"/>
    <x v="122"/>
    <x v="0"/>
    <m/>
    <s v="Pushing back to 3/1 due to no information (MO 2/2); pushing back to 41 due to no information (MO 2/17); pushed back from 4/1 to 4/4 due to continuous last minute changes (MO 3/31)"/>
    <n v="18"/>
  </r>
  <r>
    <n v="477"/>
    <x v="38"/>
    <s v="McDonalds Food Safety/ECS Program"/>
    <x v="3"/>
    <x v="2"/>
    <s v="Relaunch"/>
    <x v="1"/>
    <x v="4"/>
    <x v="124"/>
    <d v="2016-04-04T00:00:00"/>
    <x v="122"/>
    <x v="0"/>
    <m/>
    <s v="A few form change requests from MK (MO 3/8)"/>
    <n v="3"/>
  </r>
  <r>
    <n v="478"/>
    <x v="162"/>
    <s v="Popeyes Food Safety Program"/>
    <x v="6"/>
    <x v="0"/>
    <s v="Relaunch"/>
    <x v="0"/>
    <x v="7"/>
    <x v="124"/>
    <d v="2016-04-04T00:00:00"/>
    <x v="122"/>
    <x v="0"/>
    <m/>
    <m/>
    <n v="12"/>
  </r>
  <r>
    <n v="479"/>
    <x v="80"/>
    <s v="Tilted Kilt Food Safety Evaluations"/>
    <x v="4"/>
    <x v="3"/>
    <s v="Relaunch"/>
    <x v="1"/>
    <x v="4"/>
    <x v="124"/>
    <d v="2016-04-04T00:00:00"/>
    <x v="122"/>
    <x v="0"/>
    <m/>
    <s v="Added during 2016 schedule valdation (MO 3/3)"/>
    <n v="196"/>
  </r>
  <r>
    <n v="480"/>
    <x v="83"/>
    <s v="Starwood Beverage Program"/>
    <x v="0"/>
    <x v="2"/>
    <s v="Relaunch"/>
    <x v="0"/>
    <x v="9"/>
    <x v="125"/>
    <d v="2016-03-01T00:00:00"/>
    <x v="123"/>
    <x v="0"/>
    <m/>
    <s v="Currently paper; Moved back from 3/1 to 4/1 per EH due to Exec review timing - MO 12/21; pushed back to 4/15 due to customer changes (MO 3/3)"/>
    <n v="166"/>
  </r>
  <r>
    <n v="481"/>
    <x v="83"/>
    <s v="Starwood Food Safety Program"/>
    <x v="0"/>
    <x v="2"/>
    <s v="Relaunch"/>
    <x v="0"/>
    <x v="9"/>
    <x v="125"/>
    <d v="2016-03-01T00:00:00"/>
    <x v="123"/>
    <x v="0"/>
    <m/>
    <s v="Moved back from 3/1 to 4/1 per EH due to Exec review timing - MO 12/21; pushed back to 4/15 due to customer changes (MO 3/3)"/>
    <n v="166"/>
  </r>
  <r>
    <n v="482"/>
    <x v="83"/>
    <s v="Starwood Storage &amp; Receiving Program"/>
    <x v="0"/>
    <x v="2"/>
    <s v="Relaunch"/>
    <x v="0"/>
    <x v="9"/>
    <x v="125"/>
    <d v="2016-03-01T00:00:00"/>
    <x v="123"/>
    <x v="0"/>
    <m/>
    <s v="Moved back from 3/1 to 4/1 per EH due to Exec review timing - MO 12/21; pushed back to 4/15 due to customer changes (MO 3/3)"/>
    <n v="166"/>
  </r>
  <r>
    <n v="483"/>
    <x v="162"/>
    <s v="Popeyes Food Safety Program"/>
    <x v="6"/>
    <x v="0"/>
    <s v="Relaunch"/>
    <x v="6"/>
    <x v="7"/>
    <x v="126"/>
    <d v="2016-04-18T00:00:00"/>
    <x v="121"/>
    <x v="0"/>
    <m/>
    <s v="Need to add &quot;Appreciation&quot; question to score group so it can be edited in FRED (MO 4/14)"/>
    <n v="12"/>
  </r>
  <r>
    <n v="484"/>
    <x v="155"/>
    <s v="Jacksons Food Safety Program"/>
    <x v="4"/>
    <x v="1"/>
    <s v="Relaunch"/>
    <x v="0"/>
    <x v="7"/>
    <x v="127"/>
    <d v="2016-04-01T00:00:00"/>
    <x v="124"/>
    <x v="0"/>
    <m/>
    <s v="Standard FS with changes; no word from customer on scope so pushing back per AT request (MO 2/29)"/>
    <n v="71"/>
  </r>
  <r>
    <n v="485"/>
    <x v="165"/>
    <s v="Sauce Pizza and Wine Food Safety Program"/>
    <x v="4"/>
    <x v="4"/>
    <s v="New Launch"/>
    <x v="1"/>
    <x v="9"/>
    <x v="127"/>
    <d v="2016-04-25T00:00:00"/>
    <x v="124"/>
    <x v="0"/>
    <m/>
    <s v="Per SH email, spinoff of Fox and wants exact copy of FS program (no WPS) - MO 2/10"/>
    <n v="130"/>
  </r>
  <r>
    <n v="486"/>
    <x v="144"/>
    <s v="Jamba Juice Traditional Food Safety Program - iForm"/>
    <x v="4"/>
    <x v="4"/>
    <s v="Relaunch"/>
    <x v="1"/>
    <x v="4"/>
    <x v="128"/>
    <d v="2016-01-01T00:00:00"/>
    <x v="125"/>
    <x v="0"/>
    <m/>
    <s v="Pushing back from 3/1 to 3/14 (MO 1/28); pushing back to 4/27 (MO 2/25)"/>
    <n v="28"/>
  </r>
  <r>
    <n v="487"/>
    <x v="144"/>
    <s v="Jamba Juice Traditional Food Safety Program - Steton Form"/>
    <x v="4"/>
    <x v="4"/>
    <s v="Relaunch"/>
    <x v="1"/>
    <x v="4"/>
    <x v="128"/>
    <d v="2016-01-01T00:00:00"/>
    <x v="125"/>
    <x v="0"/>
    <m/>
    <s v="Pushing back from 3/1 to 3/14 (MO 1/28); pushing back to 4/27 (MO 2/25)"/>
    <n v="28"/>
  </r>
  <r>
    <n v="488"/>
    <x v="144"/>
    <s v="Jamba Juice Express Food Safety Program - iForm"/>
    <x v="4"/>
    <x v="4"/>
    <s v="Relaunch"/>
    <x v="9"/>
    <x v="4"/>
    <x v="128"/>
    <d v="2016-02-01T00:00:00"/>
    <x v="125"/>
    <x v="0"/>
    <m/>
    <s v="pushing back to 4/27 (MO 2/25); removed from schedule per SH/TP meeting (MO 4/6)"/>
    <n v="28"/>
  </r>
  <r>
    <n v="489"/>
    <x v="144"/>
    <s v="Jamba Juice Express Food Safety Program - Steton Form"/>
    <x v="4"/>
    <x v="4"/>
    <s v="Relaunch"/>
    <x v="9"/>
    <x v="4"/>
    <x v="128"/>
    <d v="2016-02-01T00:00:00"/>
    <x v="125"/>
    <x v="0"/>
    <m/>
    <s v="pushing back to 4/27 (MO 2/25); removed from schedule per SH/TP meeting (MO 4/6)"/>
    <n v="28"/>
  </r>
  <r>
    <n v="490"/>
    <x v="166"/>
    <s v="Sunkist Retrieval"/>
    <x v="4"/>
    <x v="2"/>
    <s v="New Launch"/>
    <x v="1"/>
    <x v="7"/>
    <x v="129"/>
    <d v="2016-02-01T00:00:00"/>
    <x v="126"/>
    <x v="0"/>
    <m/>
    <s v="Moved back from 2/1 to 5/1 due to IHG launch; moved back up to February after IHG didn't materialize"/>
    <n v="82"/>
  </r>
  <r>
    <n v="491"/>
    <x v="10"/>
    <s v="Starbucks Roastery Food Safety Program"/>
    <x v="3"/>
    <x v="4"/>
    <s v="New Launch"/>
    <x v="9"/>
    <x v="3"/>
    <x v="129"/>
    <d v="2016-02-15T00:00:00"/>
    <x v="126"/>
    <x v="0"/>
    <m/>
    <s v="Reincarnation of La Boulange form (MO - 9/10); changes not ready for 2/15, pushed bacm to 3/9 to coincide with CO launch (MO 12/31); pushed back to 5/1 per JC due to customer being unable to provide scope on time (MO 3/9)"/>
    <n v="1"/>
  </r>
  <r>
    <n v="492"/>
    <x v="52"/>
    <s v="Hooters Food Safety Program"/>
    <x v="6"/>
    <x v="0"/>
    <s v="Relaunch"/>
    <x v="1"/>
    <x v="7"/>
    <x v="129"/>
    <d v="2016-03-01T00:00:00"/>
    <x v="126"/>
    <x v="0"/>
    <m/>
    <s v="We are anticipating a new client contact may want changes; per KY Deployment is all done but the AT is holding off on making the form live…our last step (MO 5/4)"/>
    <n v="30"/>
  </r>
  <r>
    <n v="493"/>
    <x v="43"/>
    <s v="Caribou Coffee Assessment (Brand Standards)"/>
    <x v="3"/>
    <x v="4"/>
    <s v="Relaunch"/>
    <x v="1"/>
    <x v="4"/>
    <x v="129"/>
    <d v="2016-05-01T00:00:00"/>
    <x v="126"/>
    <x v="0"/>
    <m/>
    <m/>
    <n v="18"/>
  </r>
  <r>
    <n v="494"/>
    <x v="37"/>
    <s v="IHOP OAR Program"/>
    <x v="4"/>
    <x v="3"/>
    <s v="Relaunch"/>
    <x v="7"/>
    <x v="4"/>
    <x v="129"/>
    <d v="2016-05-01T00:00:00"/>
    <x v="126"/>
    <x v="0"/>
    <m/>
    <m/>
    <n v="5"/>
  </r>
  <r>
    <n v="495"/>
    <x v="167"/>
    <s v="Kendal Senior Living Workplace Safety Program"/>
    <x v="0"/>
    <x v="1"/>
    <s v="New Launch"/>
    <x v="0"/>
    <x v="8"/>
    <x v="129"/>
    <d v="2016-05-01T00:00:00"/>
    <x v="126"/>
    <x v="0"/>
    <m/>
    <s v="Added per SH on 1/28; standard FS and WPS (MO 1/28); lots of delays, received signoff on 6/14"/>
    <n v="140"/>
  </r>
  <r>
    <n v="496"/>
    <x v="167"/>
    <s v="Kendal Senior Living Food Safety Program"/>
    <x v="0"/>
    <x v="1"/>
    <s v="New Launch"/>
    <x v="0"/>
    <x v="8"/>
    <x v="129"/>
    <d v="2016-05-01T00:00:00"/>
    <x v="126"/>
    <x v="0"/>
    <m/>
    <s v="Added per SH on 1/28; standard FS and WPS (MO 1/28); lots of delays, received signoff on 6/14"/>
    <n v="140"/>
  </r>
  <r>
    <n v="497"/>
    <x v="38"/>
    <s v="McDonalds PlayPlace Program"/>
    <x v="3"/>
    <x v="2"/>
    <s v="Relaunch"/>
    <x v="0"/>
    <x v="9"/>
    <x v="129"/>
    <d v="2016-05-01T00:00:00"/>
    <x v="126"/>
    <x v="0"/>
    <m/>
    <m/>
    <n v="3"/>
  </r>
  <r>
    <n v="498"/>
    <x v="55"/>
    <s v="Pizza Hut - Co/FZ Program"/>
    <x v="2"/>
    <x v="0"/>
    <s v="Relaunch"/>
    <x v="1"/>
    <x v="1"/>
    <x v="129"/>
    <d v="2016-05-01T00:00:00"/>
    <x v="126"/>
    <x v="0"/>
    <m/>
    <s v="They are moving to quarterly we may not be updating the form quarterly"/>
    <n v="2"/>
  </r>
  <r>
    <n v="499"/>
    <x v="55"/>
    <s v="Pizza Hut - Operator App"/>
    <x v="2"/>
    <x v="0"/>
    <s v="Relaunch"/>
    <x v="1"/>
    <x v="1"/>
    <x v="129"/>
    <d v="2016-05-01T00:00:00"/>
    <x v="126"/>
    <x v="0"/>
    <m/>
    <s v="They are moving to quarterly we may not be updating the form quarterly"/>
    <n v="2"/>
  </r>
  <r>
    <n v="500"/>
    <x v="55"/>
    <s v="Pizza Hut - Co/FZ Onsite"/>
    <x v="2"/>
    <x v="0"/>
    <s v="Relaunch"/>
    <x v="1"/>
    <x v="3"/>
    <x v="129"/>
    <d v="2016-05-01T00:00:00"/>
    <x v="126"/>
    <x v="0"/>
    <m/>
    <s v="They are moving to quarterly we may not be updating the form quarterly"/>
    <n v="2"/>
  </r>
  <r>
    <n v="501"/>
    <x v="55"/>
    <s v="Pizza Hut - LIC Program"/>
    <x v="2"/>
    <x v="0"/>
    <s v="Relaunch"/>
    <x v="1"/>
    <x v="1"/>
    <x v="129"/>
    <d v="2016-05-01T00:00:00"/>
    <x v="126"/>
    <x v="0"/>
    <m/>
    <s v="They are moving to quarterly we may not be updating the form quarterly"/>
    <n v="2"/>
  </r>
  <r>
    <n v="502"/>
    <x v="55"/>
    <s v="Pizza Hut - Target Program"/>
    <x v="2"/>
    <x v="0"/>
    <s v="Relaunch"/>
    <x v="1"/>
    <x v="1"/>
    <x v="129"/>
    <d v="2016-05-01T00:00:00"/>
    <x v="126"/>
    <x v="0"/>
    <m/>
    <s v="They are moving to quarterly we may not be updating the form quarterly"/>
    <n v="2"/>
  </r>
  <r>
    <n v="503"/>
    <x v="4"/>
    <s v="CKE Playground Program"/>
    <x v="1"/>
    <x v="1"/>
    <s v="Relaunch"/>
    <x v="9"/>
    <x v="3"/>
    <x v="130"/>
    <d v="2016-05-10T00:00:00"/>
    <x v="127"/>
    <x v="0"/>
    <m/>
    <s v="Per FL email, no playground changes (MO 4/6)"/>
    <n v="4"/>
  </r>
  <r>
    <n v="504"/>
    <x v="4"/>
    <s v="CKE Workplace Safety"/>
    <x v="1"/>
    <x v="1"/>
    <s v="Relaunch"/>
    <x v="0"/>
    <x v="3"/>
    <x v="130"/>
    <d v="2016-05-10T00:00:00"/>
    <x v="127"/>
    <x v="0"/>
    <m/>
    <m/>
    <n v="4"/>
  </r>
  <r>
    <n v="505"/>
    <x v="38"/>
    <s v="McDonalds Food Safety/ECS Program"/>
    <x v="3"/>
    <x v="2"/>
    <s v="Relaunch"/>
    <x v="6"/>
    <x v="7"/>
    <x v="131"/>
    <d v="2016-05-01T00:00:00"/>
    <x v="128"/>
    <x v="0"/>
    <m/>
    <s v="MK requested question removal 1.10.4 on 4/6 (MO 4/6)"/>
    <n v="3"/>
  </r>
  <r>
    <n v="506"/>
    <x v="7"/>
    <s v="Ocean Properties Food Safety Program"/>
    <x v="1"/>
    <x v="3"/>
    <s v="Relaunch"/>
    <x v="1"/>
    <x v="7"/>
    <x v="131"/>
    <d v="2016-05-01T00:00:00"/>
    <x v="128"/>
    <x v="0"/>
    <m/>
    <s v="Ad hoc request from SS (MO 4/11)"/>
    <n v="86"/>
  </r>
  <r>
    <n v="507"/>
    <x v="132"/>
    <s v="Panera Bread Food Safety Program"/>
    <x v="1"/>
    <x v="4"/>
    <s v="Relaunch"/>
    <x v="0"/>
    <x v="8"/>
    <x v="131"/>
    <d v="2016-05-01T00:00:00"/>
    <x v="128"/>
    <x v="0"/>
    <m/>
    <s v="Additional pass/fail scoring threshold needed; reversion form and update calc (MO 4/7)"/>
    <n v="10"/>
  </r>
  <r>
    <n v="508"/>
    <x v="4"/>
    <s v="CKE Food Safety"/>
    <x v="1"/>
    <x v="1"/>
    <s v="Relaunch"/>
    <x v="1"/>
    <x v="3"/>
    <x v="131"/>
    <d v="2016-05-15T00:00:00"/>
    <x v="128"/>
    <x v="0"/>
    <m/>
    <m/>
    <n v="4"/>
  </r>
  <r>
    <n v="509"/>
    <x v="4"/>
    <s v="CKE Mexico"/>
    <x v="1"/>
    <x v="1"/>
    <s v="Relaunch"/>
    <x v="1"/>
    <x v="3"/>
    <x v="131"/>
    <d v="2016-05-15T00:00:00"/>
    <x v="128"/>
    <x v="0"/>
    <m/>
    <m/>
    <n v="4"/>
  </r>
  <r>
    <n v="510"/>
    <x v="145"/>
    <s v="TrustHouse Food Safety Program"/>
    <x v="0"/>
    <x v="2"/>
    <s v="Relaunch"/>
    <x v="1"/>
    <x v="8"/>
    <x v="131"/>
    <d v="2016-05-15T00:00:00"/>
    <x v="128"/>
    <x v="0"/>
    <m/>
    <s v="(Formerly Aladdin's) Standard FS plus a few questions; still no hierarchy as of 9/9 (NC); MG still no information (9/9); pushed back to 11/15 due to no information and no current expecation of when it will be received (MO - 9/10)"/>
    <n v="137"/>
  </r>
  <r>
    <n v="511"/>
    <x v="10"/>
    <s v="Starbucks Company Food Safety Program"/>
    <x v="3"/>
    <x v="4"/>
    <s v="Relaunch"/>
    <x v="6"/>
    <x v="4"/>
    <x v="132"/>
    <d v="2016-05-20T00:00:00"/>
    <x v="129"/>
    <x v="0"/>
    <m/>
    <s v="Request to update font size on onsite"/>
    <n v="1"/>
  </r>
  <r>
    <n v="512"/>
    <x v="111"/>
    <s v="Checkers Food Safety Program"/>
    <x v="6"/>
    <x v="3"/>
    <s v="Relaunch"/>
    <x v="1"/>
    <x v="8"/>
    <x v="133"/>
    <d v="2016-05-31T00:00:00"/>
    <x v="130"/>
    <x v="0"/>
    <m/>
    <s v="Checkers onsite/custom calc logic updates (MO 5/11)"/>
    <n v="22"/>
  </r>
  <r>
    <n v="513"/>
    <x v="125"/>
    <s v="Glory Days Food Safety"/>
    <x v="0"/>
    <x v="1"/>
    <s v="Relaunch"/>
    <x v="1"/>
    <x v="1"/>
    <x v="133"/>
    <d v="2016-05-31T00:00:00"/>
    <x v="130"/>
    <x v="0"/>
    <m/>
    <m/>
    <n v="99"/>
  </r>
  <r>
    <n v="514"/>
    <x v="44"/>
    <s v="Cinemark Brand Standards Program"/>
    <x v="2"/>
    <x v="4"/>
    <s v="New Launch"/>
    <x v="9"/>
    <x v="1"/>
    <x v="134"/>
    <d v="2016-04-01T00:00:00"/>
    <x v="131"/>
    <x v="0"/>
    <m/>
    <s v="JC communicated 2 specialists need to perform test visits to collect data and review with the customer; training team does not have capacity to update the help text, which is a requirement for the specialists to conduct these, so no timeline available for when this will be complete; will need to be pushed back (MO 2/18); pushed back to 6/1 per JC in meeting (MO 2/25); removed from schedule per TC due to no possibility of having scope change soon (MO 4/15)"/>
    <n v="29"/>
  </r>
  <r>
    <n v="515"/>
    <x v="26"/>
    <s v="ARAMARK Food Safety Program"/>
    <x v="0"/>
    <x v="1"/>
    <s v="Relaunch"/>
    <x v="9"/>
    <x v="3"/>
    <x v="134"/>
    <d v="2016-06-01T00:00:00"/>
    <x v="131"/>
    <x v="0"/>
    <m/>
    <s v="Created due to removing 4/25 and 7/1 rollouts (split them; MO 3/4); Per SC in meeting on 3/30 no changes 6/1 and will just relaunch on 10/1"/>
    <n v="16"/>
  </r>
  <r>
    <n v="516"/>
    <x v="25"/>
    <s v="Buffalo Wild Wings - CO &amp; Franchise Food Safety Program"/>
    <x v="3"/>
    <x v="0"/>
    <s v="Relaunch"/>
    <x v="1"/>
    <x v="3"/>
    <x v="134"/>
    <d v="2016-06-01T00:00:00"/>
    <x v="131"/>
    <x v="0"/>
    <m/>
    <m/>
    <n v="15"/>
  </r>
  <r>
    <n v="517"/>
    <x v="20"/>
    <s v="Compass Food Safety Program"/>
    <x v="0"/>
    <x v="2"/>
    <s v="Relaunch"/>
    <x v="6"/>
    <x v="4"/>
    <x v="134"/>
    <d v="2016-06-01T00:00:00"/>
    <x v="131"/>
    <x v="0"/>
    <m/>
    <s v="AT requested question be updated to required on 4/1 (MO 4/6)"/>
    <n v="11"/>
  </r>
  <r>
    <n v="518"/>
    <x v="20"/>
    <s v="Compass J&amp;W Program"/>
    <x v="0"/>
    <x v="2"/>
    <s v="Relaunch"/>
    <x v="6"/>
    <x v="4"/>
    <x v="134"/>
    <d v="2016-06-01T00:00:00"/>
    <x v="131"/>
    <x v="0"/>
    <m/>
    <s v="AT requested question be updated to required on 4/1 (MO 4/6)"/>
    <n v="11"/>
  </r>
  <r>
    <n v="519"/>
    <x v="12"/>
    <s v="Dairy Queen Pride Program"/>
    <x v="3"/>
    <x v="1"/>
    <s v="Relaunch"/>
    <x v="9"/>
    <x v="4"/>
    <x v="134"/>
    <d v="2016-06-01T00:00:00"/>
    <x v="131"/>
    <x v="0"/>
    <m/>
    <s v="Was 5/1 &amp; 7/1; split the difference and doing one 6/1 rollout (MO 2/10); per email from Fred no customer changes, just internal, so we're going to hold off until the next customer change request (MO 4/22)"/>
    <n v="8"/>
  </r>
  <r>
    <n v="520"/>
    <x v="51"/>
    <s v="Hilton Cookie Program"/>
    <x v="0"/>
    <x v="2"/>
    <s v="New Launch"/>
    <x v="9"/>
    <x v="3"/>
    <x v="134"/>
    <d v="2016-06-01T00:00:00"/>
    <x v="131"/>
    <x v="0"/>
    <m/>
    <s v="New custom form to evaluate cookies at DoubleTree locations (MO 3/3); no changes and removed from schedule per weekly meeting on 5/6 (MO 5/6); going to substitute TGIF form who wants to change a few informational questions to scored (MO 5/6)"/>
    <n v="25"/>
  </r>
  <r>
    <n v="521"/>
    <x v="52"/>
    <s v="Hooters Food Safety Program"/>
    <x v="6"/>
    <x v="0"/>
    <s v="Relaunch"/>
    <x v="9"/>
    <x v="4"/>
    <x v="134"/>
    <d v="2016-06-01T00:00:00"/>
    <x v="131"/>
    <x v="0"/>
    <m/>
    <s v="Changes completed in November but AT requsted launch be pushed back to 3/1 due to unforeseen circumstances (MO - 12/16; CC email); Pushed back to 5/1 per JC (MO 12/31); Pushed back to 6/1 assuming we win RFP (MO 3/3); per CC Lync on 4/13 can be removed (MO 4/13)"/>
    <n v="30"/>
  </r>
  <r>
    <n v="522"/>
    <x v="16"/>
    <s v="Interstate Beverage Program"/>
    <x v="0"/>
    <x v="2"/>
    <s v="Relaunch"/>
    <x v="1"/>
    <x v="7"/>
    <x v="134"/>
    <d v="2016-06-01T00:00:00"/>
    <x v="131"/>
    <x v="0"/>
    <m/>
    <s v="Pushed back to May per EH (10/19); Pushed back to 6/1 per MK (MO 12/31); signed off on by 5/31 but not launching until September (MO 5/31)"/>
    <n v="48"/>
  </r>
  <r>
    <n v="523"/>
    <x v="16"/>
    <s v="Interstate Food Safety Program"/>
    <x v="0"/>
    <x v="2"/>
    <s v="Relaunch"/>
    <x v="1"/>
    <x v="7"/>
    <x v="134"/>
    <d v="2016-06-01T00:00:00"/>
    <x v="131"/>
    <x v="0"/>
    <m/>
    <s v="Pushed back to May per EH (10/19); Pushed back to 6/1 per MK (MO 12/31); reference number only changes (M) 3/24); signed off on by 5/31 but not launching until September (MO 5/31)"/>
    <n v="48"/>
  </r>
  <r>
    <n v="524"/>
    <x v="101"/>
    <s v="Peet's Coffee &amp; Tea Food Safety Evaluations"/>
    <x v="4"/>
    <x v="1"/>
    <s v="Relaunch"/>
    <x v="1"/>
    <x v="7"/>
    <x v="134"/>
    <d v="2016-06-01T00:00:00"/>
    <x v="131"/>
    <x v="0"/>
    <m/>
    <m/>
    <n v="51"/>
  </r>
  <r>
    <n v="525"/>
    <x v="168"/>
    <s v="Snooze Food Safety Program"/>
    <x v="4"/>
    <x v="1"/>
    <s v="New Launch"/>
    <x v="0"/>
    <x v="8"/>
    <x v="134"/>
    <d v="2016-06-01T00:00:00"/>
    <x v="131"/>
    <x v="0"/>
    <m/>
    <s v="SH notified KW close to signing, no details available other than desire to launch in Q2 (MO 3/21); SH emailed all vested parties on 3/22 stating earliest we can launch is August (MO 3/21)"/>
    <n v="112"/>
  </r>
  <r>
    <n v="526"/>
    <x v="135"/>
    <s v="Taco Mac Food Safety Program"/>
    <x v="6"/>
    <x v="0"/>
    <s v="Relaunch"/>
    <x v="9"/>
    <x v="4"/>
    <x v="134"/>
    <d v="2016-06-01T00:00:00"/>
    <x v="131"/>
    <x v="0"/>
    <m/>
    <s v="No changes per JM email on 4/8 (MO 4/8)"/>
    <n v="85"/>
  </r>
  <r>
    <n v="527"/>
    <x v="164"/>
    <s v="Tropical Smoothie Café Food Safety Program"/>
    <x v="0"/>
    <x v="4"/>
    <s v="Relaunch"/>
    <x v="9"/>
    <x v="8"/>
    <x v="134"/>
    <d v="2016-06-01T00:00:00"/>
    <x v="131"/>
    <x v="0"/>
    <m/>
    <s v="Added 3/23; not 100% certain but belief is customer wants us to do reaudits on our standard form (MO 3/25); originally was going to use 2 forms but per conversation with JK decided to add ~50 questions back to main TCS form; BH ok with it and 6/1 still a go (MO 5/5); pulled off the schedule due to lack of customer response (6/9)"/>
    <n v="31"/>
  </r>
  <r>
    <n v="528"/>
    <x v="169"/>
    <s v="Red Lobster Food Safety Program"/>
    <x v="1"/>
    <x v="1"/>
    <s v="New Launch"/>
    <x v="1"/>
    <x v="1"/>
    <x v="135"/>
    <d v="2016-05-30T00:00:00"/>
    <x v="132"/>
    <x v="0"/>
    <m/>
    <s v="Transferring from their own Steton instance; standard form - AC email (1/8); pulled up from 5/30 to 5/15 (MO 2/10)"/>
    <n v="23"/>
  </r>
  <r>
    <n v="529"/>
    <x v="3"/>
    <s v="Brookdale Senior Living Program"/>
    <x v="1"/>
    <x v="3"/>
    <s v="Relaunch"/>
    <x v="17"/>
    <x v="1"/>
    <x v="136"/>
    <d v="2016-06-01T00:00:00"/>
    <x v="133"/>
    <x v="0"/>
    <m/>
    <s v="&quot;Phase 2&quot; multi-product line rollout; launch pushed back to 6/8 per RM (MO 5/23)"/>
    <n v="7"/>
  </r>
  <r>
    <n v="530"/>
    <x v="5"/>
    <s v="Famous Dave's Food Safety Program"/>
    <x v="3"/>
    <x v="2"/>
    <s v="Relaunch"/>
    <x v="1"/>
    <x v="1"/>
    <x v="137"/>
    <d v="2016-06-10T00:00:00"/>
    <x v="134"/>
    <x v="0"/>
    <m/>
    <s v="Just added on 5/6, form determined to always be setup incorrectly (MO 5/6)"/>
    <n v="43"/>
  </r>
  <r>
    <n v="531"/>
    <x v="35"/>
    <s v="Twin Peaks Food Safety Program"/>
    <x v="2"/>
    <x v="2"/>
    <s v="Relaunch"/>
    <x v="1"/>
    <x v="3"/>
    <x v="138"/>
    <d v="2016-06-01T00:00:00"/>
    <x v="135"/>
    <x v="0"/>
    <m/>
    <s v="A few minor PL changes per CC; unexpected request (MO 3/18); more unexpected changes came in, pushed back from 6/1 to 6/15 (MO 5/23)"/>
    <n v="52"/>
  </r>
  <r>
    <n v="532"/>
    <x v="26"/>
    <s v="ARAMARK Time Tracker Form"/>
    <x v="0"/>
    <x v="1"/>
    <s v="Relaunch"/>
    <x v="1"/>
    <x v="4"/>
    <x v="139"/>
    <d v="2016-06-26T00:00:00"/>
    <x v="136"/>
    <x v="0"/>
    <m/>
    <s v="Time tracker form needed per SC due to specialists not filling out EcoSure Time Tracker correctly (6/1)"/>
    <n v="16"/>
  </r>
  <r>
    <n v="533"/>
    <x v="26"/>
    <s v="ARAMARK SAFE Food Safety Program"/>
    <x v="0"/>
    <x v="1"/>
    <s v="Relaunch"/>
    <x v="0"/>
    <x v="7"/>
    <x v="139"/>
    <d v="2016-06-26T00:00:00"/>
    <x v="136"/>
    <x v="0"/>
    <m/>
    <s v="Urgent request from SC (6/1)"/>
    <n v="16"/>
  </r>
  <r>
    <n v="534"/>
    <x v="95"/>
    <s v="LaRosa's Food Safety Program"/>
    <x v="1"/>
    <x v="3"/>
    <s v="Relaunch"/>
    <x v="1"/>
    <x v="3"/>
    <x v="140"/>
    <d v="2016-06-01T00:00:00"/>
    <x v="137"/>
    <x v="0"/>
    <m/>
    <s v="Added during 2016 schedule valdation (MO 3/3); score group is being removed so also box groups; FRED being updated to handle this; launch pushed back to 6/27 per MG email who connected with MH (MO 5/23)"/>
    <n v="87"/>
  </r>
  <r>
    <n v="535"/>
    <x v="26"/>
    <s v="ARAMARK Food Safety Program"/>
    <x v="0"/>
    <x v="1"/>
    <s v="Relaunch"/>
    <x v="9"/>
    <x v="10"/>
    <x v="141"/>
    <d v="2016-07-01T00:00:00"/>
    <x v="138"/>
    <x v="0"/>
    <m/>
    <s v="Removed from schedule due to 3 Aramark launches happening in 3 month span (4/1, 4/25, 7/1), removed Aramark 7/1 launch and created a single 6/1 launch instead (MO 3/4)"/>
    <n v="16"/>
  </r>
  <r>
    <n v="536"/>
    <x v="56"/>
    <s v="Bloomin Brands Food Safety Program"/>
    <x v="6"/>
    <x v="3"/>
    <s v="Relaunch"/>
    <x v="0"/>
    <x v="1"/>
    <x v="141"/>
    <d v="2016-07-01T00:00:00"/>
    <x v="138"/>
    <x v="0"/>
    <m/>
    <m/>
    <n v="13"/>
  </r>
  <r>
    <n v="537"/>
    <x v="18"/>
    <s v="Burgerville Food Safety and Workplace Safety"/>
    <x v="4"/>
    <x v="0"/>
    <s v="Relaunch"/>
    <x v="1"/>
    <x v="8"/>
    <x v="141"/>
    <d v="2016-07-01T00:00:00"/>
    <x v="138"/>
    <x v="0"/>
    <m/>
    <m/>
    <n v="219"/>
  </r>
  <r>
    <n v="538"/>
    <x v="43"/>
    <s v="Caribou Co-Branded Program"/>
    <x v="3"/>
    <x v="4"/>
    <s v="Relaunch"/>
    <x v="1"/>
    <x v="4"/>
    <x v="141"/>
    <d v="2016-07-01T00:00:00"/>
    <x v="138"/>
    <x v="0"/>
    <m/>
    <s v="Per TC requested a relaunch be added for 7/1 (MO 3/31)"/>
    <n v="18"/>
  </r>
  <r>
    <n v="539"/>
    <x v="111"/>
    <s v="Checkers Food Safety Program"/>
    <x v="6"/>
    <x v="3"/>
    <s v="Relaunch"/>
    <x v="1"/>
    <x v="8"/>
    <x v="141"/>
    <d v="2016-07-01T00:00:00"/>
    <x v="138"/>
    <x v="0"/>
    <m/>
    <s v="Ad Hoc request from SS for internal changes, maybe some customer (MO 4/11)"/>
    <n v="22"/>
  </r>
  <r>
    <n v="540"/>
    <x v="111"/>
    <s v="Checkers Food Safety Program"/>
    <x v="6"/>
    <x v="3"/>
    <s v="Relaunch"/>
    <x v="1"/>
    <x v="8"/>
    <x v="141"/>
    <d v="2016-07-01T00:00:00"/>
    <x v="138"/>
    <x v="0"/>
    <m/>
    <s v="Checkers calc/onsite validation logic update"/>
    <n v="22"/>
  </r>
  <r>
    <n v="541"/>
    <x v="32"/>
    <s v="Cheddar's Casual Cafe Food Safety Evaluations"/>
    <x v="2"/>
    <x v="1"/>
    <s v="Relaunch"/>
    <x v="1"/>
    <x v="3"/>
    <x v="141"/>
    <d v="2016-07-01T00:00:00"/>
    <x v="138"/>
    <x v="0"/>
    <m/>
    <m/>
    <n v="39"/>
  </r>
  <r>
    <n v="542"/>
    <x v="149"/>
    <s v="Chipotle Food Safety Program"/>
    <x v="4"/>
    <x v="1"/>
    <s v="Relaunch"/>
    <x v="14"/>
    <x v="4"/>
    <x v="141"/>
    <d v="2016-07-01T00:00:00"/>
    <x v="138"/>
    <x v="0"/>
    <m/>
    <s v="7/1 and 10/1 launches requested by AC on 4/22 (MO 4/22)"/>
    <n v="6"/>
  </r>
  <r>
    <n v="543"/>
    <x v="37"/>
    <s v="Applebee's eCaPS Program"/>
    <x v="4"/>
    <x v="3"/>
    <s v="Relaunch"/>
    <x v="7"/>
    <x v="3"/>
    <x v="141"/>
    <d v="2016-07-01T00:00:00"/>
    <x v="138"/>
    <x v="0"/>
    <m/>
    <m/>
    <n v="5"/>
  </r>
  <r>
    <n v="544"/>
    <x v="97"/>
    <s v="Fox Restaurant Workplace Safety Program"/>
    <x v="4"/>
    <x v="4"/>
    <s v="Relaunch"/>
    <x v="9"/>
    <x v="7"/>
    <x v="141"/>
    <d v="2016-07-01T00:00:00"/>
    <x v="138"/>
    <x v="0"/>
    <m/>
    <s v="No changes per TC, remove from schedule (MO 5/26)"/>
    <n v="68"/>
  </r>
  <r>
    <n v="545"/>
    <x v="49"/>
    <s v="Friendly's Food Safety Program"/>
    <x v="0"/>
    <x v="0"/>
    <s v="Relaunch"/>
    <x v="1"/>
    <x v="1"/>
    <x v="141"/>
    <d v="2016-07-01T00:00:00"/>
    <x v="138"/>
    <x v="0"/>
    <m/>
    <m/>
    <n v="41"/>
  </r>
  <r>
    <n v="546"/>
    <x v="6"/>
    <s v="Golden Corral Food Safety"/>
    <x v="0"/>
    <x v="0"/>
    <s v="Relaunch"/>
    <x v="1"/>
    <x v="3"/>
    <x v="141"/>
    <d v="2016-07-01T00:00:00"/>
    <x v="138"/>
    <x v="0"/>
    <m/>
    <s v="Added during 2016 schedule valdation (MO 3/3)"/>
    <n v="21"/>
  </r>
  <r>
    <n v="547"/>
    <x v="51"/>
    <s v="Hilton Food Safety Program"/>
    <x v="0"/>
    <x v="2"/>
    <s v="Relaunch"/>
    <x v="9"/>
    <x v="1"/>
    <x v="141"/>
    <d v="2016-07-01T00:00:00"/>
    <x v="138"/>
    <x v="0"/>
    <m/>
    <s v="Added during 2016 schedule valdation (MO 3/3); per RH email on 5/11 cancelling this rollout and replacing with TGIF (MO 5/12)"/>
    <n v="25"/>
  </r>
  <r>
    <n v="548"/>
    <x v="144"/>
    <s v="Jamba Juice Traditional Food Safety Program - iForm"/>
    <x v="4"/>
    <x v="4"/>
    <s v="Relaunch"/>
    <x v="9"/>
    <x v="4"/>
    <x v="141"/>
    <d v="2016-07-01T00:00:00"/>
    <x v="138"/>
    <x v="0"/>
    <m/>
    <s v="Per TC email on 4/1, swapping out this for Caribou Co-Branded program (MO 4/4); removed from schedule per SH/TP meeting (MO 4/6)"/>
    <n v="28"/>
  </r>
  <r>
    <n v="549"/>
    <x v="144"/>
    <s v="Jamba Juice Traditional Food Safety Program - Steton Form"/>
    <x v="4"/>
    <x v="4"/>
    <s v="Relaunch"/>
    <x v="9"/>
    <x v="4"/>
    <x v="141"/>
    <d v="2016-07-01T00:00:00"/>
    <x v="138"/>
    <x v="0"/>
    <m/>
    <s v="Move traditional programs to mid-September (MO 4/6); removed from schedule per SH/TP meeting (MO 4/6)"/>
    <n v="28"/>
  </r>
  <r>
    <n v="550"/>
    <x v="146"/>
    <s v="Noodles Food Safety Program"/>
    <x v="4"/>
    <x v="3"/>
    <s v="Relaunch"/>
    <x v="1"/>
    <x v="3"/>
    <x v="141"/>
    <d v="2016-07-01T00:00:00"/>
    <x v="138"/>
    <x v="0"/>
    <m/>
    <s v="Added during 2016 schedule valdation (MO 3/3)"/>
    <n v="32"/>
  </r>
  <r>
    <n v="551"/>
    <x v="146"/>
    <s v="Noodles Self-Assessment Program"/>
    <x v="4"/>
    <x v="3"/>
    <s v="Relaunch"/>
    <x v="1"/>
    <x v="3"/>
    <x v="141"/>
    <d v="2016-07-01T00:00:00"/>
    <x v="138"/>
    <x v="0"/>
    <m/>
    <s v="Added during 2016 schedule valdation (MO 3/3); added on 5/26 (MO 5/31)"/>
    <n v="32"/>
  </r>
  <r>
    <n v="552"/>
    <x v="66"/>
    <s v="Omni Hotels Food Safety Program"/>
    <x v="2"/>
    <x v="4"/>
    <s v="Relaunch"/>
    <x v="9"/>
    <x v="7"/>
    <x v="141"/>
    <d v="2016-07-01T00:00:00"/>
    <x v="138"/>
    <x v="0"/>
    <m/>
    <s v="Removed per meeting on 5/12 (MO 5/12)"/>
    <n v="57"/>
  </r>
  <r>
    <n v="553"/>
    <x v="60"/>
    <s v="On the Border Food Safety Program"/>
    <x v="2"/>
    <x v="3"/>
    <s v="Relaunch"/>
    <x v="1"/>
    <x v="7"/>
    <x v="141"/>
    <d v="2016-07-01T00:00:00"/>
    <x v="138"/>
    <x v="0"/>
    <m/>
    <s v="Added during 2016 schedule valdation (MO 3/3)"/>
    <n v="46"/>
  </r>
  <r>
    <n v="554"/>
    <x v="152"/>
    <s v="Potbelly's Food Safety Program"/>
    <x v="1"/>
    <x v="1"/>
    <s v="Relaunch"/>
    <x v="1"/>
    <x v="4"/>
    <x v="141"/>
    <d v="2016-07-01T00:00:00"/>
    <x v="138"/>
    <x v="0"/>
    <m/>
    <s v="EZ requesting be added for June relaunch (MO 1/11); AC asked to push back to 7/1 during 2016 schedule validation (MO 3/4)"/>
    <n v="33"/>
  </r>
  <r>
    <n v="555"/>
    <x v="140"/>
    <s v="Stripes Food Safety Program"/>
    <x v="2"/>
    <x v="3"/>
    <s v="Relaunch"/>
    <x v="9"/>
    <x v="8"/>
    <x v="141"/>
    <d v="2016-07-01T00:00:00"/>
    <x v="138"/>
    <x v="0"/>
    <m/>
    <s v="No changtes per MH (6/2)"/>
    <n v="26"/>
  </r>
  <r>
    <n v="556"/>
    <x v="2"/>
    <s v="TGIF Food Safety Program"/>
    <x v="2"/>
    <x v="2"/>
    <s v="Relaunch"/>
    <x v="1"/>
    <x v="1"/>
    <x v="141"/>
    <d v="2016-07-01T00:00:00"/>
    <x v="138"/>
    <x v="0"/>
    <m/>
    <s v="Added in place of Hilton FS per RH request, emailed on 5/11 (MO 5/12)"/>
    <n v="17"/>
  </r>
  <r>
    <n v="557"/>
    <x v="170"/>
    <s v="Verve Senior Living Food Safety Program"/>
    <x v="3"/>
    <x v="3"/>
    <s v="New Launch"/>
    <x v="0"/>
    <x v="1"/>
    <x v="141"/>
    <d v="2016-07-01T00:00:00"/>
    <x v="138"/>
    <x v="0"/>
    <m/>
    <s v="New sale added 2/24 (MO 3/3)"/>
    <n v="92"/>
  </r>
  <r>
    <n v="558"/>
    <x v="94"/>
    <s v="Pizza Ranch Food Safety Program"/>
    <x v="3"/>
    <x v="2"/>
    <s v="Relaunch"/>
    <x v="6"/>
    <x v="4"/>
    <x v="142"/>
    <d v="2016-07-01T00:00:00"/>
    <x v="139"/>
    <x v="0"/>
    <m/>
    <s v="One question removal requested by CC (MO 4/6)"/>
    <n v="58"/>
  </r>
  <r>
    <n v="559"/>
    <x v="97"/>
    <s v="Fox Restaurant QSR Evaluation"/>
    <x v="4"/>
    <x v="4"/>
    <s v="Relaunch"/>
    <x v="18"/>
    <x v="7"/>
    <x v="143"/>
    <d v="2016-07-01T00:00:00"/>
    <x v="140"/>
    <x v="0"/>
    <m/>
    <s v="No changes per TC, remove from schedule (MO 5/26); per AM customer now wants FDA updates; added back to schedule for 7/15 provided we get final form changes by 6/24 (6/14)"/>
    <n v="68"/>
  </r>
  <r>
    <n v="560"/>
    <x v="83"/>
    <s v="Starwood Storage &amp; Receiving Program"/>
    <x v="0"/>
    <x v="2"/>
    <s v="Relaunch"/>
    <x v="3"/>
    <x v="8"/>
    <x v="143"/>
    <d v="2016-07-15T00:00:00"/>
    <x v="140"/>
    <x v="0"/>
    <m/>
    <s v="Type in question text, requested by RH on 6/13; committed to RH on 6/27"/>
    <n v="166"/>
  </r>
  <r>
    <n v="561"/>
    <x v="13"/>
    <s v="Burger King Playground Inspection Program "/>
    <x v="1"/>
    <x v="3"/>
    <s v="Relaunch"/>
    <x v="1"/>
    <x v="4"/>
    <x v="143"/>
    <d v="2016-08-01T00:00:00"/>
    <x v="141"/>
    <x v="0"/>
    <m/>
    <s v="Requested by MH to pull up to 7/1, asked if 7/15 was acceptable (6/8); reassigned from BH to KY (6/13)"/>
    <n v="20"/>
  </r>
  <r>
    <n v="562"/>
    <x v="157"/>
    <s v="Pret A Manger Food Safety Program"/>
    <x v="0"/>
    <x v="3"/>
    <s v="Relaunch"/>
    <x v="0"/>
    <x v="8"/>
    <x v="144"/>
    <d v="2016-07-01T00:00:00"/>
    <x v="142"/>
    <x v="0"/>
    <m/>
    <s v="Added during 2016 schedule valdation (MO 3/3); rush request per EP on 5/11 to relaunch 6/1, customer wants to reduce form from 3.5 hours to 1.5, go from 2 to 4 cycles, threatening to put on hold; BH ok with 6/1 provided we get final form content by 5/17 (MO 5/11); email from EL on 5/17 states customer changed mind and now wants to revert back to original launch date of 7/1 (MO 5/18); customer changed their mind again and now wants to just remove form content to reduce TOS rather than migrate to standard form; Training needs to work with customer on this so will determine an actual launch date once they finalize that process; launch will be 2-3 weeks after this date, but pushed back to 8/1 for now (6/20); customer insistent we launch on 7/18, BH semi-confident we can hit that date (7/11)"/>
    <n v="64"/>
  </r>
  <r>
    <n v="563"/>
    <x v="171"/>
    <s v="Steak 'n Shake Food Safety Program"/>
    <x v="1"/>
    <x v="4"/>
    <s v="New Launch"/>
    <x v="0"/>
    <x v="1"/>
    <x v="144"/>
    <d v="2016-07-01T00:00:00"/>
    <x v="142"/>
    <x v="0"/>
    <m/>
    <s v="Launch moved back to 7/18 due to scope delay (6/20)"/>
    <n v="24"/>
  </r>
  <r>
    <n v="564"/>
    <x v="15"/>
    <s v="Ignite Food Safety Evaluation Program"/>
    <x v="2"/>
    <x v="1"/>
    <s v="Relaunch"/>
    <x v="6"/>
    <x v="3"/>
    <x v="145"/>
    <d v="2016-07-01T00:00:00"/>
    <x v="141"/>
    <x v="0"/>
    <m/>
    <s v="Emergency PL removal per AC request on 5/26 (MO 5/26)"/>
    <n v="54"/>
  </r>
  <r>
    <n v="565"/>
    <x v="155"/>
    <s v="Jacksons Food Safety Program"/>
    <x v="4"/>
    <x v="1"/>
    <s v="Relaunch"/>
    <x v="9"/>
    <x v="1"/>
    <x v="145"/>
    <d v="2016-07-01T00:00:00"/>
    <x v="141"/>
    <x v="0"/>
    <m/>
    <s v="Standard FS with changes; per EZ's email on 5/27 customer has no changes so remove from schedule (MO 5/31)"/>
    <n v="71"/>
  </r>
  <r>
    <n v="566"/>
    <x v="57"/>
    <s v="Village Tavern Food Safety Program"/>
    <x v="6"/>
    <x v="0"/>
    <s v="Relaunch"/>
    <x v="1"/>
    <x v="4"/>
    <x v="145"/>
    <d v="2016-07-01T00:00:00"/>
    <x v="141"/>
    <x v="0"/>
    <m/>
    <m/>
    <n v="114"/>
  </r>
  <r>
    <n v="567"/>
    <x v="57"/>
    <s v="Village Tavern Workplace Safety Program"/>
    <x v="6"/>
    <x v="0"/>
    <s v="Relaunch"/>
    <x v="1"/>
    <x v="4"/>
    <x v="145"/>
    <d v="2016-07-01T00:00:00"/>
    <x v="141"/>
    <x v="0"/>
    <m/>
    <m/>
    <n v="114"/>
  </r>
  <r>
    <n v="568"/>
    <x v="172"/>
    <s v="Briad Food Safety Program"/>
    <x v="4"/>
    <x v="4"/>
    <s v="New Launch"/>
    <x v="1"/>
    <x v="8"/>
    <x v="145"/>
    <d v="2016-08-01T00:00:00"/>
    <x v="141"/>
    <x v="0"/>
    <m/>
    <s v="Just got form changes; added to schedule (6/13)"/>
    <n v="115"/>
  </r>
  <r>
    <n v="569"/>
    <x v="147"/>
    <s v="City BBQ Food Safety Program"/>
    <x v="1"/>
    <x v="0"/>
    <s v="Relaunch"/>
    <x v="1"/>
    <x v="1"/>
    <x v="145"/>
    <d v="2016-08-01T00:00:00"/>
    <x v="141"/>
    <x v="0"/>
    <m/>
    <s v="Won all business, a few form changes before launching per EN; launching 9/1 but will do work as August rollout (6/27)"/>
    <n v="95"/>
  </r>
  <r>
    <n v="570"/>
    <x v="40"/>
    <s v="Cornell Food Safety Program"/>
    <x v="0"/>
    <x v="2"/>
    <s v="Request"/>
    <x v="1"/>
    <x v="1"/>
    <x v="145"/>
    <d v="2016-08-01T00:00:00"/>
    <x v="141"/>
    <x v="0"/>
    <m/>
    <m/>
    <n v="110"/>
  </r>
  <r>
    <n v="571"/>
    <x v="173"/>
    <s v="Piada Group Food Safety Program"/>
    <x v="1"/>
    <x v="0"/>
    <s v="New Launch"/>
    <x v="0"/>
    <x v="3"/>
    <x v="145"/>
    <d v="2016-08-01T00:00:00"/>
    <x v="141"/>
    <x v="0"/>
    <m/>
    <s v="Added per AT meeting by EN (6/9); reassigned to MG from KY due to minimal CKE changes (6/30)"/>
    <n v="96"/>
  </r>
  <r>
    <n v="572"/>
    <x v="21"/>
    <s v="Creative Dining Services Food Safety Program"/>
    <x v="1"/>
    <x v="1"/>
    <s v="Relaunch"/>
    <x v="9"/>
    <x v="8"/>
    <x v="145"/>
    <d v="2016-09-01T00:00:00"/>
    <x v="143"/>
    <x v="0"/>
    <m/>
    <s v="No changes per FL email on 5/11; instead will be launching on 1/15/17 (MO 5/11)"/>
    <n v="123"/>
  </r>
  <r>
    <n v="573"/>
    <x v="37"/>
    <s v="IHOP OAR Program"/>
    <x v="4"/>
    <x v="3"/>
    <s v="Relaunch"/>
    <x v="9"/>
    <x v="8"/>
    <x v="145"/>
    <d v="2016-09-01T00:00:00"/>
    <x v="143"/>
    <x v="0"/>
    <m/>
    <s v="No changes per AT"/>
    <n v="5"/>
  </r>
  <r>
    <n v="574"/>
    <x v="138"/>
    <s v="Greenville Food Safety Program"/>
    <x v="6"/>
    <x v="1"/>
    <s v="Relaunch"/>
    <x v="1"/>
    <x v="4"/>
    <x v="145"/>
    <d v="2016-09-01T00:00:00"/>
    <x v="143"/>
    <x v="0"/>
    <m/>
    <m/>
    <n v="79"/>
  </r>
  <r>
    <n v="575"/>
    <x v="4"/>
    <s v="CKE Food Safety"/>
    <x v="1"/>
    <x v="1"/>
    <s v="Relaunch"/>
    <x v="4"/>
    <x v="3"/>
    <x v="145"/>
    <d v="2016-09-10T00:00:00"/>
    <x v="144"/>
    <x v="0"/>
    <m/>
    <s v="Only HT changes per FL (6/27)"/>
    <n v="4"/>
  </r>
  <r>
    <n v="576"/>
    <x v="4"/>
    <s v="CKE Mexico"/>
    <x v="1"/>
    <x v="1"/>
    <s v="Relaunch"/>
    <x v="4"/>
    <x v="3"/>
    <x v="145"/>
    <d v="2016-09-10T00:00:00"/>
    <x v="144"/>
    <x v="0"/>
    <m/>
    <s v="Only HT changes per FL (6/27)"/>
    <n v="4"/>
  </r>
  <r>
    <n v="577"/>
    <x v="4"/>
    <s v="CKE Playground Program"/>
    <x v="1"/>
    <x v="1"/>
    <s v="Relaunch"/>
    <x v="9"/>
    <x v="3"/>
    <x v="145"/>
    <d v="2016-09-10T00:00:00"/>
    <x v="144"/>
    <x v="0"/>
    <m/>
    <s v="No changes for FL (6/27)"/>
    <n v="4"/>
  </r>
  <r>
    <n v="578"/>
    <x v="4"/>
    <s v="CKE Workplace Safety"/>
    <x v="1"/>
    <x v="1"/>
    <s v="Relaunch"/>
    <x v="1"/>
    <x v="3"/>
    <x v="145"/>
    <d v="2016-09-10T00:00:00"/>
    <x v="144"/>
    <x v="0"/>
    <m/>
    <m/>
    <n v="4"/>
  </r>
  <r>
    <n v="579"/>
    <x v="23"/>
    <s v="SafeGuard Food Safety Program (Quick Launch)"/>
    <x v="7"/>
    <x v="5"/>
    <s v="New Launch"/>
    <x v="6"/>
    <x v="1"/>
    <x v="146"/>
    <d v="2016-05-31T00:00:00"/>
    <x v="145"/>
    <x v="0"/>
    <m/>
    <s v="No customer web or users, just the ability for our field to find a store, leave a printout and upload the results (M O 5/11); program pushed back indefinitely for time being; per RM, AK says CM working with Leadership and Finance to determine costs and other setup needed to distinguish different restaurant types (MO 5/26)"/>
    <n v="603"/>
  </r>
  <r>
    <n v="580"/>
    <x v="174"/>
    <s v="Pinnacle Casino Food Safety Program"/>
    <x v="4"/>
    <x v="0"/>
    <s v="New Launch"/>
    <x v="0"/>
    <x v="8"/>
    <x v="146"/>
    <d v="2016-07-01T00:00:00"/>
    <x v="145"/>
    <x v="0"/>
    <m/>
    <s v="Just requested by SH on 5/31 (MO 5/31); KY completed most of rollout however hierarchy not loaded until week of 7/25 so launch pushed back to 8/8"/>
    <n v="73"/>
  </r>
  <r>
    <n v="581"/>
    <x v="96"/>
    <s v="85 Degrees Celsius Café Food Safety Program"/>
    <x v="4"/>
    <x v="3"/>
    <s v="Relaunch"/>
    <x v="1"/>
    <x v="3"/>
    <x v="146"/>
    <d v="2016-08-01T00:00:00"/>
    <x v="145"/>
    <x v="0"/>
    <m/>
    <s v="No scope provided until week of 7/25 so launch pushed back to 8/8"/>
    <n v="98"/>
  </r>
  <r>
    <n v="582"/>
    <x v="132"/>
    <s v="Panera Bread Brand Standards Program"/>
    <x v="1"/>
    <x v="4"/>
    <s v="New Launch"/>
    <x v="16"/>
    <x v="8"/>
    <x v="146"/>
    <d v="2016-08-01T00:00:00"/>
    <x v="145"/>
    <x v="0"/>
    <m/>
    <m/>
    <n v="10"/>
  </r>
  <r>
    <n v="583"/>
    <x v="137"/>
    <s v="RaceTrac Food Safety Evaluations"/>
    <x v="0"/>
    <x v="0"/>
    <s v="Relaunch"/>
    <x v="1"/>
    <x v="1"/>
    <x v="146"/>
    <d v="2016-09-01T00:00:00"/>
    <x v="143"/>
    <x v="0"/>
    <m/>
    <s v="Launch pushed back to 9/1 per EN due to delay in first cycle go live (MO 3/24); targeting signoff asap but still waiting on more changes per RM email (7/26); very challenging getting changes from the customer, signoff not happening until last week of August"/>
    <n v="34"/>
  </r>
  <r>
    <n v="584"/>
    <x v="52"/>
    <s v="Hooters Food Safety Program"/>
    <x v="6"/>
    <x v="0"/>
    <s v="Relaunch"/>
    <x v="1"/>
    <x v="11"/>
    <x v="147"/>
    <d v="2016-08-08T00:00:00"/>
    <x v="146"/>
    <x v="0"/>
    <m/>
    <s v="Form updates requested by CC on 7/18 for an 8/8 launch; mentioned in previous emails but no details provided other than upcoming form changes; CC wants to push back launch to 8/10 due to her being on vacation until 8/8 (7/29)"/>
    <n v="30"/>
  </r>
  <r>
    <n v="585"/>
    <x v="165"/>
    <s v="Sauce Pizza and Wine Food Safety Program"/>
    <x v="4"/>
    <x v="4"/>
    <s v="Relaunch"/>
    <x v="1"/>
    <x v="11"/>
    <x v="148"/>
    <d v="2016-08-15T00:00:00"/>
    <x v="147"/>
    <x v="0"/>
    <m/>
    <s v="AM requested customer be setup with CAM on 7/18"/>
    <n v="130"/>
  </r>
  <r>
    <n v="586"/>
    <x v="35"/>
    <s v="Twin Peaks Food Safety Program"/>
    <x v="2"/>
    <x v="2"/>
    <s v="Relaunch"/>
    <x v="6"/>
    <x v="11"/>
    <x v="148"/>
    <d v="2016-08-15T00:00:00"/>
    <x v="147"/>
    <x v="0"/>
    <m/>
    <s v="CC requested a reaudit reference number be added on 7/26"/>
    <n v="52"/>
  </r>
  <r>
    <n v="587"/>
    <x v="43"/>
    <s v="Caribou Coffee Assessment (Brand Standards)"/>
    <x v="3"/>
    <x v="4"/>
    <s v="Relaunch"/>
    <x v="1"/>
    <x v="4"/>
    <x v="148"/>
    <d v="2016-09-01T00:00:00"/>
    <x v="143"/>
    <x v="0"/>
    <m/>
    <m/>
    <n v="18"/>
  </r>
  <r>
    <n v="588"/>
    <x v="162"/>
    <s v="Popeyes Food Safety Program"/>
    <x v="6"/>
    <x v="0"/>
    <s v="Relaunch"/>
    <x v="0"/>
    <x v="11"/>
    <x v="149"/>
    <d v="2016-08-27T00:00:00"/>
    <x v="148"/>
    <x v="0"/>
    <m/>
    <s v="Added during 2016 schedule valdation (MO 3/3)"/>
    <n v="12"/>
  </r>
  <r>
    <n v="589"/>
    <x v="20"/>
    <s v="Compass Food Safety Program"/>
    <x v="0"/>
    <x v="2"/>
    <s v="Relaunch"/>
    <x v="1"/>
    <x v="8"/>
    <x v="150"/>
    <d v="2016-09-01T00:00:00"/>
    <x v="143"/>
    <x v="0"/>
    <m/>
    <m/>
    <n v="11"/>
  </r>
  <r>
    <n v="590"/>
    <x v="20"/>
    <s v="Compass HD Program"/>
    <x v="0"/>
    <x v="2"/>
    <s v="Relaunch"/>
    <x v="1"/>
    <x v="8"/>
    <x v="150"/>
    <d v="2016-09-01T00:00:00"/>
    <x v="143"/>
    <x v="0"/>
    <m/>
    <m/>
    <n v="11"/>
  </r>
  <r>
    <n v="591"/>
    <x v="20"/>
    <s v="Compass Workplace Safety Program"/>
    <x v="0"/>
    <x v="2"/>
    <s v="Relaunch"/>
    <x v="1"/>
    <x v="8"/>
    <x v="150"/>
    <d v="2016-09-01T00:00:00"/>
    <x v="143"/>
    <x v="0"/>
    <m/>
    <m/>
    <n v="11"/>
  </r>
  <r>
    <n v="592"/>
    <x v="112"/>
    <s v="Hyatt Food Safety Program"/>
    <x v="1"/>
    <x v="3"/>
    <s v="Relaunch"/>
    <x v="9"/>
    <x v="10"/>
    <x v="150"/>
    <d v="2016-09-01T00:00:00"/>
    <x v="143"/>
    <x v="0"/>
    <m/>
    <s v="Removed during 2016 schedule valdation (MO 3/3)"/>
    <n v="53"/>
  </r>
  <r>
    <n v="593"/>
    <x v="76"/>
    <s v="Travel Centers of America Food Safety Evaluation"/>
    <x v="1"/>
    <x v="2"/>
    <s v="Relaunch"/>
    <x v="1"/>
    <x v="11"/>
    <x v="150"/>
    <d v="2016-09-01T00:00:00"/>
    <x v="143"/>
    <x v="0"/>
    <m/>
    <s v="Scoring change requested by MK on 7/21; moving to 100 minus 5/3/1"/>
    <n v="65"/>
  </r>
  <r>
    <n v="594"/>
    <x v="55"/>
    <s v="Pizza Hut - Co/FZ Program"/>
    <x v="2"/>
    <x v="0"/>
    <s v="Relaunch"/>
    <x v="1"/>
    <x v="4"/>
    <x v="150"/>
    <d v="2016-09-01T00:00:00"/>
    <x v="143"/>
    <x v="0"/>
    <m/>
    <s v="They are moving to quarterly we may not be updating the form quarterly"/>
    <n v="2"/>
  </r>
  <r>
    <n v="595"/>
    <x v="55"/>
    <s v="Pizza Hut - Operator App"/>
    <x v="2"/>
    <x v="0"/>
    <s v="Relaunch"/>
    <x v="1"/>
    <x v="4"/>
    <x v="150"/>
    <d v="2016-09-01T00:00:00"/>
    <x v="143"/>
    <x v="0"/>
    <m/>
    <s v="They are moving to quarterly we may not be updating the form quarterly"/>
    <n v="2"/>
  </r>
  <r>
    <n v="596"/>
    <x v="55"/>
    <s v="Pizza Hut - LIC Program"/>
    <x v="2"/>
    <x v="0"/>
    <s v="Relaunch"/>
    <x v="1"/>
    <x v="4"/>
    <x v="150"/>
    <d v="2016-09-01T00:00:00"/>
    <x v="143"/>
    <x v="0"/>
    <m/>
    <s v="They are moving to quarterly we may not be updating the form quarterly"/>
    <n v="2"/>
  </r>
  <r>
    <n v="597"/>
    <x v="55"/>
    <s v="Pizza Hut - Target Program"/>
    <x v="2"/>
    <x v="0"/>
    <s v="Relaunch"/>
    <x v="1"/>
    <x v="4"/>
    <x v="150"/>
    <d v="2016-09-01T00:00:00"/>
    <x v="143"/>
    <x v="0"/>
    <m/>
    <s v="They are moving to quarterly we may not be updating the form quarterly"/>
    <n v="2"/>
  </r>
  <r>
    <n v="598"/>
    <x v="175"/>
    <s v="Eureka Food Safety Program"/>
    <x v="4"/>
    <x v="0"/>
    <s v="New Launch"/>
    <x v="1"/>
    <x v="8"/>
    <x v="151"/>
    <d v="2016-08-01T00:00:00"/>
    <x v="149"/>
    <x v="0"/>
    <m/>
    <s v="Requested Q3 launch from SH (6/10); scope supposed to have been provided by customer on 7/29 but then needed to be reviewed by Training Team, targetting 8/15 pending we get these soon and they're not too substantial (8/1); pushed back to 9/8 due to lack of scope and no hierarchy"/>
    <n v="111"/>
  </r>
  <r>
    <n v="599"/>
    <x v="176"/>
    <s v="Cattlemens Food Safety Evaluation "/>
    <x v="4"/>
    <x v="1"/>
    <s v="New Launch"/>
    <x v="1"/>
    <x v="11"/>
    <x v="151"/>
    <d v="2016-09-01T00:00:00"/>
    <x v="149"/>
    <x v="0"/>
    <m/>
    <s v="100% standard FS; pushed back to 9/8 due to lack of scope"/>
    <n v="129"/>
  </r>
  <r>
    <n v="600"/>
    <x v="31"/>
    <s v="Chick-fil-A Outside Payment Special Study"/>
    <x v="6"/>
    <x v="0"/>
    <s v="Relaunch"/>
    <x v="1"/>
    <x v="12"/>
    <x v="152"/>
    <d v="2016-09-15T00:00:00"/>
    <x v="150"/>
    <x v="0"/>
    <m/>
    <s v="SH email on 7/7 states a good chance there will be an additional form; per TC on 7/26, no scoring, no web reports, no feedback reports, DO need an onsite"/>
    <n v="44"/>
  </r>
  <r>
    <n v="601"/>
    <x v="23"/>
    <s v="Ecosure Refused Entry Form"/>
    <x v="7"/>
    <x v="5"/>
    <s v="Relaunch"/>
    <x v="6"/>
    <x v="13"/>
    <x v="152"/>
    <d v="2016-09-15T00:00:00"/>
    <x v="150"/>
    <x v="0"/>
    <m/>
    <s v="Removing Darden/Red Lobster text from client name question"/>
    <n v="603"/>
  </r>
  <r>
    <n v="602"/>
    <x v="144"/>
    <s v="Jamba Juice Traditional Food Safety Program - Steton Form"/>
    <x v="4"/>
    <x v="4"/>
    <s v="Relaunch"/>
    <x v="0"/>
    <x v="4"/>
    <x v="152"/>
    <d v="2016-09-15T00:00:00"/>
    <x v="150"/>
    <x v="0"/>
    <m/>
    <m/>
    <n v="28"/>
  </r>
  <r>
    <n v="603"/>
    <x v="35"/>
    <s v="Twin Peaks Food Safety Program"/>
    <x v="2"/>
    <x v="2"/>
    <s v="New Launch"/>
    <x v="6"/>
    <x v="11"/>
    <x v="153"/>
    <d v="2016-09-30T00:00:00"/>
    <x v="151"/>
    <x v="0"/>
    <m/>
    <s v="Wrong reference number provided on recent relaunch; reversion form to correct ref num (9/27)"/>
    <n v="52"/>
  </r>
  <r>
    <n v="604"/>
    <x v="20"/>
    <s v="Compass J&amp;W Program"/>
    <x v="0"/>
    <x v="2"/>
    <s v="Relaunch"/>
    <x v="1"/>
    <x v="11"/>
    <x v="154"/>
    <d v="2016-09-01T00:00:00"/>
    <x v="152"/>
    <x v="0"/>
    <m/>
    <m/>
    <n v="11"/>
  </r>
  <r>
    <n v="605"/>
    <x v="144"/>
    <s v="Jamba Juice Express Food Safety Program - iForm"/>
    <x v="4"/>
    <x v="4"/>
    <s v="Relaunch"/>
    <x v="9"/>
    <x v="4"/>
    <x v="154"/>
    <d v="2016-09-15T00:00:00"/>
    <x v="152"/>
    <x v="0"/>
    <m/>
    <s v="Originally 7/1 but pushed back to 9/15 (MO 4/14); per VB email on 7/29 no launch due to internal changes on Jamba's end"/>
    <n v="28"/>
  </r>
  <r>
    <n v="606"/>
    <x v="144"/>
    <s v="Jamba Juice Express Food Safety Program - Steton Form"/>
    <x v="4"/>
    <x v="4"/>
    <s v="Relaunch"/>
    <x v="9"/>
    <x v="4"/>
    <x v="154"/>
    <d v="2016-09-15T00:00:00"/>
    <x v="152"/>
    <x v="0"/>
    <m/>
    <s v="Originally 7/1 but pushed back to 9/15 (MO 4/14); per VB email on 7/29 no launch due to internal changes on Jamba's end"/>
    <n v="28"/>
  </r>
  <r>
    <n v="607"/>
    <x v="144"/>
    <s v="Jamba Juice Traditional Food Safety Program - iForm"/>
    <x v="4"/>
    <x v="4"/>
    <s v="Relaunch"/>
    <x v="0"/>
    <x v="4"/>
    <x v="154"/>
    <d v="2016-09-15T00:00:00"/>
    <x v="152"/>
    <x v="0"/>
    <m/>
    <m/>
    <n v="28"/>
  </r>
  <r>
    <n v="608"/>
    <x v="20"/>
    <s v="Compass Canada English Form"/>
    <x v="0"/>
    <x v="2"/>
    <s v="Relaunch"/>
    <x v="1"/>
    <x v="3"/>
    <x v="154"/>
    <d v="2016-09-26T00:00:00"/>
    <x v="152"/>
    <x v="0"/>
    <m/>
    <s v="Contact on vacation and unable to provide changes on time for 10/1 rollout; AT requesting 11/1 but told them we'll wait until we receive changes to determine if we can fit this in (8/30)"/>
    <n v="11"/>
  </r>
  <r>
    <n v="609"/>
    <x v="20"/>
    <s v="Compass Canada French Form"/>
    <x v="0"/>
    <x v="2"/>
    <s v="Relaunch"/>
    <x v="1"/>
    <x v="3"/>
    <x v="154"/>
    <d v="2016-09-26T00:00:00"/>
    <x v="152"/>
    <x v="0"/>
    <m/>
    <s v="Contact on vacation and unable to provide changes on time for 10/1 rollout; AT requesting 11/1 but told them we'll wait until we receive changes to determine if we can fit this in (8/30)"/>
    <n v="11"/>
  </r>
  <r>
    <n v="610"/>
    <x v="177"/>
    <s v="4 Rivers Smokehouse Food Safety Evaluation "/>
    <x v="6"/>
    <x v="1"/>
    <s v="New Launch"/>
    <x v="1"/>
    <x v="13"/>
    <x v="154"/>
    <d v="2016-10-01T00:00:00"/>
    <x v="152"/>
    <x v="0"/>
    <m/>
    <s v="Standard form, 100 minus 5/3/1"/>
    <n v="144"/>
  </r>
  <r>
    <n v="611"/>
    <x v="26"/>
    <s v="ARAMARK Food Safety Program"/>
    <x v="0"/>
    <x v="1"/>
    <s v="Relaunch"/>
    <x v="9"/>
    <x v="12"/>
    <x v="154"/>
    <d v="2016-10-01T00:00:00"/>
    <x v="152"/>
    <x v="0"/>
    <m/>
    <s v="No changes per SC during 8/22 mtg"/>
    <n v="16"/>
  </r>
  <r>
    <n v="612"/>
    <x v="26"/>
    <s v="ARAMARK SAFE Food Safety Program"/>
    <x v="0"/>
    <x v="1"/>
    <s v="Relaunch"/>
    <x v="0"/>
    <x v="12"/>
    <x v="154"/>
    <d v="2016-10-01T00:00:00"/>
    <x v="152"/>
    <x v="0"/>
    <m/>
    <m/>
    <n v="16"/>
  </r>
  <r>
    <n v="613"/>
    <x v="25"/>
    <s v="Buffalo Wild Wings - CO &amp; Franchise Food Safety Program"/>
    <x v="3"/>
    <x v="0"/>
    <s v="Relaunch"/>
    <x v="1"/>
    <x v="3"/>
    <x v="154"/>
    <d v="2016-10-01T00:00:00"/>
    <x v="152"/>
    <x v="0"/>
    <m/>
    <m/>
    <n v="15"/>
  </r>
  <r>
    <n v="614"/>
    <x v="149"/>
    <s v="Chipotle Food Safety Program"/>
    <x v="4"/>
    <x v="1"/>
    <s v="Relaunch"/>
    <x v="14"/>
    <x v="4"/>
    <x v="154"/>
    <d v="2016-10-01T00:00:00"/>
    <x v="152"/>
    <x v="0"/>
    <m/>
    <s v="7/1 and 10/1 launches requested by AC on 4/22 (MO 4/22)"/>
    <n v="6"/>
  </r>
  <r>
    <n v="615"/>
    <x v="155"/>
    <s v="Jacksons Food Safety Program"/>
    <x v="4"/>
    <x v="1"/>
    <s v="Relaunch"/>
    <x v="1"/>
    <x v="11"/>
    <x v="154"/>
    <d v="2016-10-01T00:00:00"/>
    <x v="152"/>
    <x v="0"/>
    <m/>
    <m/>
    <n v="71"/>
  </r>
  <r>
    <n v="616"/>
    <x v="64"/>
    <s v="King's Seafood Food Safety Program"/>
    <x v="4"/>
    <x v="4"/>
    <s v="Relaunch"/>
    <x v="6"/>
    <x v="4"/>
    <x v="154"/>
    <d v="2016-10-01T00:00:00"/>
    <x v="152"/>
    <x v="0"/>
    <m/>
    <s v="Scoring change request from AM on 8/8; create autofail for 2+ criticals"/>
    <n v="132"/>
  </r>
  <r>
    <n v="617"/>
    <x v="178"/>
    <s v="Medieval Times Food Safety Program"/>
    <x v="2"/>
    <x v="1"/>
    <s v="New Launch"/>
    <x v="9"/>
    <x v="10"/>
    <x v="154"/>
    <d v="2016-10-01T00:00:00"/>
    <x v="152"/>
    <x v="0"/>
    <m/>
    <s v="Added on 8/8 per AC email request on 8/3; will be launching on SafeGuard "/>
    <n v="153"/>
  </r>
  <r>
    <n v="618"/>
    <x v="179"/>
    <s v="Mimi's Café Food Safety Program"/>
    <x v="2"/>
    <x v="4"/>
    <s v="New Launch"/>
    <x v="1"/>
    <x v="8"/>
    <x v="154"/>
    <d v="2016-10-01T00:00:00"/>
    <x v="152"/>
    <x v="0"/>
    <m/>
    <m/>
    <n v="75"/>
  </r>
  <r>
    <n v="619"/>
    <x v="180"/>
    <s v="Olga's Kitchen Food Safety Program"/>
    <x v="1"/>
    <x v="1"/>
    <s v="New Launch"/>
    <x v="1"/>
    <x v="13"/>
    <x v="154"/>
    <d v="2016-10-01T00:00:00"/>
    <x v="152"/>
    <x v="0"/>
    <m/>
    <s v="Added on 8/8 per AC email request on 8/2"/>
    <n v="104"/>
  </r>
  <r>
    <n v="620"/>
    <x v="152"/>
    <s v="Potbelly's Food Safety Program"/>
    <x v="1"/>
    <x v="1"/>
    <s v="Relaunch"/>
    <x v="9"/>
    <x v="13"/>
    <x v="154"/>
    <d v="2016-10-01T00:00:00"/>
    <x v="152"/>
    <x v="0"/>
    <m/>
    <s v="No changes for LZ during mtg on 8/22"/>
    <n v="33"/>
  </r>
  <r>
    <n v="621"/>
    <x v="140"/>
    <s v="Stripes Food Safety Program"/>
    <x v="2"/>
    <x v="3"/>
    <s v="Relaunch"/>
    <x v="1"/>
    <x v="13"/>
    <x v="154"/>
    <d v="2016-10-01T00:00:00"/>
    <x v="152"/>
    <x v="0"/>
    <m/>
    <m/>
    <n v="26"/>
  </r>
  <r>
    <n v="622"/>
    <x v="140"/>
    <s v="Sunoco Food Safety Program (Part of Stripes)"/>
    <x v="2"/>
    <x v="3"/>
    <s v="New Launch"/>
    <x v="9"/>
    <x v="10"/>
    <x v="154"/>
    <d v="2016-10-01T00:00:00"/>
    <x v="152"/>
    <x v="0"/>
    <m/>
    <s v="Added during AT meeting (6/27); removed per MH on 8/29, will be launching 1/1/17"/>
    <n v="26"/>
  </r>
  <r>
    <n v="623"/>
    <x v="181"/>
    <s v="TPG Food Safety Evaluations "/>
    <x v="0"/>
    <x v="3"/>
    <s v="New Launch"/>
    <x v="1"/>
    <x v="11"/>
    <x v="154"/>
    <d v="2016-10-01T00:00:00"/>
    <x v="152"/>
    <x v="0"/>
    <m/>
    <m/>
    <n v="109"/>
  </r>
  <r>
    <n v="624"/>
    <x v="10"/>
    <s v="Starbucks Company Food Safety Program"/>
    <x v="3"/>
    <x v="4"/>
    <s v="Relaunch"/>
    <x v="1"/>
    <x v="8"/>
    <x v="155"/>
    <d v="2016-10-03T00:00:00"/>
    <x v="153"/>
    <x v="0"/>
    <m/>
    <m/>
    <n v="1"/>
  </r>
  <r>
    <n v="625"/>
    <x v="10"/>
    <s v="Starbucks Company Food Safety Program - French"/>
    <x v="3"/>
    <x v="4"/>
    <s v="Relaunch"/>
    <x v="1"/>
    <x v="8"/>
    <x v="155"/>
    <d v="2016-10-03T00:00:00"/>
    <x v="153"/>
    <x v="0"/>
    <m/>
    <m/>
    <n v="1"/>
  </r>
  <r>
    <n v="626"/>
    <x v="149"/>
    <s v="Chipotle Food Safety Program"/>
    <x v="4"/>
    <x v="1"/>
    <s v="Relaunch"/>
    <x v="6"/>
    <x v="4"/>
    <x v="156"/>
    <d v="2016-10-06T00:00:00"/>
    <x v="154"/>
    <x v="0"/>
    <m/>
    <s v="Emergency PL change needed; AD to turnaround quickly (10/3)"/>
    <n v="6"/>
  </r>
  <r>
    <n v="627"/>
    <x v="24"/>
    <s v="Sodexo - Food Safety Canada (English Version)"/>
    <x v="0"/>
    <x v="2"/>
    <s v="New Launch"/>
    <x v="14"/>
    <x v="3"/>
    <x v="157"/>
    <d v="2016-09-01T00:00:00"/>
    <x v="155"/>
    <x v="0"/>
    <m/>
    <s v="This will be the full re-launch for all FS, HS, and Canada forms (8 forms)"/>
    <n v="9"/>
  </r>
  <r>
    <n v="628"/>
    <x v="24"/>
    <s v="Sodexo - Food Safety Canada (French Version)"/>
    <x v="0"/>
    <x v="2"/>
    <s v="New Launch"/>
    <x v="14"/>
    <x v="3"/>
    <x v="157"/>
    <d v="2016-09-01T00:00:00"/>
    <x v="155"/>
    <x v="0"/>
    <m/>
    <s v="This will be the full re-launch for all FS, HS, and Canada forms (8 forms)"/>
    <n v="9"/>
  </r>
  <r>
    <n v="629"/>
    <x v="24"/>
    <s v="Sodexo - Health &amp; Safety Canada (English)"/>
    <x v="0"/>
    <x v="2"/>
    <s v="New Launch"/>
    <x v="14"/>
    <x v="3"/>
    <x v="157"/>
    <d v="2016-09-01T00:00:00"/>
    <x v="155"/>
    <x v="0"/>
    <m/>
    <s v="This will be the full re-launch for all FS, HS, and Canada forms (8 forms)"/>
    <n v="9"/>
  </r>
  <r>
    <n v="630"/>
    <x v="24"/>
    <s v="Sodexo - Health &amp; Safety Canada (French)"/>
    <x v="0"/>
    <x v="2"/>
    <s v="New Launch"/>
    <x v="14"/>
    <x v="3"/>
    <x v="157"/>
    <d v="2016-09-01T00:00:00"/>
    <x v="155"/>
    <x v="0"/>
    <m/>
    <s v="This will be the full re-launch for all FS, HS, and Canada forms (8 forms)"/>
    <n v="9"/>
  </r>
  <r>
    <n v="631"/>
    <x v="24"/>
    <s v="Sodexo - Food Safety US"/>
    <x v="0"/>
    <x v="2"/>
    <s v="New Launch"/>
    <x v="14"/>
    <x v="8"/>
    <x v="157"/>
    <d v="2016-09-01T00:00:00"/>
    <x v="155"/>
    <x v="0"/>
    <m/>
    <s v="This will be the full re-launch for all FS, HS, and Canada forms (8 forms)"/>
    <n v="9"/>
  </r>
  <r>
    <n v="632"/>
    <x v="24"/>
    <s v="Sodexo - Health &amp; Safety Food Service US"/>
    <x v="0"/>
    <x v="2"/>
    <s v="New Launch"/>
    <x v="14"/>
    <x v="8"/>
    <x v="157"/>
    <d v="2016-09-01T00:00:00"/>
    <x v="155"/>
    <x v="0"/>
    <m/>
    <s v="This will be the full re-launch for all FS, HS, and Canada forms (8 forms)"/>
    <n v="9"/>
  </r>
  <r>
    <n v="633"/>
    <x v="24"/>
    <s v="Sodexo - Health &amp; Safety FM, Patient Transport, Environmental Services US"/>
    <x v="0"/>
    <x v="2"/>
    <s v="New Launch"/>
    <x v="14"/>
    <x v="8"/>
    <x v="157"/>
    <d v="2016-09-01T00:00:00"/>
    <x v="155"/>
    <x v="0"/>
    <m/>
    <s v="This will be the full re-launch for all FS, HS, and Canada forms (8 forms)"/>
    <n v="9"/>
  </r>
  <r>
    <n v="634"/>
    <x v="24"/>
    <s v="Sodexo - Health &amp; Safety FM P&amp;G US"/>
    <x v="0"/>
    <x v="2"/>
    <s v="New Launch"/>
    <x v="14"/>
    <x v="8"/>
    <x v="157"/>
    <d v="2016-09-01T00:00:00"/>
    <x v="155"/>
    <x v="0"/>
    <m/>
    <s v="This will be the full re-launch for all FS, HS, and Canada forms (8 forms)"/>
    <n v="9"/>
  </r>
  <r>
    <n v="635"/>
    <x v="23"/>
    <s v="Norovirus Add-On Form"/>
    <x v="8"/>
    <x v="5"/>
    <s v="New Launch"/>
    <x v="1"/>
    <x v="8"/>
    <x v="157"/>
    <d v="2016-10-03T00:00:00"/>
    <x v="155"/>
    <x v="0"/>
    <m/>
    <s v="Form provided on 9/8"/>
    <n v="603"/>
  </r>
  <r>
    <n v="636"/>
    <x v="31"/>
    <s v="Chick-fil-A Dallas Special Study"/>
    <x v="6"/>
    <x v="0"/>
    <s v="New Launch"/>
    <x v="1"/>
    <x v="12"/>
    <x v="158"/>
    <d v="2016-10-10T00:00:00"/>
    <x v="156"/>
    <x v="0"/>
    <m/>
    <m/>
    <n v="44"/>
  </r>
  <r>
    <n v="637"/>
    <x v="182"/>
    <s v="Chuck E Cheese Food Safety Pilot Program"/>
    <x v="2"/>
    <x v="1"/>
    <s v="New Launch"/>
    <x v="1"/>
    <x v="13"/>
    <x v="159"/>
    <d v="2016-10-15T00:00:00"/>
    <x v="157"/>
    <x v="0"/>
    <m/>
    <m/>
    <n v="219"/>
  </r>
  <r>
    <n v="638"/>
    <x v="31"/>
    <s v="Chick-fil-A Catering Program"/>
    <x v="6"/>
    <x v="0"/>
    <s v="Relaunch"/>
    <x v="1"/>
    <x v="12"/>
    <x v="160"/>
    <d v="2016-08-15T00:00:00"/>
    <x v="158"/>
    <x v="0"/>
    <m/>
    <s v="Pushed back to 10/17 per TC to help with Aug/Sep requests (MO 4/29)"/>
    <n v="44"/>
  </r>
  <r>
    <n v="639"/>
    <x v="31"/>
    <s v="Chick-fil-A CPE Program"/>
    <x v="6"/>
    <x v="0"/>
    <s v="Relaunch"/>
    <x v="1"/>
    <x v="12"/>
    <x v="160"/>
    <d v="2016-08-15T00:00:00"/>
    <x v="158"/>
    <x v="0"/>
    <m/>
    <s v="Pushed back to 10/17 per TC to help with Aug/Sep requests (MO 4/29)"/>
    <n v="44"/>
  </r>
  <r>
    <n v="640"/>
    <x v="114"/>
    <s v="Il Fornaio Food Safety Program"/>
    <x v="2"/>
    <x v="4"/>
    <s v="Relaunch"/>
    <x v="1"/>
    <x v="11"/>
    <x v="161"/>
    <d v="2016-06-01T00:00:00"/>
    <x v="159"/>
    <x v="0"/>
    <m/>
    <s v="VB requested this be added asap for new food code changes (MO 3/3); changes due on 5/1 from milestone email sent on 4/19; after multiple follow ups still no scope as of 5/25; per TC email on 5/25 pushing relaunch back to 11/1 and removing 1/1/17 rollout (MO 5/25)"/>
    <n v="100"/>
  </r>
  <r>
    <n v="641"/>
    <x v="2"/>
    <s v="TGIF Food Safety Program"/>
    <x v="2"/>
    <x v="2"/>
    <s v="Relaunch"/>
    <x v="1"/>
    <x v="11"/>
    <x v="161"/>
    <d v="2016-08-01T00:00:00"/>
    <x v="159"/>
    <x v="0"/>
    <m/>
    <s v="New contact who wants to make changes but won't be finalized until end of June (6/13); earliest will now be 10/1, if not 1/1/17 (7/11)"/>
    <n v="17"/>
  </r>
  <r>
    <n v="642"/>
    <x v="102"/>
    <s v="Honeybaked Ham Holiday Program - Food Safety Program"/>
    <x v="6"/>
    <x v="0"/>
    <s v="Relaunch"/>
    <x v="1"/>
    <x v="12"/>
    <x v="161"/>
    <d v="2016-11-01T00:00:00"/>
    <x v="159"/>
    <x v="0"/>
    <m/>
    <m/>
    <n v="37"/>
  </r>
  <r>
    <n v="643"/>
    <x v="102"/>
    <s v="Honeybaked Ham Holiday Program - PopUp Retail"/>
    <x v="6"/>
    <x v="0"/>
    <s v="Relaunch"/>
    <x v="1"/>
    <x v="12"/>
    <x v="161"/>
    <d v="2016-11-01T00:00:00"/>
    <x v="159"/>
    <x v="0"/>
    <m/>
    <m/>
    <n v="37"/>
  </r>
  <r>
    <n v="644"/>
    <x v="183"/>
    <s v="Fresh Ideas Food Safety Program"/>
    <x v="1"/>
    <x v="3"/>
    <s v="New Launch"/>
    <x v="1"/>
    <x v="13"/>
    <x v="162"/>
    <d v="2016-10-10T00:00:00"/>
    <x v="160"/>
    <x v="0"/>
    <m/>
    <s v="Standard customer; requested on 9/6; launched pushed back to 11/1 due to no store/hierarchy/CAM info on 10/5; 11/1 predicated on receiving this info by Fri, 10/14; hierarchy received late and not built/flagged until Friday, 10/28.  Emailed AT on Monday, 10/31 stating we'll launch on Thursday, 11/3"/>
    <n v="135"/>
  </r>
  <r>
    <n v="645"/>
    <x v="184"/>
    <s v="The Kitchen Food Safety Program"/>
    <x v="4"/>
    <x v="1"/>
    <s v="New Launch"/>
    <x v="1"/>
    <x v="11"/>
    <x v="163"/>
    <d v="2016-11-11T00:00:00"/>
    <x v="161"/>
    <x v="0"/>
    <m/>
    <s v="Requested by SH on 10/12"/>
    <n v="143"/>
  </r>
  <r>
    <n v="646"/>
    <x v="4"/>
    <s v="CKE Brand Standards"/>
    <x v="1"/>
    <x v="1"/>
    <s v="New Launch"/>
    <x v="7"/>
    <x v="3"/>
    <x v="164"/>
    <d v="2016-10-01T00:00:00"/>
    <x v="162"/>
    <x v="0"/>
    <m/>
    <s v="No info from customer as of 8/22 so no longer targeting 10/1; tentatively scheduling as 11/1 peding Training's capacity"/>
    <n v="4"/>
  </r>
  <r>
    <n v="647"/>
    <x v="169"/>
    <s v="Red Lobster Food Safety Program"/>
    <x v="1"/>
    <x v="1"/>
    <s v="Relaunch"/>
    <x v="1"/>
    <x v="13"/>
    <x v="165"/>
    <d v="2016-11-25T00:00:00"/>
    <x v="163"/>
    <x v="0"/>
    <m/>
    <s v="Added 5/18 (MO)"/>
    <n v="23"/>
  </r>
  <r>
    <n v="648"/>
    <x v="91"/>
    <s v="Four Winds Casino Food Safety Program"/>
    <x v="1"/>
    <x v="3"/>
    <s v="Relaunch"/>
    <x v="2"/>
    <x v="8"/>
    <x v="166"/>
    <d v="2016-11-30T00:00:00"/>
    <x v="164"/>
    <x v="0"/>
    <m/>
    <s v="Request to turn on CAM, which requires versioning form and adding due dates.  Requested on 11/18, BH said he can fit it in next week"/>
    <n v="136"/>
  </r>
  <r>
    <n v="649"/>
    <x v="143"/>
    <s v="John's Incredible Pizza Food Safety Program"/>
    <x v="4"/>
    <x v="4"/>
    <s v="Relaunch"/>
    <x v="9"/>
    <x v="13"/>
    <x v="167"/>
    <d v="2016-12-01T00:00:00"/>
    <x v="165"/>
    <x v="0"/>
    <m/>
    <s v="Originally requested 1/1/17, pulled up to 12/1/16 per AM email on 5/136 (MO 5/13); no changes per AT since already have the 2015 supplemental updates (10/6)"/>
    <n v="125"/>
  </r>
  <r>
    <n v="650"/>
    <x v="162"/>
    <s v="Popeyes Food Safety Program"/>
    <x v="6"/>
    <x v="0"/>
    <s v="Relaunch"/>
    <x v="0"/>
    <x v="11"/>
    <x v="168"/>
    <d v="2017-01-01T00:00:00"/>
    <x v="100"/>
    <x v="0"/>
    <s v="Dec"/>
    <s v="Maggie requested this be ready on 12/26 instead of 1/1 (9/20)"/>
    <n v="12"/>
  </r>
  <r>
    <n v="651"/>
    <x v="23"/>
    <s v="Norovirus Add-On Form"/>
    <x v="8"/>
    <x v="5"/>
    <s v="Relaunch"/>
    <x v="2"/>
    <x v="4"/>
    <x v="169"/>
    <d v="2016-12-29T00:00:00"/>
    <x v="166"/>
    <x v="0"/>
    <m/>
    <s v="Additional changes requested by Shawn Nelson"/>
    <n v="603"/>
  </r>
  <r>
    <n v="652"/>
    <x v="161"/>
    <s v="Academia Barilla Food Safety"/>
    <x v="1"/>
    <x v="3"/>
    <s v="Relaunch"/>
    <x v="2"/>
    <x v="13"/>
    <x v="170"/>
    <d v="2017-01-01T00:00:00"/>
    <x v="100"/>
    <x v="0"/>
    <m/>
    <s v="12/13 - AT confirmed RefNum only updates; RD able to fit in for 1/1"/>
    <n v="157"/>
  </r>
  <r>
    <n v="653"/>
    <x v="87"/>
    <s v="Adak Restaurants Food Safety Program"/>
    <x v="1"/>
    <x v="2"/>
    <s v="Relaunch"/>
    <x v="9"/>
    <x v="10"/>
    <x v="170"/>
    <d v="2017-01-01T00:00:00"/>
    <x v="100"/>
    <x v="0"/>
    <m/>
    <s v="Per EH response to Q4 schedule validation: Remove"/>
    <n v="219"/>
  </r>
  <r>
    <n v="654"/>
    <x v="26"/>
    <s v="ARAMARK Food Safety Program"/>
    <x v="0"/>
    <x v="1"/>
    <s v="Relaunch"/>
    <x v="0"/>
    <x v="8"/>
    <x v="170"/>
    <d v="2017-01-01T00:00:00"/>
    <x v="100"/>
    <x v="0"/>
    <s v="Nov"/>
    <m/>
    <n v="16"/>
  </r>
  <r>
    <n v="655"/>
    <x v="26"/>
    <s v="ARAMARK SAFE Food Safety Program"/>
    <x v="0"/>
    <x v="1"/>
    <s v="Relaunch"/>
    <x v="9"/>
    <x v="8"/>
    <x v="170"/>
    <d v="2017-01-01T00:00:00"/>
    <x v="100"/>
    <x v="0"/>
    <s v="Dec"/>
    <s v="12/6 - AT notified us no longer using SAFE form because cuatomer is still not ready, despite changes being provided"/>
    <n v="16"/>
  </r>
  <r>
    <n v="656"/>
    <x v="42"/>
    <s v="Arby's Food Safety Program"/>
    <x v="6"/>
    <x v="1"/>
    <s v="Relaunch"/>
    <x v="0"/>
    <x v="8"/>
    <x v="170"/>
    <d v="2017-01-01T00:00:00"/>
    <x v="100"/>
    <x v="0"/>
    <s v="Oct"/>
    <s v="Form should be converted to 1:1 box groups to match how scoring is calculated (MO 6/2/16)"/>
    <n v="19"/>
  </r>
  <r>
    <n v="657"/>
    <x v="81"/>
    <s v="Areas USA Food Safety Program"/>
    <x v="1"/>
    <x v="3"/>
    <s v="Relaunch"/>
    <x v="2"/>
    <x v="11"/>
    <x v="170"/>
    <d v="2017-01-01T00:00:00"/>
    <x v="100"/>
    <x v="0"/>
    <s v="Nov"/>
    <s v="Reference number updates only"/>
    <n v="93"/>
  </r>
  <r>
    <n v="658"/>
    <x v="9"/>
    <s v="Avendra Hospitality Food Safety Program"/>
    <x v="0"/>
    <x v="1"/>
    <s v="Relaunch"/>
    <x v="2"/>
    <x v="13"/>
    <x v="170"/>
    <d v="2017-01-01T00:00:00"/>
    <x v="100"/>
    <x v="0"/>
    <m/>
    <s v="Requested for 1/1 but not worked due to capacity; AT confirmed RefNum only changes, RD able to fit in before 1/1 "/>
    <n v="74"/>
  </r>
  <r>
    <n v="659"/>
    <x v="56"/>
    <s v="Bloomin Brands Food Safety Program"/>
    <x v="6"/>
    <x v="3"/>
    <s v="Relaunch"/>
    <x v="1"/>
    <x v="11"/>
    <x v="170"/>
    <d v="2017-01-01T00:00:00"/>
    <x v="100"/>
    <x v="0"/>
    <s v="Dec"/>
    <m/>
    <n v="13"/>
  </r>
  <r>
    <n v="660"/>
    <x v="172"/>
    <s v="Briad Food Safety Program"/>
    <x v="4"/>
    <x v="4"/>
    <s v="Relaunch"/>
    <x v="9"/>
    <x v="10"/>
    <x v="170"/>
    <d v="2017-01-01T00:00:00"/>
    <x v="100"/>
    <x v="0"/>
    <m/>
    <s v="Per TC's email on 7/14, no relaunch needed for 1/1"/>
    <n v="115"/>
  </r>
  <r>
    <n v="661"/>
    <x v="13"/>
    <s v="Burger King Bun Sampling Program"/>
    <x v="1"/>
    <x v="3"/>
    <s v="Relaunch"/>
    <x v="2"/>
    <x v="13"/>
    <x v="170"/>
    <d v="2017-01-01T00:00:00"/>
    <x v="100"/>
    <x v="0"/>
    <m/>
    <s v="Added on 11/14 per AF's request; RD said he can take this on; reference num only changes"/>
    <n v="20"/>
  </r>
  <r>
    <n v="662"/>
    <x v="13"/>
    <s v="Burger King Playground Inspection Program "/>
    <x v="1"/>
    <x v="3"/>
    <s v="Relaunch"/>
    <x v="1"/>
    <x v="11"/>
    <x v="170"/>
    <d v="2017-01-01T00:00:00"/>
    <x v="100"/>
    <x v="0"/>
    <s v="Dec"/>
    <m/>
    <n v="20"/>
  </r>
  <r>
    <n v="663"/>
    <x v="18"/>
    <s v="Burgerville Food Safety and Workplace Safety"/>
    <x v="4"/>
    <x v="0"/>
    <s v="Relaunch"/>
    <x v="9"/>
    <x v="11"/>
    <x v="170"/>
    <d v="2017-01-01T00:00:00"/>
    <x v="100"/>
    <x v="0"/>
    <s v="Oct"/>
    <s v="TBD - may not have changes; per Joe Reeder email on 10/6 no changes for 1/1"/>
    <n v="219"/>
  </r>
  <r>
    <n v="664"/>
    <x v="142"/>
    <s v="Café Zupas Food Safety Program"/>
    <x v="4"/>
    <x v="2"/>
    <s v="Relaunch"/>
    <x v="9"/>
    <x v="11"/>
    <x v="170"/>
    <d v="2017-01-01T00:00:00"/>
    <x v="100"/>
    <x v="0"/>
    <s v="Oct"/>
    <s v="CC sent JF email on 9/27 confirming no changes"/>
    <n v="81"/>
  </r>
  <r>
    <n v="665"/>
    <x v="43"/>
    <s v="Caribou Coffee Assessment (Brand Standards)"/>
    <x v="3"/>
    <x v="4"/>
    <s v="Relaunch"/>
    <x v="1"/>
    <x v="3"/>
    <x v="170"/>
    <d v="2017-01-01T00:00:00"/>
    <x v="100"/>
    <x v="0"/>
    <s v="Dec"/>
    <m/>
    <n v="18"/>
  </r>
  <r>
    <n v="666"/>
    <x v="158"/>
    <s v="Centerplate Food Safety"/>
    <x v="6"/>
    <x v="0"/>
    <s v="Relaunch"/>
    <x v="2"/>
    <x v="13"/>
    <x v="170"/>
    <d v="2017-01-01T00:00:00"/>
    <x v="100"/>
    <x v="0"/>
    <m/>
    <s v="Just reference number updates, this one only had 2016 ref num added, can do this anytime; Requested for 1/1 but not worked due to capacity; RD able to fit in RefNum only updates for 1/1"/>
    <n v="156"/>
  </r>
  <r>
    <n v="667"/>
    <x v="111"/>
    <s v="Checkers Food Safety Program"/>
    <x v="6"/>
    <x v="3"/>
    <s v="Relaunch"/>
    <x v="1"/>
    <x v="4"/>
    <x v="170"/>
    <d v="2017-01-01T00:00:00"/>
    <x v="100"/>
    <x v="0"/>
    <s v="Oct"/>
    <m/>
    <n v="22"/>
  </r>
  <r>
    <n v="668"/>
    <x v="32"/>
    <s v="Cheddar's Casual Cafe Food Safety Evaluations"/>
    <x v="2"/>
    <x v="1"/>
    <s v="Relaunch"/>
    <x v="9"/>
    <x v="12"/>
    <x v="170"/>
    <d v="2017-01-01T00:00:00"/>
    <x v="100"/>
    <x v="0"/>
    <s v="Nov"/>
    <s v="Reference Number updates only (10/19); confirmed reference numbers already in the form so no changes needed (11/10)"/>
    <n v="39"/>
  </r>
  <r>
    <n v="669"/>
    <x v="149"/>
    <s v="Chipotle Food Safety Program"/>
    <x v="4"/>
    <x v="1"/>
    <s v="Relaunch"/>
    <x v="14"/>
    <x v="12"/>
    <x v="170"/>
    <d v="2017-01-01T00:00:00"/>
    <x v="100"/>
    <x v="0"/>
    <s v="Dec"/>
    <m/>
    <n v="6"/>
  </r>
  <r>
    <n v="670"/>
    <x v="44"/>
    <s v="Cinemark Food Safety Program"/>
    <x v="2"/>
    <x v="4"/>
    <s v="Relaunch"/>
    <x v="1"/>
    <x v="3"/>
    <x v="170"/>
    <d v="2017-01-01T00:00:00"/>
    <x v="100"/>
    <x v="0"/>
    <s v="Nov"/>
    <m/>
    <n v="29"/>
  </r>
  <r>
    <n v="671"/>
    <x v="44"/>
    <s v="Cinemark Brand Standards Program"/>
    <x v="2"/>
    <x v="4"/>
    <s v="Relaunch"/>
    <x v="9"/>
    <x v="3"/>
    <x v="170"/>
    <d v="2017-01-01T00:00:00"/>
    <x v="100"/>
    <x v="0"/>
    <s v="Nov"/>
    <s v="This was a form for a pilot and they have not signed on for a larger program, so not making any changes until they sign on (11/3); Meera also sent email on 11/10 to JC recapping conversation confirming no changes for this program"/>
    <n v="29"/>
  </r>
  <r>
    <n v="672"/>
    <x v="147"/>
    <s v="City BBQ Food Safety Program"/>
    <x v="1"/>
    <x v="0"/>
    <s v="Relaunch"/>
    <x v="2"/>
    <x v="13"/>
    <x v="170"/>
    <d v="2017-01-01T00:00:00"/>
    <x v="100"/>
    <x v="0"/>
    <m/>
    <s v="Placeholder, newer customer may not have changes; Requested for 1/1 but not worked due to capacity; AT confirmed RefNum only changes, RD able to fit in for 1/1"/>
    <n v="95"/>
  </r>
  <r>
    <n v="673"/>
    <x v="40"/>
    <s v="Cornell Food Safety Program"/>
    <x v="0"/>
    <x v="2"/>
    <s v="Relaunch"/>
    <x v="9"/>
    <x v="10"/>
    <x v="170"/>
    <d v="2017-01-01T00:00:00"/>
    <x v="100"/>
    <x v="0"/>
    <m/>
    <s v="Per EH response to Q4 schedule validation: Remove"/>
    <n v="110"/>
  </r>
  <r>
    <n v="674"/>
    <x v="45"/>
    <s v="Corner Bakery Food Safety Evaluations"/>
    <x v="2"/>
    <x v="3"/>
    <s v="Relaunch"/>
    <x v="2"/>
    <x v="11"/>
    <x v="170"/>
    <d v="2017-01-01T00:00:00"/>
    <x v="100"/>
    <x v="0"/>
    <s v="Nov"/>
    <s v="Reference number updates only"/>
    <n v="40"/>
  </r>
  <r>
    <n v="675"/>
    <x v="46"/>
    <s v="Corner Store Food Safety Program"/>
    <x v="2"/>
    <x v="3"/>
    <s v="Relaunch"/>
    <x v="2"/>
    <x v="11"/>
    <x v="170"/>
    <d v="2017-01-01T00:00:00"/>
    <x v="100"/>
    <x v="0"/>
    <s v="Nov"/>
    <s v="Reference number updates only"/>
    <n v="27"/>
  </r>
  <r>
    <n v="676"/>
    <x v="21"/>
    <s v="Creative Dining Services Food Safety Program"/>
    <x v="1"/>
    <x v="1"/>
    <s v="Relaunch"/>
    <x v="1"/>
    <x v="12"/>
    <x v="170"/>
    <d v="2017-01-01T00:00:00"/>
    <x v="100"/>
    <x v="0"/>
    <s v="Oct"/>
    <s v="Swapped with Glory Days per KL request on 8/29"/>
    <n v="123"/>
  </r>
  <r>
    <n v="677"/>
    <x v="150"/>
    <s v="Culinaire Food Safety Program"/>
    <x v="0"/>
    <x v="2"/>
    <s v="Relaunch"/>
    <x v="9"/>
    <x v="10"/>
    <x v="170"/>
    <d v="2017-01-01T00:00:00"/>
    <x v="100"/>
    <x v="0"/>
    <m/>
    <s v="Per EH response to Q4 schedule validation: Remove"/>
    <n v="152"/>
  </r>
  <r>
    <n v="678"/>
    <x v="12"/>
    <s v="Dairy Queen Pride Program"/>
    <x v="3"/>
    <x v="1"/>
    <s v="Relaunch"/>
    <x v="14"/>
    <x v="4"/>
    <x v="170"/>
    <d v="2017-01-01T00:00:00"/>
    <x v="100"/>
    <x v="0"/>
    <s v="Nov"/>
    <m/>
    <n v="8"/>
  </r>
  <r>
    <n v="679"/>
    <x v="99"/>
    <s v="Delaware North Food Safety Program"/>
    <x v="0"/>
    <x v="3"/>
    <s v="Relaunch"/>
    <x v="2"/>
    <x v="13"/>
    <x v="170"/>
    <d v="2017-01-01T00:00:00"/>
    <x v="100"/>
    <x v="0"/>
    <m/>
    <s v="12/13 - AT confirmed RefNum updates needed; RD able to fit in for 1/1"/>
    <n v="94"/>
  </r>
  <r>
    <n v="680"/>
    <x v="34"/>
    <s v="Desert Island Food Safety Program"/>
    <x v="4"/>
    <x v="3"/>
    <s v="Relaunch"/>
    <x v="1"/>
    <x v="13"/>
    <x v="170"/>
    <d v="2017-01-01T00:00:00"/>
    <x v="100"/>
    <x v="0"/>
    <s v="Dec"/>
    <s v="MO assigned to team due to AT's removing some requests (8/8)"/>
    <n v="120"/>
  </r>
  <r>
    <n v="681"/>
    <x v="37"/>
    <s v="IHOP Egg Reaudit"/>
    <x v="4"/>
    <x v="3"/>
    <s v="New Launch"/>
    <x v="1"/>
    <x v="8"/>
    <x v="170"/>
    <d v="2017-01-01T00:00:00"/>
    <x v="100"/>
    <x v="0"/>
    <s v="Nov"/>
    <s v="QuestionIDs need to match IHOP form (11/28)"/>
    <n v="5"/>
  </r>
  <r>
    <n v="682"/>
    <x v="48"/>
    <s v="Entertainment Cruises Food Saftey"/>
    <x v="1"/>
    <x v="2"/>
    <s v="Relaunch"/>
    <x v="1"/>
    <x v="4"/>
    <x v="170"/>
    <d v="2017-01-01T00:00:00"/>
    <x v="100"/>
    <x v="0"/>
    <s v="Nov"/>
    <m/>
    <n v="56"/>
  </r>
  <r>
    <n v="683"/>
    <x v="175"/>
    <s v="Eureka Food Safety Program"/>
    <x v="4"/>
    <x v="0"/>
    <s v="Relaunch"/>
    <x v="1"/>
    <x v="8"/>
    <x v="170"/>
    <d v="2017-01-01T00:00:00"/>
    <x v="100"/>
    <x v="0"/>
    <s v="Nov"/>
    <s v="Requested by DR on 11/4 due to Piada now not having changes; swapped with Piada"/>
    <n v="111"/>
  </r>
  <r>
    <n v="684"/>
    <x v="100"/>
    <s v="Fairmont Food Safety Program"/>
    <x v="3"/>
    <x v="2"/>
    <s v="Relaunch"/>
    <x v="1"/>
    <x v="3"/>
    <x v="170"/>
    <d v="2017-01-01T00:00:00"/>
    <x v="100"/>
    <x v="0"/>
    <s v="Oct"/>
    <m/>
    <n v="47"/>
  </r>
  <r>
    <n v="685"/>
    <x v="100"/>
    <s v="Fairmont Guest Experience Program"/>
    <x v="3"/>
    <x v="2"/>
    <s v="Relaunch"/>
    <x v="1"/>
    <x v="3"/>
    <x v="170"/>
    <d v="2017-01-01T00:00:00"/>
    <x v="100"/>
    <x v="0"/>
    <s v="Oct"/>
    <m/>
    <n v="47"/>
  </r>
  <r>
    <n v="686"/>
    <x v="5"/>
    <s v="Famous Dave's Food Safety Program"/>
    <x v="3"/>
    <x v="2"/>
    <s v="Relaunch"/>
    <x v="1"/>
    <x v="4"/>
    <x v="170"/>
    <d v="2017-01-01T00:00:00"/>
    <x v="100"/>
    <x v="0"/>
    <s v="Nov"/>
    <m/>
    <n v="43"/>
  </r>
  <r>
    <n v="687"/>
    <x v="17"/>
    <s v="Fogo de Chao Food Safety"/>
    <x v="2"/>
    <x v="2"/>
    <s v="Relaunch"/>
    <x v="1"/>
    <x v="11"/>
    <x v="170"/>
    <d v="2017-01-01T00:00:00"/>
    <x v="100"/>
    <x v="0"/>
    <s v="Nov"/>
    <m/>
    <n v="55"/>
  </r>
  <r>
    <n v="688"/>
    <x v="91"/>
    <s v="Four Winds Casino Food Safety Program"/>
    <x v="1"/>
    <x v="3"/>
    <s v="Relaunch"/>
    <x v="2"/>
    <x v="13"/>
    <x v="170"/>
    <d v="2017-01-01T00:00:00"/>
    <x v="100"/>
    <x v="0"/>
    <m/>
    <s v="Requested for 1/1 but not worked due to capacity; AT confirmed RefNum only changes, RD able to fit in before 1/1 "/>
    <n v="136"/>
  </r>
  <r>
    <n v="689"/>
    <x v="97"/>
    <s v="Fox Restaurant QSR Evaluation"/>
    <x v="4"/>
    <x v="4"/>
    <s v="Relaunch"/>
    <x v="1"/>
    <x v="11"/>
    <x v="170"/>
    <d v="2017-01-01T00:00:00"/>
    <x v="100"/>
    <x v="0"/>
    <s v="Oct"/>
    <s v="No changes per AM email on 10/10, fwd from JF on 10/10"/>
    <n v="68"/>
  </r>
  <r>
    <n v="690"/>
    <x v="97"/>
    <s v="Fox Restaurant Workplace Safety Program"/>
    <x v="4"/>
    <x v="4"/>
    <s v="Relaunch"/>
    <x v="9"/>
    <x v="10"/>
    <x v="170"/>
    <d v="2017-01-01T00:00:00"/>
    <x v="100"/>
    <x v="0"/>
    <m/>
    <s v="Per TC's email on 7/14, no relaunch needed for 1/1"/>
    <n v="68"/>
  </r>
  <r>
    <n v="691"/>
    <x v="49"/>
    <s v="Friendly's Food Safety Program"/>
    <x v="0"/>
    <x v="0"/>
    <s v="Relaunch"/>
    <x v="0"/>
    <x v="13"/>
    <x v="170"/>
    <d v="2017-01-01T00:00:00"/>
    <x v="100"/>
    <x v="0"/>
    <s v="Dec"/>
    <m/>
    <n v="41"/>
  </r>
  <r>
    <n v="692"/>
    <x v="92"/>
    <s v="Garbanzo Food Safety Program"/>
    <x v="4"/>
    <x v="4"/>
    <s v="Relaunch"/>
    <x v="9"/>
    <x v="10"/>
    <x v="170"/>
    <d v="2017-01-01T00:00:00"/>
    <x v="100"/>
    <x v="0"/>
    <m/>
    <s v="Per TC's email on 7/14, no relaunch needed for 1/1"/>
    <n v="205"/>
  </r>
  <r>
    <n v="693"/>
    <x v="39"/>
    <s v="General Mills Quarterly Retrieval"/>
    <x v="7"/>
    <x v="2"/>
    <s v="Relaunch"/>
    <x v="9"/>
    <x v="10"/>
    <x v="170"/>
    <d v="2017-01-01T00:00:00"/>
    <x v="100"/>
    <x v="0"/>
    <m/>
    <s v="Per EH response to Q4 schedule validation: Remove"/>
    <n v="142"/>
  </r>
  <r>
    <n v="694"/>
    <x v="93"/>
    <s v="Genji Food Safety Program"/>
    <x v="0"/>
    <x v="1"/>
    <s v="Relaunch"/>
    <x v="2"/>
    <x v="13"/>
    <x v="170"/>
    <d v="2017-01-01T00:00:00"/>
    <x v="100"/>
    <x v="0"/>
    <m/>
    <s v="Requested for 1/1 but not worked due to capacity; AT confirmed RefNum only changes, RD able to fit in before 1/1 "/>
    <n v="186"/>
  </r>
  <r>
    <n v="695"/>
    <x v="125"/>
    <s v="Glory Days Food Safety"/>
    <x v="0"/>
    <x v="1"/>
    <s v="Relaunch"/>
    <x v="9"/>
    <x v="10"/>
    <x v="170"/>
    <d v="2017-01-01T00:00:00"/>
    <x v="100"/>
    <x v="0"/>
    <m/>
    <s v="Swapped with Creative Dining per KL request on 8/29; Requested for 1/1 but not worked due to capacity; 1/9 - no changes and 2017 ref nums already present"/>
    <n v="99"/>
  </r>
  <r>
    <n v="696"/>
    <x v="6"/>
    <s v="Golden Corral Food Safety"/>
    <x v="0"/>
    <x v="0"/>
    <s v="Relaunch"/>
    <x v="2"/>
    <x v="3"/>
    <x v="170"/>
    <d v="2017-01-01T00:00:00"/>
    <x v="100"/>
    <x v="0"/>
    <s v="Oct"/>
    <s v="No changes per AT on 10/13; 12/1 - MG said reference numbers are changing per AT"/>
    <n v="21"/>
  </r>
  <r>
    <n v="697"/>
    <x v="63"/>
    <s v="Granite City Food Safety Assessments"/>
    <x v="3"/>
    <x v="4"/>
    <s v="Relaunch"/>
    <x v="1"/>
    <x v="13"/>
    <x v="170"/>
    <d v="2017-01-01T00:00:00"/>
    <x v="100"/>
    <x v="0"/>
    <s v="Nov"/>
    <m/>
    <n v="50"/>
  </r>
  <r>
    <n v="698"/>
    <x v="138"/>
    <s v="Greenville Food Safety Program"/>
    <x v="6"/>
    <x v="1"/>
    <s v="Relaunch"/>
    <x v="9"/>
    <x v="13"/>
    <x v="170"/>
    <d v="2017-01-01T00:00:00"/>
    <x v="100"/>
    <x v="0"/>
    <m/>
    <s v="Per AC repsonse to Q4 schedule validation:  Remove - no 1/1 rollout needed"/>
    <n v="79"/>
  </r>
  <r>
    <n v="699"/>
    <x v="50"/>
    <s v="Guckenheimer Food Safety &amp; Workplace Safety Program"/>
    <x v="4"/>
    <x v="0"/>
    <s v="Relaunch"/>
    <x v="9"/>
    <x v="8"/>
    <x v="170"/>
    <d v="2017-01-01T00:00:00"/>
    <x v="100"/>
    <x v="0"/>
    <s v="Nov"/>
    <s v="KP emailed BH on 9/23 stating no updates"/>
    <n v="42"/>
  </r>
  <r>
    <n v="700"/>
    <x v="1"/>
    <s v="Hard Rock Café Food Safety Program"/>
    <x v="1"/>
    <x v="1"/>
    <s v="Relaunch"/>
    <x v="1"/>
    <x v="13"/>
    <x v="170"/>
    <d v="2017-01-01T00:00:00"/>
    <x v="100"/>
    <x v="0"/>
    <s v="Oct"/>
    <m/>
    <n v="36"/>
  </r>
  <r>
    <n v="701"/>
    <x v="51"/>
    <s v="Hilton Food Safety Program"/>
    <x v="0"/>
    <x v="2"/>
    <s v="Relaunch"/>
    <x v="1"/>
    <x v="3"/>
    <x v="170"/>
    <d v="2017-01-01T00:00:00"/>
    <x v="100"/>
    <x v="0"/>
    <s v="Nov"/>
    <m/>
    <n v="25"/>
  </r>
  <r>
    <n v="702"/>
    <x v="52"/>
    <s v="Hooters Food Safety Program"/>
    <x v="6"/>
    <x v="0"/>
    <s v="Relaunch"/>
    <x v="1"/>
    <x v="12"/>
    <x v="170"/>
    <d v="2017-01-01T00:00:00"/>
    <x v="100"/>
    <x v="0"/>
    <s v="Dec"/>
    <s v="Only refNum changes per CC (10/31); CC emailed Hooters wants some changes on 11/2, added back to schedule"/>
    <n v="30"/>
  </r>
  <r>
    <n v="703"/>
    <x v="15"/>
    <s v="Ignite Food Safety Evaluation Program"/>
    <x v="2"/>
    <x v="1"/>
    <s v="Relaunch"/>
    <x v="6"/>
    <x v="13"/>
    <x v="170"/>
    <d v="2017-01-01T00:00:00"/>
    <x v="100"/>
    <x v="0"/>
    <s v="Nov"/>
    <m/>
    <n v="54"/>
  </r>
  <r>
    <n v="704"/>
    <x v="148"/>
    <s v="iPic Food Safety Program"/>
    <x v="6"/>
    <x v="3"/>
    <s v="Relaunch"/>
    <x v="1"/>
    <x v="8"/>
    <x v="170"/>
    <d v="2017-01-01T00:00:00"/>
    <x v="100"/>
    <x v="0"/>
    <s v="Oct"/>
    <m/>
    <n v="102"/>
  </r>
  <r>
    <n v="705"/>
    <x v="155"/>
    <s v="Jacksons Food Safety Program"/>
    <x v="4"/>
    <x v="1"/>
    <s v="Relaunch"/>
    <x v="6"/>
    <x v="13"/>
    <x v="170"/>
    <d v="2017-01-01T00:00:00"/>
    <x v="100"/>
    <x v="0"/>
    <s v="Nov"/>
    <s v="Reference Number updates only; completed and signed off on but still waiting on confirmation from customer on adding 2 photos (will use auditor notifications) so can close (10/31)"/>
    <n v="71"/>
  </r>
  <r>
    <n v="706"/>
    <x v="144"/>
    <s v="Jamba Juice International Food Safety Program - Steton Form"/>
    <x v="4"/>
    <x v="4"/>
    <s v="New Launch"/>
    <x v="9"/>
    <x v="4"/>
    <x v="170"/>
    <d v="2017-01-01T00:00:00"/>
    <x v="100"/>
    <x v="0"/>
    <s v="Dec"/>
    <s v="Removed per TC's file for 2017 schedule review"/>
    <n v="28"/>
  </r>
  <r>
    <n v="707"/>
    <x v="144"/>
    <s v="Jamba Juice International Food Safety Program - iForm"/>
    <x v="4"/>
    <x v="4"/>
    <s v="New Launch"/>
    <x v="9"/>
    <x v="4"/>
    <x v="170"/>
    <d v="2017-01-01T00:00:00"/>
    <x v="100"/>
    <x v="0"/>
    <s v="Dec"/>
    <s v="Removed per TC's file for 2017 schedule review"/>
    <n v="28"/>
  </r>
  <r>
    <n v="708"/>
    <x v="167"/>
    <s v="Kendal Senior Living Workplace Safety Program"/>
    <x v="0"/>
    <x v="1"/>
    <s v="Relaunch"/>
    <x v="9"/>
    <x v="8"/>
    <x v="170"/>
    <d v="2017-01-01T00:00:00"/>
    <x v="100"/>
    <x v="0"/>
    <s v="Oct"/>
    <s v="AT confirmed no changes (10/10)"/>
    <n v="140"/>
  </r>
  <r>
    <n v="709"/>
    <x v="167"/>
    <s v="Kendal Senior Living Food Safety Program"/>
    <x v="0"/>
    <x v="1"/>
    <s v="Relaunch"/>
    <x v="9"/>
    <x v="8"/>
    <x v="170"/>
    <d v="2017-01-01T00:00:00"/>
    <x v="100"/>
    <x v="0"/>
    <s v="Oct"/>
    <s v="AT confirmed no changes (10/10)"/>
    <n v="140"/>
  </r>
  <r>
    <n v="710"/>
    <x v="53"/>
    <s v="Kona Grill Food Safety Program"/>
    <x v="4"/>
    <x v="4"/>
    <s v="Relaunch"/>
    <x v="9"/>
    <x v="13"/>
    <x v="170"/>
    <d v="2017-01-01T00:00:00"/>
    <x v="100"/>
    <x v="0"/>
    <s v="Oct"/>
    <s v="Per RD Lync message, AM confirmed no changes for 1/1 relaunch"/>
    <n v="77"/>
  </r>
  <r>
    <n v="711"/>
    <x v="19"/>
    <s v="Landry's Food Safety Program"/>
    <x v="4"/>
    <x v="4"/>
    <s v="Relaunch"/>
    <x v="9"/>
    <x v="10"/>
    <x v="170"/>
    <d v="2017-01-01T00:00:00"/>
    <x v="100"/>
    <x v="0"/>
    <m/>
    <s v="Requested for 1/1 but not worked due to capacity"/>
    <n v="107"/>
  </r>
  <r>
    <n v="712"/>
    <x v="54"/>
    <s v="Lazy Dog Cafe Food Safety Program"/>
    <x v="7"/>
    <x v="3"/>
    <s v="Relaunch"/>
    <x v="1"/>
    <x v="13"/>
    <x v="170"/>
    <d v="2017-01-01T00:00:00"/>
    <x v="100"/>
    <x v="0"/>
    <s v="Oct"/>
    <m/>
    <n v="83"/>
  </r>
  <r>
    <n v="713"/>
    <x v="121"/>
    <s v="Linchris Hotel Corporate Food Safety Program"/>
    <x v="0"/>
    <x v="2"/>
    <s v="Relaunch"/>
    <x v="9"/>
    <x v="10"/>
    <x v="170"/>
    <d v="2017-01-01T00:00:00"/>
    <x v="100"/>
    <x v="0"/>
    <m/>
    <s v="Per EH response to Q4 schedule validation: Remove"/>
    <n v="138"/>
  </r>
  <r>
    <n v="714"/>
    <x v="151"/>
    <s v="LTP Food Safety Program"/>
    <x v="6"/>
    <x v="2"/>
    <s v="Relaunch"/>
    <x v="9"/>
    <x v="10"/>
    <x v="170"/>
    <d v="2017-01-01T00:00:00"/>
    <x v="100"/>
    <x v="0"/>
    <m/>
    <s v="Per EH response to Q4 schedule validation: Remove"/>
    <n v="176"/>
  </r>
  <r>
    <n v="715"/>
    <x v="136"/>
    <s v="MacGrill Food Safety Program"/>
    <x v="2"/>
    <x v="1"/>
    <s v="Relaunch"/>
    <x v="2"/>
    <x v="13"/>
    <x v="170"/>
    <d v="2017-01-01T00:00:00"/>
    <x v="100"/>
    <x v="0"/>
    <s v="Nov"/>
    <s v="Just reference number updates; will be sent to RD today (11/28)"/>
    <n v="62"/>
  </r>
  <r>
    <n v="716"/>
    <x v="126"/>
    <s v="Mambo Food Safety Program"/>
    <x v="2"/>
    <x v="1"/>
    <s v="Relaunch"/>
    <x v="9"/>
    <x v="10"/>
    <x v="170"/>
    <d v="2017-01-01T00:00:00"/>
    <x v="100"/>
    <x v="0"/>
    <m/>
    <s v="Per AC repsonse to Q4 schedule validation: remove program cancelled"/>
    <n v="604"/>
  </r>
  <r>
    <n v="717"/>
    <x v="70"/>
    <s v="Marcus Hotels Food Safety Program"/>
    <x v="1"/>
    <x v="4"/>
    <s v="Relaunch"/>
    <x v="9"/>
    <x v="10"/>
    <x v="170"/>
    <d v="2017-01-01T00:00:00"/>
    <x v="100"/>
    <x v="0"/>
    <m/>
    <s v="Requested for 1/1 but not worked due to capacity"/>
    <n v="131"/>
  </r>
  <r>
    <n v="718"/>
    <x v="68"/>
    <s v="Margaritaville Food Safety Program"/>
    <x v="6"/>
    <x v="1"/>
    <s v="Relaunch"/>
    <x v="2"/>
    <x v="11"/>
    <x v="170"/>
    <d v="2017-01-01T00:00:00"/>
    <x v="100"/>
    <x v="0"/>
    <m/>
    <s v="Removed per AC email on 8/17 stating no changes; Requested for 1/1 but not worked due to capacity; AT pinged JF on 12/14 asking for RefNum only updates and JF said he can fit this in"/>
    <n v="103"/>
  </r>
  <r>
    <n v="719"/>
    <x v="127"/>
    <s v="Max Restaurant Group 2008 Food Safety Evaluation"/>
    <x v="0"/>
    <x v="1"/>
    <s v="Relaunch"/>
    <x v="9"/>
    <x v="13"/>
    <x v="170"/>
    <d v="2017-01-01T00:00:00"/>
    <x v="100"/>
    <x v="0"/>
    <m/>
    <s v="Requested for 1/1 but not worked due to capacity; 12/8 - pinged AT's for Ref Num only updates and deteremined already present through 2018"/>
    <n v="113"/>
  </r>
  <r>
    <n v="720"/>
    <x v="38"/>
    <s v="McDonalds PlayPlace Program"/>
    <x v="3"/>
    <x v="2"/>
    <s v="Relaunch"/>
    <x v="0"/>
    <x v="8"/>
    <x v="170"/>
    <d v="2017-01-01T00:00:00"/>
    <x v="100"/>
    <x v="0"/>
    <s v="Dec"/>
    <m/>
    <n v="3"/>
  </r>
  <r>
    <n v="721"/>
    <x v="65"/>
    <s v="My Fit Foods Food Safety Program"/>
    <x v="2"/>
    <x v="3"/>
    <s v="Relaunch"/>
    <x v="1"/>
    <x v="8"/>
    <x v="170"/>
    <d v="2017-01-01T00:00:00"/>
    <x v="100"/>
    <x v="0"/>
    <s v="Nov"/>
    <s v="Customer sent over more feedback/changes; Paul reviewing and should be finalized soon (11/28)"/>
    <n v="213"/>
  </r>
  <r>
    <n v="722"/>
    <x v="7"/>
    <s v="Ocean Properties Food Safety Program"/>
    <x v="1"/>
    <x v="3"/>
    <s v="Relaunch"/>
    <x v="2"/>
    <x v="13"/>
    <x v="170"/>
    <d v="2017-01-01T00:00:00"/>
    <x v="100"/>
    <x v="0"/>
    <m/>
    <s v="12/13 - AT confirmed RefNum updates needed; RD able to fit in for 1/1"/>
    <n v="86"/>
  </r>
  <r>
    <n v="723"/>
    <x v="73"/>
    <s v="Ohio State Food Safety Program"/>
    <x v="1"/>
    <x v="2"/>
    <s v="Relaunch"/>
    <x v="9"/>
    <x v="10"/>
    <x v="170"/>
    <d v="2017-01-01T00:00:00"/>
    <x v="100"/>
    <x v="0"/>
    <m/>
    <s v="Per EH response to Q4 schedule validation: Remove"/>
    <n v="162"/>
  </r>
  <r>
    <n v="724"/>
    <x v="163"/>
    <s v="Old Spaghetti Factory Food Safety Program"/>
    <x v="4"/>
    <x v="4"/>
    <s v="Relaunch"/>
    <x v="9"/>
    <x v="10"/>
    <x v="170"/>
    <d v="2017-01-01T00:00:00"/>
    <x v="100"/>
    <x v="0"/>
    <m/>
    <s v="Per TC's email on 7/14, no relaunch needed for 1/1; 1/10 - TC email states customer discontinued program"/>
    <n v="219"/>
  </r>
  <r>
    <n v="725"/>
    <x v="66"/>
    <s v="Omni Hotels Food Safety Program"/>
    <x v="2"/>
    <x v="4"/>
    <s v="Relaunch"/>
    <x v="9"/>
    <x v="13"/>
    <x v="170"/>
    <d v="2017-01-01T00:00:00"/>
    <x v="100"/>
    <x v="0"/>
    <s v="Oct"/>
    <s v="AT confirmed no changes (9/29)"/>
    <n v="57"/>
  </r>
  <r>
    <n v="726"/>
    <x v="60"/>
    <s v="On the Border Food Safety Program"/>
    <x v="2"/>
    <x v="3"/>
    <s v="Relaunch"/>
    <x v="1"/>
    <x v="13"/>
    <x v="170"/>
    <d v="2017-01-01T00:00:00"/>
    <x v="100"/>
    <x v="0"/>
    <s v="Nov"/>
    <s v="Was more feedback, Paul finalized and changes should be sent today (11/28)"/>
    <n v="46"/>
  </r>
  <r>
    <n v="727"/>
    <x v="132"/>
    <s v="Panera Bread Food Safety Program"/>
    <x v="1"/>
    <x v="4"/>
    <s v="Relaunch"/>
    <x v="2"/>
    <x v="11"/>
    <x v="170"/>
    <d v="2017-01-01T00:00:00"/>
    <x v="100"/>
    <x v="0"/>
    <s v="Dec"/>
    <m/>
    <n v="10"/>
  </r>
  <r>
    <n v="728"/>
    <x v="75"/>
    <s v="Pantry Audits Food Safety Program"/>
    <x v="0"/>
    <x v="4"/>
    <s v="Relaunch"/>
    <x v="1"/>
    <x v="11"/>
    <x v="170"/>
    <d v="2017-01-01T00:00:00"/>
    <x v="100"/>
    <x v="0"/>
    <s v="Oct"/>
    <m/>
    <n v="78"/>
  </r>
  <r>
    <n v="729"/>
    <x v="101"/>
    <s v="Peet's Coffee &amp; Tea Food Safety Evaluations"/>
    <x v="4"/>
    <x v="1"/>
    <s v="Relaunch"/>
    <x v="2"/>
    <x v="13"/>
    <x v="170"/>
    <d v="2017-01-01T00:00:00"/>
    <x v="100"/>
    <x v="0"/>
    <s v="Dec"/>
    <s v="No customer changes; maybe reference number only???"/>
    <n v="51"/>
  </r>
  <r>
    <n v="730"/>
    <x v="173"/>
    <s v="Piada Group Food Safety Program"/>
    <x v="1"/>
    <x v="0"/>
    <s v="Relaunch"/>
    <x v="9"/>
    <x v="8"/>
    <x v="170"/>
    <d v="2017-01-01T00:00:00"/>
    <x v="100"/>
    <x v="0"/>
    <s v="Nov"/>
    <s v="Requested by AT on 10/11; added due to other 1/1 cancellations; per AT no changes now (11/4)"/>
    <n v="96"/>
  </r>
  <r>
    <n v="731"/>
    <x v="94"/>
    <s v="Pizza Ranch Food Safety Program"/>
    <x v="3"/>
    <x v="2"/>
    <s v="Relaunch"/>
    <x v="2"/>
    <x v="13"/>
    <x v="170"/>
    <d v="2017-01-01T00:00:00"/>
    <x v="100"/>
    <x v="0"/>
    <s v="Nov"/>
    <s v="Only RefNum changes per CC (10/19); CC requested additional small changes on 11/21"/>
    <n v="58"/>
  </r>
  <r>
    <n v="732"/>
    <x v="152"/>
    <s v="Potbelly's Food Safety Program"/>
    <x v="1"/>
    <x v="1"/>
    <s v="Relaunch"/>
    <x v="1"/>
    <x v="8"/>
    <x v="170"/>
    <d v="2017-01-01T00:00:00"/>
    <x v="100"/>
    <x v="0"/>
    <s v="Oct"/>
    <m/>
    <n v="33"/>
  </r>
  <r>
    <n v="733"/>
    <x v="157"/>
    <s v="Pret A Manger Food Safety Program"/>
    <x v="0"/>
    <x v="3"/>
    <s v="Relaunch"/>
    <x v="1"/>
    <x v="13"/>
    <x v="170"/>
    <d v="2017-01-01T00:00:00"/>
    <x v="100"/>
    <x v="0"/>
    <s v="Dec"/>
    <m/>
    <n v="64"/>
  </r>
  <r>
    <n v="734"/>
    <x v="122"/>
    <s v="Quorum Food Safety Program"/>
    <x v="4"/>
    <x v="2"/>
    <s v="Relaunch"/>
    <x v="9"/>
    <x v="10"/>
    <x v="170"/>
    <d v="2017-01-01T00:00:00"/>
    <x v="100"/>
    <x v="0"/>
    <m/>
    <s v="Per EH response to Q4 schedule validation: Remove"/>
    <n v="187"/>
  </r>
  <r>
    <n v="735"/>
    <x v="137"/>
    <s v="RaceTrac Food Safety Evaluations"/>
    <x v="0"/>
    <x v="0"/>
    <s v="Relaunch"/>
    <x v="1"/>
    <x v="12"/>
    <x v="170"/>
    <d v="2017-01-01T00:00:00"/>
    <x v="100"/>
    <x v="0"/>
    <s v="Dec"/>
    <m/>
    <n v="34"/>
  </r>
  <r>
    <n v="736"/>
    <x v="165"/>
    <s v="Sauce Pizza and Wine Food Safety Program"/>
    <x v="4"/>
    <x v="4"/>
    <s v="Relaunch"/>
    <x v="9"/>
    <x v="11"/>
    <x v="170"/>
    <d v="2017-01-01T00:00:00"/>
    <x v="100"/>
    <x v="0"/>
    <s v="Nov"/>
    <s v="MO assigned to team due to AT's removing some requests (8/8); no changes per AM (10/27)"/>
    <n v="130"/>
  </r>
  <r>
    <n v="737"/>
    <x v="116"/>
    <s v="Select Restaurants Food Safety Program"/>
    <x v="1"/>
    <x v="2"/>
    <s v="Relaunch"/>
    <x v="9"/>
    <x v="10"/>
    <x v="170"/>
    <d v="2017-01-01T00:00:00"/>
    <x v="100"/>
    <x v="0"/>
    <m/>
    <s v="Per EH response to Q4 schedule validation: Remove"/>
    <n v="141"/>
  </r>
  <r>
    <n v="738"/>
    <x v="133"/>
    <s v="Shopper Events Food Safety Program"/>
    <x v="4"/>
    <x v="3"/>
    <s v="Relaunch"/>
    <x v="1"/>
    <x v="12"/>
    <x v="170"/>
    <d v="2017-01-01T00:00:00"/>
    <x v="100"/>
    <x v="0"/>
    <s v="Oct"/>
    <s v="MH still working with customer on what questions trigger high/med/low risk questions; targeting getting this over by EOW (11/28)"/>
    <n v="45"/>
  </r>
  <r>
    <n v="739"/>
    <x v="113"/>
    <s v="Silver Cloud Food Safety Program"/>
    <x v="4"/>
    <x v="2"/>
    <s v="Relaunch"/>
    <x v="9"/>
    <x v="10"/>
    <x v="170"/>
    <d v="2017-01-01T00:00:00"/>
    <x v="100"/>
    <x v="0"/>
    <m/>
    <s v="Per EH response to Q4 schedule validation: Remove"/>
    <n v="178"/>
  </r>
  <r>
    <n v="740"/>
    <x v="124"/>
    <s v="Silver Birch Food Safety Program"/>
    <x v="3"/>
    <x v="2"/>
    <s v="Relaunch"/>
    <x v="9"/>
    <x v="10"/>
    <x v="170"/>
    <d v="2017-01-01T00:00:00"/>
    <x v="100"/>
    <x v="0"/>
    <m/>
    <s v="Per EH response to Q4 schedule validation: Remove"/>
    <n v="167"/>
  </r>
  <r>
    <n v="741"/>
    <x v="168"/>
    <s v="Snooze Food Safety Program"/>
    <x v="4"/>
    <x v="1"/>
    <s v="Relaunch"/>
    <x v="0"/>
    <x v="4"/>
    <x v="170"/>
    <d v="2017-01-01T00:00:00"/>
    <x v="100"/>
    <x v="0"/>
    <s v="Nov"/>
    <s v="Per AC repsonse to Q4 schedule validation: snooze is a maybe, swap with white lodging, WL will not need to be relaunched"/>
    <n v="112"/>
  </r>
  <r>
    <n v="742"/>
    <x v="24"/>
    <s v="Sodexo Food Safety &amp; HS Program"/>
    <x v="0"/>
    <x v="2"/>
    <s v="Relaunch"/>
    <x v="9"/>
    <x v="4"/>
    <x v="170"/>
    <d v="2017-01-01T00:00:00"/>
    <x v="100"/>
    <x v="0"/>
    <s v="Nov"/>
    <s v="Removed per AT email on 10/31"/>
    <n v="9"/>
  </r>
  <r>
    <n v="743"/>
    <x v="154"/>
    <s v="Stanford Food Safety Program"/>
    <x v="4"/>
    <x v="2"/>
    <s v="Relaunch"/>
    <x v="9"/>
    <x v="10"/>
    <x v="170"/>
    <d v="2017-01-01T00:00:00"/>
    <x v="100"/>
    <x v="0"/>
    <m/>
    <s v="Per EH response to Q4 schedule validation: Remove"/>
    <n v="118"/>
  </r>
  <r>
    <n v="744"/>
    <x v="154"/>
    <s v="Stanford Workplace Safety Program"/>
    <x v="4"/>
    <x v="2"/>
    <s v="Relaunch"/>
    <x v="9"/>
    <x v="10"/>
    <x v="170"/>
    <d v="2017-01-01T00:00:00"/>
    <x v="100"/>
    <x v="0"/>
    <m/>
    <s v="Per EH response to Q4 schedule validation: Remove"/>
    <n v="118"/>
  </r>
  <r>
    <n v="745"/>
    <x v="10"/>
    <s v="Starbucks LIC Food Safety Program"/>
    <x v="3"/>
    <x v="4"/>
    <s v="Relaunch"/>
    <x v="1"/>
    <x v="12"/>
    <x v="170"/>
    <d v="2017-01-01T00:00:00"/>
    <x v="100"/>
    <x v="0"/>
    <s v="Dec"/>
    <m/>
    <n v="1"/>
  </r>
  <r>
    <n v="746"/>
    <x v="171"/>
    <s v="Steak 'n Shake Food Safety Program"/>
    <x v="1"/>
    <x v="4"/>
    <s v="Relaunch"/>
    <x v="1"/>
    <x v="13"/>
    <x v="170"/>
    <d v="2017-01-01T00:00:00"/>
    <x v="100"/>
    <x v="0"/>
    <m/>
    <s v="12/8 - added to schedule for KM email; scoring change request to move from 0/golf &gt; 100 minus"/>
    <n v="24"/>
  </r>
  <r>
    <n v="747"/>
    <x v="140"/>
    <s v="Stripes Food Safety Program"/>
    <x v="2"/>
    <x v="3"/>
    <s v="Relaunch"/>
    <x v="1"/>
    <x v="12"/>
    <x v="170"/>
    <d v="2017-01-01T00:00:00"/>
    <x v="100"/>
    <x v="0"/>
    <s v="Nov"/>
    <m/>
    <n v="26"/>
  </r>
  <r>
    <n v="748"/>
    <x v="67"/>
    <s v="Tavistock Food Safety Program"/>
    <x v="4"/>
    <x v="3"/>
    <s v="Relaunch"/>
    <x v="1"/>
    <x v="12"/>
    <x v="170"/>
    <d v="2017-01-01T00:00:00"/>
    <x v="100"/>
    <x v="0"/>
    <s v="Oct"/>
    <m/>
    <n v="106"/>
  </r>
  <r>
    <n v="749"/>
    <x v="2"/>
    <s v="TGIF Food Safety Program"/>
    <x v="2"/>
    <x v="2"/>
    <s v="Relaunch"/>
    <x v="0"/>
    <x v="11"/>
    <x v="170"/>
    <d v="2017-01-01T00:00:00"/>
    <x v="100"/>
    <x v="0"/>
    <s v="Dec"/>
    <m/>
    <n v="17"/>
  </r>
  <r>
    <n v="750"/>
    <x v="117"/>
    <s v="The Resort at Pelican Hill Food Safety Program"/>
    <x v="4"/>
    <x v="2"/>
    <s v="Relaunch"/>
    <x v="9"/>
    <x v="10"/>
    <x v="170"/>
    <d v="2017-01-01T00:00:00"/>
    <x v="100"/>
    <x v="0"/>
    <m/>
    <s v="Per EH response to Q4 schedule validation: Remove"/>
    <n v="150"/>
  </r>
  <r>
    <n v="751"/>
    <x v="76"/>
    <s v="Travel Centers of America Food Safety Evaluation"/>
    <x v="1"/>
    <x v="2"/>
    <s v="Relaunch"/>
    <x v="1"/>
    <x v="11"/>
    <x v="170"/>
    <d v="2017-01-01T00:00:00"/>
    <x v="100"/>
    <x v="0"/>
    <s v="Oct"/>
    <m/>
    <n v="65"/>
  </r>
  <r>
    <n v="752"/>
    <x v="164"/>
    <s v="Tropical Smoothie Café Food Safety Program"/>
    <x v="0"/>
    <x v="4"/>
    <s v="Relaunch"/>
    <x v="2"/>
    <x v="12"/>
    <x v="170"/>
    <d v="2017-01-01T00:00:00"/>
    <x v="100"/>
    <x v="0"/>
    <s v="Oct"/>
    <s v="No changes per AT on 10/6; meeting with customer in November '16 to review entire form, change may come out of meeting but will determine a new launch date for those; 12/3 - reference number changes needed, AP to convert question type to text with default value; 12/9 - AT now requesting form and scoring changes but no info received as of 12/14"/>
    <n v="31"/>
  </r>
  <r>
    <n v="753"/>
    <x v="156"/>
    <s v="Unidine Food Safety Program"/>
    <x v="0"/>
    <x v="3"/>
    <s v="Relaunch"/>
    <x v="2"/>
    <x v="13"/>
    <x v="170"/>
    <d v="2017-01-01T00:00:00"/>
    <x v="100"/>
    <x v="0"/>
    <m/>
    <s v="Requested for 1/1 but not worked due to capacity; AT confirmed RefNum only changes, RD able to fit in before 1/1 "/>
    <n v="171"/>
  </r>
  <r>
    <n v="754"/>
    <x v="170"/>
    <s v="Verve Senior Living Food Safety Program"/>
    <x v="3"/>
    <x v="3"/>
    <s v="Relaunch"/>
    <x v="1"/>
    <x v="13"/>
    <x v="170"/>
    <d v="2017-01-01T00:00:00"/>
    <x v="100"/>
    <x v="0"/>
    <s v="Dec"/>
    <m/>
    <n v="92"/>
  </r>
  <r>
    <n v="755"/>
    <x v="30"/>
    <s v="VCS Food Safety &amp; Barbershop Program"/>
    <x v="6"/>
    <x v="4"/>
    <s v="Relaunch"/>
    <x v="1"/>
    <x v="12"/>
    <x v="170"/>
    <d v="2017-01-01T00:00:00"/>
    <x v="100"/>
    <x v="0"/>
    <s v="Nov"/>
    <m/>
    <n v="70"/>
  </r>
  <r>
    <n v="756"/>
    <x v="119"/>
    <s v="Weber Grill Food Safety"/>
    <x v="1"/>
    <x v="4"/>
    <s v="Relaunch"/>
    <x v="9"/>
    <x v="10"/>
    <x v="170"/>
    <d v="2017-01-01T00:00:00"/>
    <x v="100"/>
    <x v="0"/>
    <m/>
    <s v="Per TC's email on 7/14, no relaunch needed for 1/1"/>
    <n v="117"/>
  </r>
  <r>
    <n v="757"/>
    <x v="77"/>
    <s v="White Lodging Food Safety Program"/>
    <x v="1"/>
    <x v="1"/>
    <s v="Relaunch"/>
    <x v="9"/>
    <x v="10"/>
    <x v="170"/>
    <d v="2017-01-01T00:00:00"/>
    <x v="100"/>
    <x v="0"/>
    <m/>
    <s v="Per AC repsonse to Q4 schedule validation: snooze is a maybe, swap with white lodging, WL will not need to be relaunched"/>
    <n v="108"/>
  </r>
  <r>
    <n v="758"/>
    <x v="84"/>
    <s v="Wyndham Food Safety Program"/>
    <x v="0"/>
    <x v="4"/>
    <s v="Relaunch"/>
    <x v="1"/>
    <x v="12"/>
    <x v="170"/>
    <d v="2017-01-01T00:00:00"/>
    <x v="100"/>
    <x v="0"/>
    <s v="Nov"/>
    <m/>
    <n v="80"/>
  </r>
  <r>
    <n v="759"/>
    <x v="55"/>
    <s v="Pizza Hut - Co/FZ Program"/>
    <x v="2"/>
    <x v="0"/>
    <s v="Relaunch"/>
    <x v="7"/>
    <x v="4"/>
    <x v="170"/>
    <d v="2017-01-01T00:00:00"/>
    <x v="100"/>
    <x v="0"/>
    <s v="Oct"/>
    <m/>
    <n v="2"/>
  </r>
  <r>
    <n v="760"/>
    <x v="55"/>
    <s v="Pizza Hut - Co/Fr Operator App"/>
    <x v="2"/>
    <x v="0"/>
    <s v="Relaunch"/>
    <x v="1"/>
    <x v="4"/>
    <x v="170"/>
    <d v="2017-01-01T00:00:00"/>
    <x v="100"/>
    <x v="0"/>
    <s v="Oct"/>
    <m/>
    <n v="2"/>
  </r>
  <r>
    <n v="761"/>
    <x v="55"/>
    <s v="Pizza Hut - M Operator App"/>
    <x v="2"/>
    <x v="0"/>
    <s v="Relaunch"/>
    <x v="1"/>
    <x v="4"/>
    <x v="170"/>
    <d v="2017-01-01T00:00:00"/>
    <x v="100"/>
    <x v="0"/>
    <s v="Oct"/>
    <m/>
    <n v="2"/>
  </r>
  <r>
    <n v="762"/>
    <x v="55"/>
    <s v="Pizza Hut - LIC Program"/>
    <x v="2"/>
    <x v="0"/>
    <s v="Relaunch"/>
    <x v="0"/>
    <x v="4"/>
    <x v="170"/>
    <d v="2017-01-01T00:00:00"/>
    <x v="100"/>
    <x v="0"/>
    <s v="Oct"/>
    <m/>
    <n v="2"/>
  </r>
  <r>
    <n v="763"/>
    <x v="55"/>
    <s v="Pizza Hut - Maintenance Program"/>
    <x v="2"/>
    <x v="0"/>
    <s v="Relaunch"/>
    <x v="0"/>
    <x v="4"/>
    <x v="170"/>
    <d v="2017-01-01T00:00:00"/>
    <x v="100"/>
    <x v="0"/>
    <s v="Oct"/>
    <m/>
    <n v="2"/>
  </r>
  <r>
    <n v="764"/>
    <x v="55"/>
    <s v="Pizza Hut - Target Program"/>
    <x v="2"/>
    <x v="0"/>
    <s v="Relaunch"/>
    <x v="1"/>
    <x v="4"/>
    <x v="170"/>
    <d v="2017-01-01T00:00:00"/>
    <x v="100"/>
    <x v="0"/>
    <s v="Oct"/>
    <m/>
    <n v="2"/>
  </r>
  <r>
    <n v="765"/>
    <x v="78"/>
    <s v="Z Foods Food Safety Program"/>
    <x v="0"/>
    <x v="1"/>
    <s v="Relaunch"/>
    <x v="9"/>
    <x v="13"/>
    <x v="170"/>
    <d v="2017-01-01T00:00:00"/>
    <x v="100"/>
    <x v="0"/>
    <m/>
    <s v="Requested for 1/1 but not worked due to capacity; 12/8 - pinged AT's for Ref Num only updates and deteremined already present through 2018"/>
    <n v="602"/>
  </r>
  <r>
    <n v="766"/>
    <x v="123"/>
    <s v="Seaport Boston Food Safety Program"/>
    <x v="0"/>
    <x v="3"/>
    <s v="Relaunch"/>
    <x v="2"/>
    <x v="13"/>
    <x v="170"/>
    <d v="2017-01-20T00:00:00"/>
    <x v="167"/>
    <x v="0"/>
    <m/>
    <s v="Requested for 1/1 but not worked due to capacity; AT confirmed RefNum only changes, RD able to fit in before 1/1 "/>
    <n v="160"/>
  </r>
  <r>
    <n v="767"/>
    <x v="90"/>
    <s v="Donovan's Food Safety Program"/>
    <x v="4"/>
    <x v="3"/>
    <s v="Relaunch"/>
    <x v="2"/>
    <x v="13"/>
    <x v="170"/>
    <d v="2017-02-01T00:00:00"/>
    <x v="168"/>
    <x v="0"/>
    <m/>
    <s v="AT confirmed RefNum only updates; RD able to fit in for 1/1"/>
    <n v="161"/>
  </r>
  <r>
    <n v="768"/>
    <x v="109"/>
    <s v="Willow Valley Food Safety Program"/>
    <x v="0"/>
    <x v="3"/>
    <s v="Relaunch"/>
    <x v="2"/>
    <x v="13"/>
    <x v="170"/>
    <d v="2017-02-01T00:00:00"/>
    <x v="168"/>
    <x v="0"/>
    <m/>
    <s v="12/13 - AT confirmed RefNum only updates; RD able to fit in for 1/1"/>
    <n v="146"/>
  </r>
  <r>
    <n v="769"/>
    <x v="26"/>
    <s v="ARAMARK SAFE Food Safety Program"/>
    <x v="0"/>
    <x v="1"/>
    <s v="Relaunch"/>
    <x v="0"/>
    <x v="11"/>
    <x v="171"/>
    <d v="2017-01-09T00:00:00"/>
    <x v="169"/>
    <x v="0"/>
    <m/>
    <s v="12/16 - urgent request to update form to work with their data feed consumption process"/>
    <n v="16"/>
  </r>
  <r>
    <n v="770"/>
    <x v="135"/>
    <s v="Taco Mac Food Safety Program"/>
    <x v="6"/>
    <x v="0"/>
    <s v="Relaunch"/>
    <x v="1"/>
    <x v="11"/>
    <x v="172"/>
    <d v="2017-01-01T00:00:00"/>
    <x v="169"/>
    <x v="0"/>
    <m/>
    <s v="Requested for 1/1 but not worked due to capacity; 11/30 - customer requested form be changed from Cr/Ma/Mi &gt; Cr/Mi and point values change to 3/1 respectively.  Assigned to Joel."/>
    <n v="85"/>
  </r>
  <r>
    <n v="771"/>
    <x v="33"/>
    <s v="Tommy Bahama Food Safety Program"/>
    <x v="6"/>
    <x v="4"/>
    <s v="Relaunch"/>
    <x v="2"/>
    <x v="3"/>
    <x v="172"/>
    <d v="2017-01-01T00:00:00"/>
    <x v="169"/>
    <x v="0"/>
    <s v="Oct"/>
    <s v="MO assigned to team due to AT's removing some requests (8/8); contact non-responsive so removing from schedule for 1/1 (10/6); determined there was no update button so updating form but pushing back to 1/9, AT approved"/>
    <n v="134"/>
  </r>
  <r>
    <n v="772"/>
    <x v="48"/>
    <s v="Entertainment Cruises Food Saftey"/>
    <x v="1"/>
    <x v="2"/>
    <s v="Relaunch"/>
    <x v="1"/>
    <x v="4"/>
    <x v="173"/>
    <d v="2017-01-09T00:00:00"/>
    <x v="170"/>
    <x v="0"/>
    <m/>
    <s v="12/19 - Urgent request from EH"/>
    <n v="56"/>
  </r>
  <r>
    <n v="773"/>
    <x v="37"/>
    <s v="Applebee's eCaPS Program"/>
    <x v="4"/>
    <x v="3"/>
    <s v="Relaunch"/>
    <x v="1"/>
    <x v="3"/>
    <x v="174"/>
    <d v="2017-01-12T00:00:00"/>
    <x v="171"/>
    <x v="0"/>
    <s v="Nov"/>
    <m/>
    <n v="5"/>
  </r>
  <r>
    <n v="774"/>
    <x v="37"/>
    <s v="IHOP OAR Program"/>
    <x v="4"/>
    <x v="3"/>
    <s v="Relaunch"/>
    <x v="0"/>
    <x v="3"/>
    <x v="174"/>
    <d v="2017-01-12T00:00:00"/>
    <x v="171"/>
    <x v="0"/>
    <s v="Nov"/>
    <m/>
    <n v="5"/>
  </r>
  <r>
    <n v="775"/>
    <x v="162"/>
    <s v="Popeyes Franchisee Food Safety Program"/>
    <x v="6"/>
    <x v="0"/>
    <s v="New Launch"/>
    <x v="6"/>
    <x v="11"/>
    <x v="175"/>
    <d v="2017-01-06T00:00:00"/>
    <x v="172"/>
    <x v="0"/>
    <m/>
    <s v="1/3 - new Popeye's franchise/client; was not specifically requested to be setup; doing what we can to setup what's needed"/>
    <n v="12"/>
  </r>
  <r>
    <n v="776"/>
    <x v="102"/>
    <s v="Honeybaked Ham Food Safety Program"/>
    <x v="6"/>
    <x v="0"/>
    <s v="Relaunch"/>
    <x v="1"/>
    <x v="12"/>
    <x v="176"/>
    <d v="2017-01-15T00:00:00"/>
    <x v="173"/>
    <x v="0"/>
    <s v="Nov"/>
    <m/>
    <n v="37"/>
  </r>
  <r>
    <n v="777"/>
    <x v="164"/>
    <s v="Tropical Smoothie Café Food Safety Program"/>
    <x v="0"/>
    <x v="4"/>
    <s v="Relaunch"/>
    <x v="9"/>
    <x v="12"/>
    <x v="177"/>
    <d v="2017-01-16T00:00:00"/>
    <x v="174"/>
    <x v="0"/>
    <m/>
    <s v="No changes per AT on 10/6; meeting with customer in November '16 to review entire form, change may come out of meeting but will determine a new launch date for those; 12/3 - reference number changes needed, AP to convert question type to text with default value; 12/9 - AT now requesting form and scoring changes but no info received as of 12/14; 1/2 - customer decided against scoring chagnes and AP already completed all other changes, so this can be closed out"/>
    <n v="31"/>
  </r>
  <r>
    <n v="778"/>
    <x v="43"/>
    <s v="Caribou Co-Branded Program"/>
    <x v="3"/>
    <x v="4"/>
    <s v="Relaunch"/>
    <x v="1"/>
    <x v="3"/>
    <x v="178"/>
    <d v="2017-01-01T00:00:00"/>
    <x v="175"/>
    <x v="0"/>
    <s v="Dec"/>
    <s v="12/22 - last minute custom scoring change request"/>
    <n v="18"/>
  </r>
  <r>
    <n v="779"/>
    <x v="43"/>
    <s v="Einstein Bagels Food Safety Program"/>
    <x v="3"/>
    <x v="4"/>
    <s v="New Launch"/>
    <x v="7"/>
    <x v="3"/>
    <x v="178"/>
    <d v="2017-01-01T00:00:00"/>
    <x v="175"/>
    <x v="0"/>
    <s v="Dec"/>
    <s v="Announced on 9/15; still no hierarchy as of 12/21; hierarchy just created and flagged on 12/22; setup/testing to resume in early-January"/>
    <n v="18"/>
  </r>
  <r>
    <n v="780"/>
    <x v="4"/>
    <s v="CKE Food Safety"/>
    <x v="1"/>
    <x v="1"/>
    <s v="Relaunch"/>
    <x v="7"/>
    <x v="4"/>
    <x v="179"/>
    <d v="2017-01-15T00:00:00"/>
    <x v="176"/>
    <x v="0"/>
    <s v="Dec"/>
    <m/>
    <n v="4"/>
  </r>
  <r>
    <n v="781"/>
    <x v="4"/>
    <s v="CKE Playground Program"/>
    <x v="1"/>
    <x v="1"/>
    <s v="Relaunch"/>
    <x v="2"/>
    <x v="4"/>
    <x v="179"/>
    <d v="2017-01-15T00:00:00"/>
    <x v="176"/>
    <x v="0"/>
    <s v="Dec"/>
    <s v="No customer changes; maybe reference number only???"/>
    <n v="4"/>
  </r>
  <r>
    <n v="782"/>
    <x v="4"/>
    <s v="CKE Workplace Safety"/>
    <x v="1"/>
    <x v="1"/>
    <s v="Relaunch"/>
    <x v="0"/>
    <x v="11"/>
    <x v="179"/>
    <d v="2017-01-15T00:00:00"/>
    <x v="176"/>
    <x v="0"/>
    <s v="Dec"/>
    <m/>
    <n v="4"/>
  </r>
  <r>
    <n v="783"/>
    <x v="4"/>
    <s v="CKE Mexico"/>
    <x v="1"/>
    <x v="1"/>
    <s v="Relaunch"/>
    <x v="0"/>
    <x v="11"/>
    <x v="179"/>
    <d v="2017-01-15T00:00:00"/>
    <x v="176"/>
    <x v="0"/>
    <s v="Dec"/>
    <m/>
    <n v="4"/>
  </r>
  <r>
    <n v="784"/>
    <x v="95"/>
    <s v="LaRosa's Food Safety Program"/>
    <x v="1"/>
    <x v="3"/>
    <s v="Relaunch"/>
    <x v="9"/>
    <x v="11"/>
    <x v="180"/>
    <d v="2017-01-01T00:00:00"/>
    <x v="168"/>
    <x v="0"/>
    <m/>
    <s v="Requested for 1/1 but not worked due to capacity; per SH email who followed up with SS, there are no changes and no refeference nubmer updates needed (12/21)"/>
    <n v="87"/>
  </r>
  <r>
    <n v="785"/>
    <x v="36"/>
    <s v="Mohonk Resort Brand Standards Program"/>
    <x v="0"/>
    <x v="0"/>
    <s v="Relaunch"/>
    <x v="2"/>
    <x v="12"/>
    <x v="180"/>
    <d v="2017-01-01T00:00:00"/>
    <x v="168"/>
    <x v="0"/>
    <m/>
    <s v="Requested for 1/1 but not worked due to capacity"/>
    <n v="89"/>
  </r>
  <r>
    <n v="786"/>
    <x v="36"/>
    <s v="Mohonk Resort Food Safety Program"/>
    <x v="0"/>
    <x v="0"/>
    <s v="Relaunch"/>
    <x v="2"/>
    <x v="12"/>
    <x v="180"/>
    <d v="2017-01-01T00:00:00"/>
    <x v="168"/>
    <x v="0"/>
    <m/>
    <s v="Requested for 1/1 but not worked due to capacity"/>
    <n v="89"/>
  </r>
  <r>
    <n v="787"/>
    <x v="35"/>
    <s v="Twin Peaks Food Safety Program"/>
    <x v="2"/>
    <x v="2"/>
    <s v="Relaunch"/>
    <x v="1"/>
    <x v="12"/>
    <x v="180"/>
    <d v="2017-01-01T00:00:00"/>
    <x v="168"/>
    <x v="0"/>
    <m/>
    <s v="Looking to change scoring; going from 10/5/1 to 5/3/1 (or something similar)"/>
    <n v="52"/>
  </r>
  <r>
    <n v="788"/>
    <x v="140"/>
    <s v="Sunoco Food Safety Program (Part of Stripes)"/>
    <x v="2"/>
    <x v="3"/>
    <s v="New Launch"/>
    <x v="1"/>
    <x v="12"/>
    <x v="180"/>
    <d v="2017-01-15T00:00:00"/>
    <x v="168"/>
    <x v="0"/>
    <m/>
    <s v="Per SS response to Q4 schedule validation: New program launch - quarterly; swapping out with LaRosa's; not launching 1/1 per AT, pushed back to 4/1 (10/17); per 2017 schedule confirmation launch date moving from 4/1/17 to 1/15/17"/>
    <n v="26"/>
  </r>
  <r>
    <n v="789"/>
    <x v="185"/>
    <s v="Benihana Food Safety Program"/>
    <x v="6"/>
    <x v="3"/>
    <s v="New Launch"/>
    <x v="14"/>
    <x v="11"/>
    <x v="180"/>
    <d v="2017-02-01T00:00:00"/>
    <x v="168"/>
    <x v="0"/>
    <m/>
    <s v="12/20 - SH email request on how we can fit this in"/>
    <n v="49"/>
  </r>
  <r>
    <n v="790"/>
    <x v="25"/>
    <s v="Buffalo Wild Wings - CO &amp; Franchise Food Safety Program"/>
    <x v="3"/>
    <x v="0"/>
    <s v="Relaunch"/>
    <x v="14"/>
    <x v="11"/>
    <x v="180"/>
    <d v="2017-02-01T00:00:00"/>
    <x v="168"/>
    <x v="0"/>
    <m/>
    <s v="Actually launching 2/1 but customer needs materials a month in advance; set target launch a month earlier (8/31/16); 1/3 - due to BH departure, reassigned to JF to wrap up with new target deadline of 1/11"/>
    <n v="15"/>
  </r>
  <r>
    <n v="791"/>
    <x v="14"/>
    <s v="Cotton Patch Café Food Safety Program"/>
    <x v="2"/>
    <x v="0"/>
    <s v="Relaunch"/>
    <x v="9"/>
    <x v="4"/>
    <x v="180"/>
    <d v="2017-02-01T00:00:00"/>
    <x v="168"/>
    <x v="0"/>
    <m/>
    <s v="12/20 - AT confirmed no changes and no reference number updates needed"/>
    <n v="97"/>
  </r>
  <r>
    <n v="792"/>
    <x v="38"/>
    <s v="McDonalds Food Safety/ECS Program"/>
    <x v="3"/>
    <x v="2"/>
    <s v="Relaunch"/>
    <x v="0"/>
    <x v="3"/>
    <x v="180"/>
    <d v="2017-02-01T00:00:00"/>
    <x v="168"/>
    <x v="0"/>
    <m/>
    <m/>
    <n v="3"/>
  </r>
  <r>
    <n v="793"/>
    <x v="38"/>
    <s v="McDonald's Security Assessment Program"/>
    <x v="3"/>
    <x v="2"/>
    <s v="New Launch"/>
    <x v="1"/>
    <x v="3"/>
    <x v="180"/>
    <d v="2017-02-01T00:00:00"/>
    <x v="168"/>
    <x v="0"/>
    <m/>
    <m/>
    <n v="3"/>
  </r>
  <r>
    <n v="794"/>
    <x v="174"/>
    <s v="Pinnacle Casino Food Safety Program"/>
    <x v="4"/>
    <x v="0"/>
    <s v="Relaunch"/>
    <x v="1"/>
    <x v="11"/>
    <x v="180"/>
    <d v="2017-02-01T00:00:00"/>
    <x v="168"/>
    <x v="0"/>
    <m/>
    <m/>
    <n v="73"/>
  </r>
  <r>
    <n v="795"/>
    <x v="166"/>
    <s v="Sunkist Retrieval"/>
    <x v="4"/>
    <x v="2"/>
    <s v="Relaunch"/>
    <x v="9"/>
    <x v="10"/>
    <x v="180"/>
    <d v="2017-02-01T00:00:00"/>
    <x v="168"/>
    <x v="0"/>
    <m/>
    <s v="Per EH response to Q4 schedule validation: Remove"/>
    <n v="82"/>
  </r>
  <r>
    <n v="796"/>
    <x v="80"/>
    <s v="Tilted Kilt Food Safety Evaluations"/>
    <x v="4"/>
    <x v="3"/>
    <s v="Relaunch"/>
    <x v="9"/>
    <x v="13"/>
    <x v="180"/>
    <d v="2017-02-01T00:00:00"/>
    <x v="168"/>
    <x v="0"/>
    <m/>
    <s v="12/6 - SS email stated contract being cancelled at end of 2016"/>
    <n v="196"/>
  </r>
  <r>
    <n v="797"/>
    <x v="71"/>
    <s v="Bass Pro 2009 Food Safety Evaluations"/>
    <x v="1"/>
    <x v="1"/>
    <s v="Relaunch"/>
    <x v="2"/>
    <x v="11"/>
    <x v="180"/>
    <d v="2017-02-15T00:00:00"/>
    <x v="177"/>
    <x v="0"/>
    <m/>
    <s v="Per AC repsonse to Q4 schedule validation: move to 3/1/2017 launch - give their spot to Kendal FS form; per 2017 confirmation file launch date moved from 3/1/17 to 2/15/17; 12/21 - reference number only updates"/>
    <n v="76"/>
  </r>
  <r>
    <n v="798"/>
    <x v="37"/>
    <s v="Transportation Audit"/>
    <x v="4"/>
    <x v="3"/>
    <s v="Relaunch"/>
    <x v="0"/>
    <x v="11"/>
    <x v="181"/>
    <d v="2017-01-12T00:00:00"/>
    <x v="178"/>
    <x v="0"/>
    <m/>
    <s v="Pushed back to 2/1 per SS on 11/2 weekly meeting"/>
    <n v="5"/>
  </r>
  <r>
    <n v="799"/>
    <x v="111"/>
    <s v="Checkers Food Safety Program"/>
    <x v="6"/>
    <x v="3"/>
    <s v="Relaunch"/>
    <x v="1"/>
    <x v="14"/>
    <x v="182"/>
    <d v="2017-01-09T00:00:00"/>
    <x v="179"/>
    <x v="0"/>
    <m/>
    <s v="Urgent request from SC (12/16)"/>
    <n v="22"/>
  </r>
  <r>
    <n v="800"/>
    <x v="186"/>
    <s v="BBI Thunderbirds Franchise Program"/>
    <x v="4"/>
    <x v="3"/>
    <s v="New Launch"/>
    <x v="0"/>
    <x v="14"/>
    <x v="182"/>
    <d v="2017-02-01T00:00:00"/>
    <x v="179"/>
    <x v="0"/>
    <m/>
    <s v="11/28 - waiting for AT to provide form content to determine launch date; 12/22 - AF email stating February launch will work"/>
    <n v="84"/>
  </r>
  <r>
    <n v="801"/>
    <x v="146"/>
    <s v="Noodles Food Safety Program"/>
    <x v="4"/>
    <x v="3"/>
    <s v="Relaunch"/>
    <x v="0"/>
    <x v="3"/>
    <x v="183"/>
    <d v="2017-01-01T00:00:00"/>
    <x v="177"/>
    <x v="0"/>
    <m/>
    <s v="Requested for 1/1, pushed back to 2/1; 12/21 - per SH email can wait until 2/15"/>
    <n v="32"/>
  </r>
  <r>
    <n v="802"/>
    <x v="146"/>
    <s v="Noodles Self-Assessment Program"/>
    <x v="4"/>
    <x v="3"/>
    <s v="Relaunch"/>
    <x v="0"/>
    <x v="3"/>
    <x v="183"/>
    <d v="2017-01-01T00:00:00"/>
    <x v="177"/>
    <x v="0"/>
    <m/>
    <s v="Requested for 1/1, pushed back to 2/1; 12/21 - per SH email can wait until 2/15"/>
    <n v="32"/>
  </r>
  <r>
    <n v="803"/>
    <x v="149"/>
    <s v="Chipotle ATP Program"/>
    <x v="4"/>
    <x v="1"/>
    <s v="New Launch"/>
    <x v="0"/>
    <x v="12"/>
    <x v="183"/>
    <d v="2017-02-15T00:00:00"/>
    <x v="177"/>
    <x v="0"/>
    <m/>
    <s v="Added on 12/14 for 2/15 launch; waiting to hear from Tammy if her team is comfortable with this"/>
    <n v="6"/>
  </r>
  <r>
    <n v="804"/>
    <x v="4"/>
    <s v="CKE Brand Standards"/>
    <x v="1"/>
    <x v="1"/>
    <s v="Relaunch"/>
    <x v="7"/>
    <x v="12"/>
    <x v="183"/>
    <d v="2017-02-15T00:00:00"/>
    <x v="177"/>
    <x v="0"/>
    <m/>
    <s v="Anticipating remaing 2/3 of form to launch (10*1)"/>
    <n v="4"/>
  </r>
  <r>
    <n v="805"/>
    <x v="46"/>
    <s v="Corner Store Food Safety Program"/>
    <x v="2"/>
    <x v="3"/>
    <s v="Relaunch"/>
    <x v="1"/>
    <x v="14"/>
    <x v="184"/>
    <d v="2017-02-01T00:00:00"/>
    <x v="180"/>
    <x v="0"/>
    <m/>
    <s v="12/30 - MH email requesting updates for 2/1"/>
    <n v="27"/>
  </r>
  <r>
    <n v="806"/>
    <x v="20"/>
    <s v="Compass FLIK RizePoint Form"/>
    <x v="0"/>
    <x v="2"/>
    <s v="New Launch"/>
    <x v="1"/>
    <x v="15"/>
    <x v="184"/>
    <d v="2017-02-20T00:00:00"/>
    <x v="180"/>
    <x v="0"/>
    <m/>
    <s v="1/31 - this is a 'data capture' form used for the field to enter data on as these audits will be conducted on a Compass software platform called 'Acuity'; 2/22 - Per JO email, no info from customer so program on hold indefinitely; will determine a new launch date if/when changes are finalized"/>
    <n v="11"/>
  </r>
  <r>
    <n v="807"/>
    <x v="187"/>
    <s v="Boudin Bakery Food Safety Program"/>
    <x v="4"/>
    <x v="2"/>
    <s v="New Launch"/>
    <x v="0"/>
    <x v="3"/>
    <x v="185"/>
    <d v="2017-02-27T00:00:00"/>
    <x v="181"/>
    <x v="0"/>
    <m/>
    <s v="1/12 - SH email req late-Feb rollout"/>
    <n v="66"/>
  </r>
  <r>
    <n v="808"/>
    <x v="96"/>
    <s v="85 Degrees Celsius Café Food Safety Program"/>
    <x v="4"/>
    <x v="3"/>
    <s v="Relaunch"/>
    <x v="9"/>
    <x v="10"/>
    <x v="186"/>
    <d v="2017-01-01T00:00:00"/>
    <x v="182"/>
    <x v="0"/>
    <m/>
    <s v="Requested for 1/1 but not worked due to capacity; 12/21 - RefNum only updates per SH, however 2017 RefNum already present so removed from schedule"/>
    <n v="98"/>
  </r>
  <r>
    <n v="809"/>
    <x v="144"/>
    <s v="Jamba Juice Traditional Food Safety Program - iForm"/>
    <x v="4"/>
    <x v="4"/>
    <s v="Relaunch"/>
    <x v="1"/>
    <x v="4"/>
    <x v="186"/>
    <d v="2017-01-01T00:00:00"/>
    <x v="182"/>
    <x v="0"/>
    <m/>
    <m/>
    <n v="28"/>
  </r>
  <r>
    <n v="810"/>
    <x v="144"/>
    <s v="Jamba Juice Traditional Food Safety Program - Steton Form"/>
    <x v="4"/>
    <x v="4"/>
    <s v="Relaunch"/>
    <x v="1"/>
    <x v="4"/>
    <x v="186"/>
    <d v="2017-01-01T00:00:00"/>
    <x v="182"/>
    <x v="0"/>
    <m/>
    <m/>
    <n v="28"/>
  </r>
  <r>
    <n v="811"/>
    <x v="144"/>
    <s v="Jamba Juice Express Food Safety Program - iForm"/>
    <x v="4"/>
    <x v="4"/>
    <s v="New Launch"/>
    <x v="9"/>
    <x v="4"/>
    <x v="186"/>
    <d v="2017-01-01T00:00:00"/>
    <x v="182"/>
    <x v="0"/>
    <m/>
    <s v="2/1 - not launching until 5/1 per TC email (already on schdule for 5/1)"/>
    <n v="28"/>
  </r>
  <r>
    <n v="812"/>
    <x v="144"/>
    <s v="Jamba Juice Express Food Safety Program - Steton Form"/>
    <x v="4"/>
    <x v="4"/>
    <s v="New Launch"/>
    <x v="9"/>
    <x v="4"/>
    <x v="186"/>
    <d v="2017-01-01T00:00:00"/>
    <x v="182"/>
    <x v="0"/>
    <m/>
    <s v="2/1 - not launching until 5/1 per TC email (already on schdule for 5/1)"/>
    <n v="28"/>
  </r>
  <r>
    <n v="813"/>
    <x v="188"/>
    <s v="Pepperidge Farm Depot Food Safety Inspection"/>
    <x v="0"/>
    <x v="4"/>
    <s v="Relaunch"/>
    <x v="2"/>
    <x v="11"/>
    <x v="186"/>
    <d v="2017-01-01T00:00:00"/>
    <x v="182"/>
    <x v="0"/>
    <m/>
    <s v="Requested for 1/1 but not worked due to capacity; ref num only updates"/>
    <n v="133"/>
  </r>
  <r>
    <n v="814"/>
    <x v="145"/>
    <s v="TrustHouse Food Safety Program"/>
    <x v="0"/>
    <x v="2"/>
    <s v="Relaunch"/>
    <x v="1"/>
    <x v="4"/>
    <x v="186"/>
    <d v="2017-01-01T00:00:00"/>
    <x v="182"/>
    <x v="0"/>
    <m/>
    <s v="Requested for 1/1 but not worked due to capacity; 1/9 - ref num only changes"/>
    <n v="137"/>
  </r>
  <r>
    <n v="815"/>
    <x v="179"/>
    <s v="Mimi's Café Food Safety Program"/>
    <x v="2"/>
    <x v="4"/>
    <s v="Relaunch"/>
    <x v="1"/>
    <x v="15"/>
    <x v="186"/>
    <d v="2017-01-09T00:00:00"/>
    <x v="182"/>
    <x v="0"/>
    <m/>
    <s v="12/22 - email request from AM for form updates"/>
    <n v="75"/>
  </r>
  <r>
    <n v="816"/>
    <x v="16"/>
    <s v="Interstate Food Safety Program"/>
    <x v="0"/>
    <x v="2"/>
    <s v="Relaunch"/>
    <x v="1"/>
    <x v="14"/>
    <x v="186"/>
    <d v="2017-02-01T00:00:00"/>
    <x v="182"/>
    <x v="0"/>
    <m/>
    <s v="12/23 - RH needs ref num updates for unexpected training in February"/>
    <n v="48"/>
  </r>
  <r>
    <n v="817"/>
    <x v="69"/>
    <s v="Metz Culinary Management"/>
    <x v="0"/>
    <x v="1"/>
    <s v="Relaunch"/>
    <x v="2"/>
    <x v="15"/>
    <x v="186"/>
    <d v="2017-02-01T00:00:00"/>
    <x v="182"/>
    <x v="0"/>
    <m/>
    <m/>
    <n v="59"/>
  </r>
  <r>
    <n v="818"/>
    <x v="29"/>
    <s v="Sage Hospitality Food Safety Program"/>
    <x v="4"/>
    <x v="0"/>
    <s v="Relaunch"/>
    <x v="2"/>
    <x v="11"/>
    <x v="186"/>
    <d v="2017-02-01T00:00:00"/>
    <x v="182"/>
    <x v="0"/>
    <m/>
    <m/>
    <n v="88"/>
  </r>
  <r>
    <n v="819"/>
    <x v="61"/>
    <s v="Vi Food Safety Program"/>
    <x v="1"/>
    <x v="1"/>
    <s v="Relaunch"/>
    <x v="9"/>
    <x v="15"/>
    <x v="186"/>
    <d v="2017-02-01T00:00:00"/>
    <x v="182"/>
    <x v="0"/>
    <m/>
    <s v="1/30 - per AC customer wants changes but will not have them ready on time; customer states it's imperative we continue auditing for now; AC requests we readd for 5/1"/>
    <n v="101"/>
  </r>
  <r>
    <n v="820"/>
    <x v="61"/>
    <s v="Vi Beverage Program"/>
    <x v="1"/>
    <x v="1"/>
    <s v="Relaunch"/>
    <x v="9"/>
    <x v="15"/>
    <x v="186"/>
    <d v="2017-02-01T00:00:00"/>
    <x v="182"/>
    <x v="0"/>
    <m/>
    <s v="1/30 - per AC customer wants changes but will not have them ready on time; customer states it's imperative we continue auditing for now; AC requests we readd for 5/1"/>
    <n v="101"/>
  </r>
  <r>
    <n v="821"/>
    <x v="161"/>
    <s v="Academia Barilla Food Safety"/>
    <x v="1"/>
    <x v="3"/>
    <s v="Relaunch"/>
    <x v="9"/>
    <x v="10"/>
    <x v="186"/>
    <d v="2017-03-01T00:00:00"/>
    <x v="182"/>
    <x v="0"/>
    <m/>
    <s v="1/9 - Only ref nums needed but already present"/>
    <n v="157"/>
  </r>
  <r>
    <n v="822"/>
    <x v="111"/>
    <s v="Checkers Food Safety Evaluation - Training Form"/>
    <x v="6"/>
    <x v="3"/>
    <s v="Relaunch"/>
    <x v="1"/>
    <x v="11"/>
    <x v="186"/>
    <d v="2017-03-01T00:00:00"/>
    <x v="182"/>
    <x v="0"/>
    <m/>
    <s v="12/21 - Moved back to 3/1 per SH email"/>
    <n v="22"/>
  </r>
  <r>
    <n v="823"/>
    <x v="44"/>
    <s v="Cinemark Food Safety Program"/>
    <x v="2"/>
    <x v="4"/>
    <s v="Relaunch"/>
    <x v="2"/>
    <x v="4"/>
    <x v="186"/>
    <d v="2017-03-01T00:00:00"/>
    <x v="182"/>
    <x v="0"/>
    <m/>
    <s v="2/2 - JC identified question numbering issue (&quot;Yes,&quot;); replacing Pepperidge with this instead"/>
    <n v="29"/>
  </r>
  <r>
    <n v="824"/>
    <x v="20"/>
    <s v="Compass HD Program"/>
    <x v="0"/>
    <x v="2"/>
    <s v="Relaunch"/>
    <x v="1"/>
    <x v="12"/>
    <x v="186"/>
    <d v="2017-03-01T00:00:00"/>
    <x v="182"/>
    <x v="0"/>
    <m/>
    <s v="2/21 - EH high priority email stating contact is extremely upset 6 questions were left as informational (despite EN having documentation showing he instructed us to keep them this way)."/>
    <n v="11"/>
  </r>
  <r>
    <n v="825"/>
    <x v="51"/>
    <s v="Hilton Beverage Program"/>
    <x v="0"/>
    <x v="2"/>
    <s v="Relaunch"/>
    <x v="0"/>
    <x v="14"/>
    <x v="186"/>
    <d v="2017-03-01T00:00:00"/>
    <x v="182"/>
    <x v="0"/>
    <m/>
    <s v="Per EH response to Q4 schedule validation: This can be moved to 3/1/17"/>
    <n v="25"/>
  </r>
  <r>
    <n v="826"/>
    <x v="51"/>
    <s v="Hilton Additional Program"/>
    <x v="0"/>
    <x v="2"/>
    <s v="Relaunch"/>
    <x v="1"/>
    <x v="14"/>
    <x v="186"/>
    <d v="2017-03-01T00:00:00"/>
    <x v="182"/>
    <x v="0"/>
    <m/>
    <s v="Per EH response to Q4 schedule validation: This can be moved to 3/1/17; removed 'Core Menu' program and replaced with new Add-On form for ice machine questions called Additional (10/31)"/>
    <n v="25"/>
  </r>
  <r>
    <n v="827"/>
    <x v="51"/>
    <s v="Hilton Cookie Program"/>
    <x v="0"/>
    <x v="2"/>
    <s v="New Launch"/>
    <x v="9"/>
    <x v="14"/>
    <x v="186"/>
    <d v="2017-03-01T00:00:00"/>
    <x v="182"/>
    <x v="0"/>
    <m/>
    <s v="Per EH response to Q4 schedule validation: This can be moved to 3/1/17; 1/9 - per EH this can be removed, not launching"/>
    <n v="25"/>
  </r>
  <r>
    <n v="828"/>
    <x v="102"/>
    <s v="HoneyBaked Ham California Form"/>
    <x v="6"/>
    <x v="0"/>
    <s v="New Launch"/>
    <x v="9"/>
    <x v="12"/>
    <x v="186"/>
    <d v="2017-03-01T00:00:00"/>
    <x v="182"/>
    <x v="0"/>
    <m/>
    <s v="Per EN on 7/26 will launch on current HBH form; leave this on pipeline as expecation is they'll want their own form; 1/26 - still no info from customer so removed from schedule, once scope received will work with AT on new launch timing"/>
    <n v="37"/>
  </r>
  <r>
    <n v="829"/>
    <x v="79"/>
    <s v="Peter Piper Pizza Mexico Food Safety Audits"/>
    <x v="4"/>
    <x v="1"/>
    <s v="Relaunch"/>
    <x v="9"/>
    <x v="11"/>
    <x v="186"/>
    <d v="2017-03-01T00:00:00"/>
    <x v="182"/>
    <x v="0"/>
    <m/>
    <s v="2/3 - AC confirmed no changes; 2017/18 ref nums already in form"/>
    <n v="67"/>
  </r>
  <r>
    <n v="830"/>
    <x v="83"/>
    <s v="Starwood Beverage Program"/>
    <x v="0"/>
    <x v="2"/>
    <s v="Relaunch"/>
    <x v="9"/>
    <x v="3"/>
    <x v="186"/>
    <d v="2017-03-01T00:00:00"/>
    <x v="182"/>
    <x v="0"/>
    <m/>
    <s v="1/13 - RH email stating program cancelled for 2017"/>
    <n v="166"/>
  </r>
  <r>
    <n v="831"/>
    <x v="83"/>
    <s v="Starwood Food Safety Program"/>
    <x v="0"/>
    <x v="2"/>
    <s v="Relaunch"/>
    <x v="9"/>
    <x v="3"/>
    <x v="186"/>
    <d v="2017-03-01T00:00:00"/>
    <x v="182"/>
    <x v="0"/>
    <m/>
    <s v="1/30 - Program cancelled"/>
    <n v="166"/>
  </r>
  <r>
    <n v="832"/>
    <x v="83"/>
    <s v="Starwood Storage &amp; Receiving Program"/>
    <x v="0"/>
    <x v="2"/>
    <s v="Relaunch"/>
    <x v="9"/>
    <x v="3"/>
    <x v="186"/>
    <d v="2017-03-01T00:00:00"/>
    <x v="182"/>
    <x v="0"/>
    <m/>
    <s v="1/30 - Program cancelled"/>
    <n v="166"/>
  </r>
  <r>
    <n v="833"/>
    <x v="189"/>
    <s v="The Peninsula Food Safety Program"/>
    <x v="1"/>
    <x v="1"/>
    <s v="Relaunch"/>
    <x v="2"/>
    <x v="4"/>
    <x v="186"/>
    <d v="2017-03-01T00:00:00"/>
    <x v="182"/>
    <x v="0"/>
    <m/>
    <s v="Added per 2017 schedule confirmation response; needs 2017 ref numbers added, but since only 1 per year will convert to free text w/ default ref num"/>
    <n v="168"/>
  </r>
  <r>
    <n v="834"/>
    <x v="190"/>
    <s v="Au Bon Pain Food Safety Program"/>
    <x v="0"/>
    <x v="2"/>
    <s v="New Launch"/>
    <x v="0"/>
    <x v="12"/>
    <x v="187"/>
    <d v="2017-03-01T00:00:00"/>
    <x v="183"/>
    <x v="0"/>
    <m/>
    <s v="1/26 - Semi-custom standard form; 2/27 - AT provided wrong CAM due date (7 days; 5 is correct), worked with AT to push launch back to 3/11 to accommodate this change (Newk's 4/1 had no changes and was just removed today)"/>
    <n v="38"/>
  </r>
  <r>
    <n v="835"/>
    <x v="20"/>
    <s v="Compass Canada English Form"/>
    <x v="0"/>
    <x v="2"/>
    <s v="Relaunch"/>
    <x v="14"/>
    <x v="14"/>
    <x v="188"/>
    <d v="2017-01-01T00:00:00"/>
    <x v="184"/>
    <x v="0"/>
    <m/>
    <s v="Added per 2017 schedule confirmation response; 1/30 - still waiting on customer to clarify some items; 3/10 - launch pushed back to 4/1"/>
    <n v="11"/>
  </r>
  <r>
    <n v="836"/>
    <x v="23"/>
    <s v="EcoSure Food Safety Review Form"/>
    <x v="5"/>
    <x v="5"/>
    <s v="Relaunch"/>
    <x v="1"/>
    <x v="11"/>
    <x v="188"/>
    <d v="2017-03-20T00:00:00"/>
    <x v="184"/>
    <x v="0"/>
    <m/>
    <s v="3/9 - change walkthrough form scoring from pts / pts possible to 100 minus 5/3/1"/>
    <n v="603"/>
  </r>
  <r>
    <n v="837"/>
    <x v="3"/>
    <s v="Brookdale Senior Living Program"/>
    <x v="1"/>
    <x v="3"/>
    <s v="Relaunch"/>
    <x v="16"/>
    <x v="4"/>
    <x v="189"/>
    <d v="2017-02-01T00:00:00"/>
    <x v="185"/>
    <x v="0"/>
    <m/>
    <s v="Moved from 1/1 to 2/1 per MH (7/25); 2/17 - final changes finally provided; got back to AT on 2/22 with target launch date of 3/23"/>
    <n v="7"/>
  </r>
  <r>
    <n v="838"/>
    <x v="111"/>
    <s v="Checkers Marketing Audit"/>
    <x v="6"/>
    <x v="3"/>
    <s v="Relaunch"/>
    <x v="9"/>
    <x v="4"/>
    <x v="190"/>
    <d v="2017-02-01T00:00:00"/>
    <x v="186"/>
    <x v="0"/>
    <m/>
    <s v="Added per 2017 schedule confirmation response; 1/30 - AT requested pushed back to 4/1 due to other higher priorities regarding vetting form"/>
    <n v="22"/>
  </r>
  <r>
    <n v="839"/>
    <x v="2"/>
    <s v="TGIF Brand Standards Program"/>
    <x v="2"/>
    <x v="2"/>
    <s v="New Launch"/>
    <x v="7"/>
    <x v="3"/>
    <x v="190"/>
    <d v="2017-03-01T00:00:00"/>
    <x v="186"/>
    <x v="0"/>
    <m/>
    <s v="Added per 2017 schedule confirmation response; Monthly updates will be required due to the nature of a Brand Standards program; 1/30 - per EH moved back from 3/1 to 4/1; 2/22 - onsite visit took place yesterday, TP to follow up with team to see how it went/when changes can be finalized; 2/27 - FD provided AT changed on 2/27"/>
    <n v="17"/>
  </r>
  <r>
    <n v="840"/>
    <x v="177"/>
    <s v="4 Rivers Smokehouse Food Safety Evaluation "/>
    <x v="6"/>
    <x v="1"/>
    <s v="Relaunch"/>
    <x v="9"/>
    <x v="10"/>
    <x v="190"/>
    <d v="2017-04-01T00:00:00"/>
    <x v="186"/>
    <x v="0"/>
    <m/>
    <s v="Added per 2017 schedule confirmation response; 3/20 - removed; will remove all relaunches except 10/1"/>
    <n v="144"/>
  </r>
  <r>
    <n v="841"/>
    <x v="26"/>
    <s v="ARAMARK Food Safety Program"/>
    <x v="0"/>
    <x v="1"/>
    <s v="Relaunch"/>
    <x v="9"/>
    <x v="11"/>
    <x v="190"/>
    <d v="2017-04-01T00:00:00"/>
    <x v="186"/>
    <x v="0"/>
    <m/>
    <s v="2/20 - AT meeting; form is being retired"/>
    <n v="16"/>
  </r>
  <r>
    <n v="842"/>
    <x v="26"/>
    <s v="ARAMARK SAFE Food Safety Program"/>
    <x v="0"/>
    <x v="1"/>
    <s v="Relaunch"/>
    <x v="9"/>
    <x v="11"/>
    <x v="190"/>
    <d v="2017-04-01T00:00:00"/>
    <x v="186"/>
    <x v="0"/>
    <m/>
    <s v="2/20 - AT meeting; no changes for this form for 4/1"/>
    <n v="16"/>
  </r>
  <r>
    <n v="843"/>
    <x v="42"/>
    <s v="Arby's Food Safety Program"/>
    <x v="6"/>
    <x v="1"/>
    <s v="Relaunch"/>
    <x v="1"/>
    <x v="11"/>
    <x v="190"/>
    <d v="2017-04-01T00:00:00"/>
    <x v="186"/>
    <x v="0"/>
    <m/>
    <s v="1/11 - AC request to add Arby's 4/1 relaunch due to form changes"/>
    <n v="19"/>
  </r>
  <r>
    <n v="844"/>
    <x v="185"/>
    <s v="Benihana Food Safety Program"/>
    <x v="6"/>
    <x v="3"/>
    <s v="Relaunch"/>
    <x v="1"/>
    <x v="11"/>
    <x v="190"/>
    <d v="2017-04-01T00:00:00"/>
    <x v="186"/>
    <x v="0"/>
    <m/>
    <s v="3/1 - orignally told no 4/1 changes so pushed back to 7/1 (which is still on schedule), AF requested it be readded due to a missed question; JF able to fit this in"/>
    <n v="49"/>
  </r>
  <r>
    <n v="845"/>
    <x v="191"/>
    <s v="Bento Sushi Factory Program"/>
    <x v="3"/>
    <x v="1"/>
    <s v="New Launch"/>
    <x v="0"/>
    <x v="4"/>
    <x v="190"/>
    <d v="2017-04-01T00:00:00"/>
    <x v="186"/>
    <x v="0"/>
    <m/>
    <s v="1/12 - AC provided initial form content, emailed asking when can be launched"/>
    <n v="61"/>
  </r>
  <r>
    <n v="846"/>
    <x v="191"/>
    <s v="Bento Sushi Kiosk Program"/>
    <x v="3"/>
    <x v="1"/>
    <s v="New Launch"/>
    <x v="9"/>
    <x v="4"/>
    <x v="190"/>
    <d v="2017-04-01T00:00:00"/>
    <x v="186"/>
    <x v="0"/>
    <m/>
    <s v="1/12 - AC provided initial form content, emailed asking when can be launched; 2/27 - AT email stating will only launch Factory program, Kiosk will not launch until July 17"/>
    <n v="61"/>
  </r>
  <r>
    <n v="847"/>
    <x v="176"/>
    <s v="Cattlemens Food Safety Evaluation "/>
    <x v="4"/>
    <x v="1"/>
    <s v="Relaunch"/>
    <x v="9"/>
    <x v="10"/>
    <x v="190"/>
    <d v="2017-04-01T00:00:00"/>
    <x v="186"/>
    <x v="0"/>
    <m/>
    <s v="Added per 2017 schedule confirmation response; 2/20 - AT meeting, may be moving to SafeGuard, removed from 4/1 for now but left 7/1 request on schedule"/>
    <n v="129"/>
  </r>
  <r>
    <n v="848"/>
    <x v="149"/>
    <s v="Chipotle Food Safety Program"/>
    <x v="4"/>
    <x v="1"/>
    <s v="Relaunch"/>
    <x v="14"/>
    <x v="8"/>
    <x v="190"/>
    <d v="2017-04-01T00:00:00"/>
    <x v="186"/>
    <x v="0"/>
    <m/>
    <m/>
    <n v="6"/>
  </r>
  <r>
    <n v="849"/>
    <x v="98"/>
    <s v="Club Corp Food Safety"/>
    <x v="2"/>
    <x v="0"/>
    <s v="Relaunch"/>
    <x v="2"/>
    <x v="14"/>
    <x v="190"/>
    <d v="2017-04-01T00:00:00"/>
    <x v="186"/>
    <x v="0"/>
    <m/>
    <s v="2/16 - per MS ref num updates only"/>
    <n v="63"/>
  </r>
  <r>
    <n v="850"/>
    <x v="12"/>
    <s v="Dairy Queen Pride Program"/>
    <x v="3"/>
    <x v="1"/>
    <s v="Relaunch"/>
    <x v="0"/>
    <x v="4"/>
    <x v="190"/>
    <d v="2017-04-01T00:00:00"/>
    <x v="186"/>
    <x v="0"/>
    <m/>
    <s v="12/5 - added per FL's email request"/>
    <n v="8"/>
  </r>
  <r>
    <n v="851"/>
    <x v="99"/>
    <s v="Delaware North Food Safety Program"/>
    <x v="0"/>
    <x v="3"/>
    <s v="Relaunch"/>
    <x v="9"/>
    <x v="15"/>
    <x v="190"/>
    <d v="2017-04-01T00:00:00"/>
    <x v="186"/>
    <x v="0"/>
    <m/>
    <s v="2/20 - ref num only changes (if not in form already); 2/21 - MH emailed stating they have a new contact who now may want changes, call not scheduled yet to may need to push back launch, will determine once changes are received; 3/6 - still no word from contact; MH following up again today and will circle back by EOW; 3/10 - MN email stating no changes except reference number (which were already added by RD for the 1/1 relaunch), this was not set live however, so JF is setting form live on Monday, 3/13"/>
    <n v="94"/>
  </r>
  <r>
    <n v="852"/>
    <x v="48"/>
    <s v="Entertainment Cruises Food Saftey"/>
    <x v="1"/>
    <x v="2"/>
    <s v="Relaunch"/>
    <x v="9"/>
    <x v="14"/>
    <x v="190"/>
    <d v="2017-04-01T00:00:00"/>
    <x v="186"/>
    <x v="0"/>
    <m/>
    <s v="2/6 - per NJ email from AT no changes"/>
    <n v="56"/>
  </r>
  <r>
    <n v="853"/>
    <x v="175"/>
    <s v="Eureka Food Safety Program"/>
    <x v="4"/>
    <x v="0"/>
    <s v="Relaunch"/>
    <x v="9"/>
    <x v="10"/>
    <x v="190"/>
    <d v="2017-04-01T00:00:00"/>
    <x v="186"/>
    <x v="0"/>
    <m/>
    <s v="12/13 - DR email requested they be added for 4/1; 3/2 - no changes per DR, removed from schedule"/>
    <n v="111"/>
  </r>
  <r>
    <n v="854"/>
    <x v="5"/>
    <s v="Famous Dave's Food Safety Program"/>
    <x v="3"/>
    <x v="2"/>
    <s v="Relaunch"/>
    <x v="1"/>
    <x v="14"/>
    <x v="190"/>
    <d v="2017-04-01T00:00:00"/>
    <x v="186"/>
    <x v="0"/>
    <m/>
    <m/>
    <n v="43"/>
  </r>
  <r>
    <n v="855"/>
    <x v="6"/>
    <s v="Golden Corral Food Safety"/>
    <x v="0"/>
    <x v="0"/>
    <s v="Relaunch"/>
    <x v="1"/>
    <x v="8"/>
    <x v="190"/>
    <d v="2017-04-01T00:00:00"/>
    <x v="186"/>
    <x v="0"/>
    <m/>
    <s v="12/22 - DR requested they be added to 4/1"/>
    <n v="21"/>
  </r>
  <r>
    <n v="856"/>
    <x v="1"/>
    <s v="Hard Rock Café Food Safety Program"/>
    <x v="1"/>
    <x v="1"/>
    <s v="Relaunch"/>
    <x v="1"/>
    <x v="15"/>
    <x v="190"/>
    <d v="2017-04-01T00:00:00"/>
    <x v="186"/>
    <x v="0"/>
    <m/>
    <s v="Per 2017 schedule validation, launch date changed from 9/1/17 to 4/1/17"/>
    <n v="36"/>
  </r>
  <r>
    <n v="857"/>
    <x v="155"/>
    <s v="Jacksons Food Safety Program"/>
    <x v="4"/>
    <x v="1"/>
    <s v="Relaunch"/>
    <x v="0"/>
    <x v="11"/>
    <x v="190"/>
    <d v="2017-04-01T00:00:00"/>
    <x v="186"/>
    <x v="0"/>
    <m/>
    <m/>
    <n v="71"/>
  </r>
  <r>
    <n v="858"/>
    <x v="68"/>
    <s v="Margaritaville Food Safety Program"/>
    <x v="6"/>
    <x v="1"/>
    <s v="Relaunch"/>
    <x v="9"/>
    <x v="10"/>
    <x v="190"/>
    <d v="2017-04-01T00:00:00"/>
    <x v="186"/>
    <x v="0"/>
    <m/>
    <s v="Added per 2017 schedule confirmation response; 2/20 - AT meeting, removed from 4/1 for now but left 7/1 request on schedule"/>
    <n v="103"/>
  </r>
  <r>
    <n v="859"/>
    <x v="38"/>
    <s v="McDonalds PlayPlace Program"/>
    <x v="3"/>
    <x v="2"/>
    <s v="Relaunch"/>
    <x v="9"/>
    <x v="3"/>
    <x v="190"/>
    <d v="2017-04-01T00:00:00"/>
    <x v="186"/>
    <x v="0"/>
    <m/>
    <s v="2/22 - TP confirmed with EH there are no PlayPlace changes for 4/1"/>
    <n v="3"/>
  </r>
  <r>
    <n v="860"/>
    <x v="179"/>
    <s v="Mimi's Café Food Safety Program"/>
    <x v="2"/>
    <x v="4"/>
    <s v="Relaunch"/>
    <x v="9"/>
    <x v="10"/>
    <x v="190"/>
    <d v="2017-04-01T00:00:00"/>
    <x v="186"/>
    <x v="0"/>
    <m/>
    <s v="Added per 2017 schedule confirmation response; 1/5 - not launching due to relaunching on 3/1"/>
    <n v="75"/>
  </r>
  <r>
    <n v="861"/>
    <x v="28"/>
    <s v="Newks Food Safety Program"/>
    <x v="2"/>
    <x v="3"/>
    <s v="Relaunch"/>
    <x v="9"/>
    <x v="12"/>
    <x v="190"/>
    <d v="2017-04-01T00:00:00"/>
    <x v="186"/>
    <x v="0"/>
    <m/>
    <s v="2/20 - customer non-responsive; AT workign with CAM to try and get changes; may remove 4/1 and instead relaunch next cycle (10/1); 2/27 - no changes per AF"/>
    <n v="69"/>
  </r>
  <r>
    <n v="862"/>
    <x v="157"/>
    <s v="Pret A Manger Food Safety Program"/>
    <x v="0"/>
    <x v="3"/>
    <s v="Relaunch"/>
    <x v="1"/>
    <x v="3"/>
    <x v="190"/>
    <d v="2017-04-01T00:00:00"/>
    <x v="186"/>
    <x v="0"/>
    <m/>
    <s v="2/22 - SH/TP weekly meeting, changes received however were not entered in form update template and AT doesn't have bandwidth to enter them soon; 3/13 - form changes going back-and-forth between Training and customer, uncertain of when Training will review and/or form content will be finalized"/>
    <n v="64"/>
  </r>
  <r>
    <n v="863"/>
    <x v="192"/>
    <s v="Real Mex Food Safety Program"/>
    <x v="4"/>
    <x v="1"/>
    <s v="New Launch"/>
    <x v="1"/>
    <x v="8"/>
    <x v="190"/>
    <d v="2017-04-01T00:00:00"/>
    <x v="186"/>
    <x v="0"/>
    <m/>
    <s v="Added per 2017 schedule confirmation response; ask Amanda if this is the launch or if a launch line item still needs to be added?; 2/27 - moving forward with Standard form"/>
    <n v="60"/>
  </r>
  <r>
    <n v="864"/>
    <x v="168"/>
    <s v="Snooze Food Safety Program"/>
    <x v="4"/>
    <x v="1"/>
    <s v="Relaunch"/>
    <x v="9"/>
    <x v="10"/>
    <x v="190"/>
    <d v="2017-04-01T00:00:00"/>
    <x v="186"/>
    <x v="0"/>
    <m/>
    <s v="3/20 - removed; will remove all relaunches except 10/1"/>
    <n v="112"/>
  </r>
  <r>
    <n v="865"/>
    <x v="10"/>
    <s v="Starbucks Facilities Program"/>
    <x v="3"/>
    <x v="4"/>
    <s v="Relaunch"/>
    <x v="9"/>
    <x v="10"/>
    <x v="190"/>
    <d v="2017-04-01T00:00:00"/>
    <x v="186"/>
    <x v="0"/>
    <m/>
    <s v="Removed per TC's file for 2017 schedule review"/>
    <n v="1"/>
  </r>
  <r>
    <n v="866"/>
    <x v="10"/>
    <s v="Starbucks Facilities Program - French"/>
    <x v="3"/>
    <x v="4"/>
    <s v="Relaunch"/>
    <x v="9"/>
    <x v="10"/>
    <x v="190"/>
    <d v="2017-04-01T00:00:00"/>
    <x v="186"/>
    <x v="0"/>
    <m/>
    <s v="Removed per TC's file for 2017 schedule review"/>
    <n v="1"/>
  </r>
  <r>
    <n v="867"/>
    <x v="171"/>
    <s v="Steak 'n Shake Food Safety Program"/>
    <x v="1"/>
    <x v="4"/>
    <s v="Relaunch"/>
    <x v="9"/>
    <x v="15"/>
    <x v="190"/>
    <d v="2017-04-01T00:00:00"/>
    <x v="186"/>
    <x v="0"/>
    <m/>
    <s v="Added per 2017 schedule confirmation response; 2/22 - SH/TP weekly meeting, no changes received, no timing of when will be received; 3/2 - weekly meeting, per KM no changes for 4/1 instead will wait to relaunch 7/1"/>
    <n v="24"/>
  </r>
  <r>
    <n v="868"/>
    <x v="140"/>
    <s v="Stripes Food Safety Program"/>
    <x v="2"/>
    <x v="3"/>
    <s v="Relaunch"/>
    <x v="1"/>
    <x v="4"/>
    <x v="190"/>
    <d v="2017-04-01T00:00:00"/>
    <x v="186"/>
    <x v="0"/>
    <m/>
    <s v="2/20 - changes received from customer but MH needs to convert to form change template and she's out Tu-Fr of this week and Flory is in onboarding next week…  Can Training work with format changes provided in or is someone else availble besides Flory??; 3/1 - MH provided AT form change template"/>
    <n v="26"/>
  </r>
  <r>
    <n v="869"/>
    <x v="2"/>
    <s v="TGIF Food Safety Program"/>
    <x v="2"/>
    <x v="2"/>
    <s v="Relaunch"/>
    <x v="1"/>
    <x v="15"/>
    <x v="190"/>
    <d v="2017-04-01T00:00:00"/>
    <x v="186"/>
    <x v="0"/>
    <m/>
    <s v="2/28 - removed per EH 2017 expected work file; 2/28 - there's actually 1 question text which needs to be updated so leaving it on the schedule"/>
    <n v="17"/>
  </r>
  <r>
    <n v="870"/>
    <x v="164"/>
    <s v="Tropical Smoothie Café Food Safety Program"/>
    <x v="0"/>
    <x v="4"/>
    <s v="Relaunch"/>
    <x v="9"/>
    <x v="11"/>
    <x v="190"/>
    <d v="2017-04-01T00:00:00"/>
    <x v="186"/>
    <x v="0"/>
    <m/>
    <s v="Added per 2017 schedule confirmation response; 2/16 - AT meeting, removed due to no customer changes; will target 7/1"/>
    <n v="31"/>
  </r>
  <r>
    <n v="871"/>
    <x v="30"/>
    <s v="VCS Food Safety &amp; Barbershop Program"/>
    <x v="6"/>
    <x v="4"/>
    <s v="Relaunch"/>
    <x v="1"/>
    <x v="3"/>
    <x v="190"/>
    <d v="2017-04-01T00:00:00"/>
    <x v="186"/>
    <x v="0"/>
    <m/>
    <s v="1/10 - AM email stating customer requesting point changes to criticality"/>
    <n v="70"/>
  </r>
  <r>
    <n v="872"/>
    <x v="193"/>
    <s v="Luna Grill Food Safety Program"/>
    <x v="4"/>
    <x v="0"/>
    <s v="New Launch"/>
    <x v="14"/>
    <x v="11"/>
    <x v="191"/>
    <d v="2017-04-05T00:00:00"/>
    <x v="187"/>
    <x v="0"/>
    <m/>
    <s v="2/27 - added per SH email notification of new sale; 3/9 - weekly A&amp;A meeting, learned AT is not meeting with the customer to review edits until 3/22, launch will need to be adjusted"/>
    <n v="90"/>
  </r>
  <r>
    <n v="873"/>
    <x v="10"/>
    <s v="Starbucks LIC Food Safety Program - French"/>
    <x v="3"/>
    <x v="4"/>
    <s v="Relaunch"/>
    <x v="7"/>
    <x v="12"/>
    <x v="192"/>
    <d v="2017-04-01T00:00:00"/>
    <x v="188"/>
    <x v="0"/>
    <m/>
    <s v="Per AT meeting on 12/1, customer not asking for French yet so pushing back to 4/1; 3/28 - per AP, launch needs to be pushed back to 4/7 to allow for additional testing time (Stage down most of week of 3/19 for ELB Testing, Production down 3/28 due to ELB integration issues with duplicate audits and mising images"/>
    <n v="1"/>
  </r>
  <r>
    <n v="874"/>
    <x v="10"/>
    <s v="Starbucks Company Food Safety Program - French"/>
    <x v="3"/>
    <x v="4"/>
    <s v="Relaunch"/>
    <x v="1"/>
    <x v="12"/>
    <x v="192"/>
    <d v="2017-04-01T00:00:00"/>
    <x v="188"/>
    <x v="0"/>
    <m/>
    <s v="3/28 - per AP, launch needs to be pushed back to 4/7 to allow for additional testing time (Stage down most of week of 3/19 for ELB Testing, Production down 3/28 due to ELB integration issues with duplicate audits and mising images"/>
    <n v="1"/>
  </r>
  <r>
    <n v="875"/>
    <x v="10"/>
    <s v="Starbucks Company Food Safety Program"/>
    <x v="3"/>
    <x v="4"/>
    <s v="Relaunch"/>
    <x v="1"/>
    <x v="12"/>
    <x v="192"/>
    <d v="2017-04-01T00:00:00"/>
    <x v="188"/>
    <x v="0"/>
    <m/>
    <s v="3/28 - per AP, launch needs to be pushed back to 4/7 to allow for additional testing time (Stage down most of week of 3/19 for ELB Testing, Production down 3/28 due to ELB integration issues with duplicate audits and mising images"/>
    <n v="1"/>
  </r>
  <r>
    <n v="876"/>
    <x v="20"/>
    <s v="Compass Canada French Form"/>
    <x v="0"/>
    <x v="2"/>
    <s v="Relaunch"/>
    <x v="14"/>
    <x v="14"/>
    <x v="193"/>
    <d v="2017-01-01T00:00:00"/>
    <x v="189"/>
    <x v="0"/>
    <m/>
    <s v="Added per 2017 schedule confirmation response; 1/30 - still waiting on customer to clarify some items; 2/21 - email thread between JH, NJ agreed on 3/13 as new launch date; 2/27 - in weekly meeting…if no changes provided by EOW, will remove from schedule on Monday 3/6"/>
    <n v="11"/>
  </r>
  <r>
    <n v="877"/>
    <x v="100"/>
    <s v="Fairmont Food Safety Program"/>
    <x v="3"/>
    <x v="2"/>
    <s v="Relaunch"/>
    <x v="9"/>
    <x v="14"/>
    <x v="193"/>
    <d v="2017-04-01T00:00:00"/>
    <x v="189"/>
    <x v="0"/>
    <m/>
    <s v="2/7 - no changes per RH Lync conversation"/>
    <n v="47"/>
  </r>
  <r>
    <n v="878"/>
    <x v="100"/>
    <s v="Fairmont Guest Experience Program"/>
    <x v="3"/>
    <x v="2"/>
    <s v="Relaunch"/>
    <x v="1"/>
    <x v="14"/>
    <x v="193"/>
    <d v="2017-04-01T00:00:00"/>
    <x v="189"/>
    <x v="0"/>
    <m/>
    <s v="3/10 - launch pushed back a week to 3/8 to accommodate last minute Compass CAN Eng question addition"/>
    <n v="47"/>
  </r>
  <r>
    <n v="879"/>
    <x v="10"/>
    <s v="Starbucks Company Food Safety Program - French"/>
    <x v="3"/>
    <x v="4"/>
    <s v="Relaunch"/>
    <x v="1"/>
    <x v="12"/>
    <x v="194"/>
    <d v="2017-04-01T00:00:00"/>
    <x v="190"/>
    <x v="0"/>
    <m/>
    <s v="4/7 - relaunch needed due to missing reference numbers"/>
    <n v="1"/>
  </r>
  <r>
    <n v="880"/>
    <x v="10"/>
    <s v="Starbucks Company Food Safety Program"/>
    <x v="3"/>
    <x v="4"/>
    <s v="Relaunch"/>
    <x v="1"/>
    <x v="12"/>
    <x v="194"/>
    <d v="2017-04-01T00:00:00"/>
    <x v="190"/>
    <x v="0"/>
    <m/>
    <s v="4/7 - relaunch needed due to missing reference numbers"/>
    <n v="1"/>
  </r>
  <r>
    <n v="881"/>
    <x v="55"/>
    <s v="Pizza Hut - Co/Fr Operator App"/>
    <x v="2"/>
    <x v="0"/>
    <s v="Relaunch"/>
    <x v="1"/>
    <x v="8"/>
    <x v="195"/>
    <d v="2017-04-10T00:00:00"/>
    <x v="191"/>
    <x v="0"/>
    <m/>
    <s v="4/5 - BH relaunching these programs to take advantage of new ELB feedback platform (and deprecate old ELB tool)"/>
    <n v="2"/>
  </r>
  <r>
    <n v="882"/>
    <x v="55"/>
    <s v="Pizza Hut - M Operator App"/>
    <x v="2"/>
    <x v="0"/>
    <s v="Relaunch"/>
    <x v="1"/>
    <x v="8"/>
    <x v="195"/>
    <d v="2017-04-10T00:00:00"/>
    <x v="191"/>
    <x v="0"/>
    <m/>
    <s v="4/5 - BH relaunching these programs to take advantage of new ELB feedback platform (and deprecate old ELB tool)"/>
    <n v="2"/>
  </r>
  <r>
    <n v="883"/>
    <x v="194"/>
    <s v="MainEvent Food Safety Program"/>
    <x v="2"/>
    <x v="0"/>
    <s v="New Launch"/>
    <x v="9"/>
    <x v="11"/>
    <x v="196"/>
    <d v="2017-04-24T00:00:00"/>
    <x v="192"/>
    <x v="0"/>
    <m/>
    <s v="3/15 - added per weekly SH meeting; semi-standard FS form; 3/17 - both Vi programs pushed from 5/1 to 6/1.  Emailed SH, AT and TP if form can be finalized by 4/10, can launch 5/8; 3/23 - launching on &quot;new platform&quot; SafeGuard program…???; 3/29 - stakeholder call with team, determined launching on new RP instance too difficult given timing of April launch, committed to launching on current instance on 4/24; 4/10 - KP informed me as of late Friday, 4/7 program moving back to CORE on new instance"/>
    <n v="91"/>
  </r>
  <r>
    <n v="884"/>
    <x v="186"/>
    <s v="Cerca Trova Food Safety Program"/>
    <x v="4"/>
    <x v="3"/>
    <s v="Relaunch"/>
    <x v="14"/>
    <x v="8"/>
    <x v="197"/>
    <d v="2017-04-15T00:00:00"/>
    <x v="193"/>
    <x v="0"/>
    <m/>
    <s v="3/15 - added as placeholder per SS email on 3/14"/>
    <n v="84"/>
  </r>
  <r>
    <n v="885"/>
    <x v="186"/>
    <s v="Cerca Trova Self Assessment Program"/>
    <x v="4"/>
    <x v="3"/>
    <s v="Relaunch"/>
    <x v="9"/>
    <x v="11"/>
    <x v="197"/>
    <d v="2017-04-15T00:00:00"/>
    <x v="193"/>
    <x v="0"/>
    <m/>
    <s v="4/10 - with rebranding, FS program now needs to relaunch at same time as self assessment form; 5/15 - Cerca Trova meeting, per SS and AF only launching FS form on 7/1 and no need to relaunch on 6/1"/>
    <n v="84"/>
  </r>
  <r>
    <n v="886"/>
    <x v="111"/>
    <s v="Checkers Brand Standards Audit"/>
    <x v="6"/>
    <x v="3"/>
    <s v="New Launch"/>
    <x v="9"/>
    <x v="4"/>
    <x v="198"/>
    <d v="2017-02-01T00:00:00"/>
    <x v="194"/>
    <x v="0"/>
    <m/>
    <s v="Added per 2017 schedule confirmation response; 1/30 - AT is still working Training on form changes, call with customer to review not scheduled until 2/8 so window tight, may need to push launch back; 2/20 - AT meeting; still working on finalizing changes, ok with pushing back to 5/1; 3/22 - weekly SH/TP meeting, changes provided by customer but Flory is focused on TGIF BS program which launch was pushed back for, so now owns 2 very complex Training rollouts which overlap; 4/11 - Flory has been focused on other priorities, still no changes received"/>
    <n v="22"/>
  </r>
  <r>
    <n v="887"/>
    <x v="20"/>
    <s v="Compass Food Safety Program"/>
    <x v="0"/>
    <x v="2"/>
    <s v="Relaunch"/>
    <x v="9"/>
    <x v="12"/>
    <x v="198"/>
    <d v="2017-03-01T00:00:00"/>
    <x v="194"/>
    <x v="0"/>
    <m/>
    <s v="2/1 - only scoring change per CC email; 2/15 - AT meeting, moved back to 5/1 due to no info from customer"/>
    <n v="11"/>
  </r>
  <r>
    <n v="888"/>
    <x v="20"/>
    <s v="Compass HD Program"/>
    <x v="0"/>
    <x v="2"/>
    <s v="Relaunch"/>
    <x v="9"/>
    <x v="12"/>
    <x v="198"/>
    <d v="2017-03-01T00:00:00"/>
    <x v="194"/>
    <x v="0"/>
    <m/>
    <s v="2/15 - AT meeting, moved back to 5/1 due to no info from customer; 3/29 - weekly A&amp;A meeting, removed from schedule due to no changes from customer"/>
    <n v="11"/>
  </r>
  <r>
    <n v="889"/>
    <x v="20"/>
    <s v="Compass J&amp;W Program"/>
    <x v="0"/>
    <x v="2"/>
    <s v="Relaunch"/>
    <x v="9"/>
    <x v="12"/>
    <x v="198"/>
    <d v="2017-03-01T00:00:00"/>
    <x v="194"/>
    <x v="0"/>
    <m/>
    <s v="2/15 - AT meeting, moved back to 5/1 due to no info from customer; 3/29 - weekly A&amp;A meeting, removed from schedule due to no changes from customer"/>
    <n v="11"/>
  </r>
  <r>
    <n v="890"/>
    <x v="20"/>
    <s v="Compass Workplace Safety Program"/>
    <x v="0"/>
    <x v="2"/>
    <s v="Relaunch"/>
    <x v="14"/>
    <x v="12"/>
    <x v="198"/>
    <d v="2017-03-01T00:00:00"/>
    <x v="194"/>
    <x v="0"/>
    <m/>
    <s v="2/15 - AT meeting, moved back to 5/1 due to no info from customer; 3/29 - weekly A&amp;A meeting, removed from schedule due to no changes from customer; 4/11 - still no form changes received"/>
    <n v="11"/>
  </r>
  <r>
    <n v="891"/>
    <x v="112"/>
    <s v="Hyatt Food Safety Program"/>
    <x v="1"/>
    <x v="3"/>
    <s v="Relaunch"/>
    <x v="1"/>
    <x v="12"/>
    <x v="198"/>
    <d v="2017-03-01T00:00:00"/>
    <x v="194"/>
    <x v="0"/>
    <m/>
    <s v="12/21 - moved from 2/1 &gt; 3/1 per SH email; 1/30 - AT has not engaged with customer yet, Exec Review not until early March so earliest launch will be 4/1 - 4/15; 3/13 - pushed back to 5/1 to allow for review, changes, rollout changes"/>
    <n v="53"/>
  </r>
  <r>
    <n v="892"/>
    <x v="125"/>
    <s v="Glory Days Food Safety"/>
    <x v="0"/>
    <x v="1"/>
    <s v="Relaunch"/>
    <x v="1"/>
    <x v="4"/>
    <x v="198"/>
    <d v="2017-04-01T00:00:00"/>
    <x v="194"/>
    <x v="0"/>
    <m/>
    <s v="Added per 2017 schedule confirmation response; 3/27 - weekly A&amp;A meeting, no changes per FL; 3/27 - FL email now requesting a few form changes related to alergens, requested a 6/1 launch, informed him we'd like to keep 5/1 for workload balancing purposes and to work with Training to finalize form content ASAP"/>
    <n v="99"/>
  </r>
  <r>
    <n v="893"/>
    <x v="71"/>
    <s v="Bass Pro 2009 Food Safety Evaluations"/>
    <x v="1"/>
    <x v="1"/>
    <s v="Relaunch"/>
    <x v="9"/>
    <x v="15"/>
    <x v="198"/>
    <d v="2017-05-01T00:00:00"/>
    <x v="194"/>
    <x v="0"/>
    <m/>
    <s v="Per 2017 schedule validation file, launch moved from 7/1/17 to 5/1/17; 3/16 - Weekly A&amp;A meeting, no changes per FL"/>
    <n v="76"/>
  </r>
  <r>
    <n v="894"/>
    <x v="25"/>
    <s v="Buffalo Wild Wings - CO &amp; Franchise Food Safety Program"/>
    <x v="3"/>
    <x v="0"/>
    <s v="Relaunch"/>
    <x v="14"/>
    <x v="14"/>
    <x v="198"/>
    <d v="2017-05-01T00:00:00"/>
    <x v="194"/>
    <x v="0"/>
    <m/>
    <s v="Actually launching 6/1 but customer needs materials a month in advance; set target launch a month earlier (8/31/16)"/>
    <n v="15"/>
  </r>
  <r>
    <n v="895"/>
    <x v="43"/>
    <s v="Caribou Coffee Assessment (Brand Standards)"/>
    <x v="3"/>
    <x v="4"/>
    <s v="Relaunch"/>
    <x v="1"/>
    <x v="8"/>
    <x v="198"/>
    <d v="2017-05-01T00:00:00"/>
    <x v="194"/>
    <x v="0"/>
    <m/>
    <m/>
    <n v="18"/>
  </r>
  <r>
    <n v="896"/>
    <x v="43"/>
    <s v="Caribou Co-Branded Program"/>
    <x v="3"/>
    <x v="4"/>
    <s v="Relaunch"/>
    <x v="1"/>
    <x v="8"/>
    <x v="198"/>
    <d v="2017-05-01T00:00:00"/>
    <x v="194"/>
    <x v="0"/>
    <m/>
    <m/>
    <n v="18"/>
  </r>
  <r>
    <n v="897"/>
    <x v="31"/>
    <s v="Chick-fil-A Dallas Special Study"/>
    <x v="6"/>
    <x v="0"/>
    <s v="Relaunch"/>
    <x v="1"/>
    <x v="15"/>
    <x v="198"/>
    <d v="2017-05-01T00:00:00"/>
    <x v="194"/>
    <x v="0"/>
    <m/>
    <s v="2/23 - per AT, only 1 question being added and all questions need to be assigned a priority (so MSBI works); internally driven so we can technically update whenever we're ready; "/>
    <n v="44"/>
  </r>
  <r>
    <n v="898"/>
    <x v="20"/>
    <s v="Compass FLIK RizePoint Form"/>
    <x v="0"/>
    <x v="2"/>
    <s v="New Launch"/>
    <x v="1"/>
    <x v="12"/>
    <x v="198"/>
    <d v="2017-05-01T00:00:00"/>
    <x v="194"/>
    <x v="0"/>
    <m/>
    <s v="3/29 - added per SH email, just requested from Compass"/>
    <n v="11"/>
  </r>
  <r>
    <n v="899"/>
    <x v="46"/>
    <s v="Corner Store Food Safety Program"/>
    <x v="2"/>
    <x v="3"/>
    <s v="Relaunch"/>
    <x v="1"/>
    <x v="14"/>
    <x v="198"/>
    <d v="2017-05-01T00:00:00"/>
    <x v="194"/>
    <x v="0"/>
    <m/>
    <s v="Added per 2017 schedule confirmation response;"/>
    <n v="27"/>
  </r>
  <r>
    <n v="900"/>
    <x v="37"/>
    <s v="Water Filtration Program"/>
    <x v="4"/>
    <x v="3"/>
    <s v="New Launch"/>
    <x v="9"/>
    <x v="8"/>
    <x v="198"/>
    <d v="2017-05-01T00:00:00"/>
    <x v="194"/>
    <x v="0"/>
    <m/>
    <s v="4/11 - still no changes received; 4/24 - weekly A&amp;A meeting, removed per EL due to waiting until cycle 3 (9/1) to launch on IHOP only"/>
    <n v="5"/>
  </r>
  <r>
    <n v="901"/>
    <x v="37"/>
    <s v="IHOP Egg Reaudit"/>
    <x v="4"/>
    <x v="3"/>
    <s v="Relaunch"/>
    <x v="9"/>
    <x v="8"/>
    <x v="198"/>
    <d v="2017-05-01T00:00:00"/>
    <x v="194"/>
    <x v="0"/>
    <m/>
    <s v="Added per 2017 schedule confirmation response; 3/13 - removed; replaced with Hyatt FS"/>
    <n v="5"/>
  </r>
  <r>
    <n v="902"/>
    <x v="52"/>
    <s v="Hooters Food Safety Program"/>
    <x v="6"/>
    <x v="0"/>
    <s v="Relaunch"/>
    <x v="1"/>
    <x v="15"/>
    <x v="198"/>
    <d v="2017-05-01T00:00:00"/>
    <x v="194"/>
    <x v="0"/>
    <m/>
    <s v="3/8 - AK email fwd from DR that they want to launch 4/17 instead of 5/1; will determine if achievable once changes are received"/>
    <n v="30"/>
  </r>
  <r>
    <n v="903"/>
    <x v="144"/>
    <s v="Jamba Juice Express Food Safety Program - iForm"/>
    <x v="4"/>
    <x v="4"/>
    <s v="New Launch"/>
    <x v="0"/>
    <x v="4"/>
    <x v="198"/>
    <d v="2017-05-01T00:00:00"/>
    <x v="194"/>
    <x v="0"/>
    <m/>
    <m/>
    <n v="28"/>
  </r>
  <r>
    <n v="904"/>
    <x v="144"/>
    <s v="Jamba Juice Express Food Safety Program - Steton Form"/>
    <x v="4"/>
    <x v="4"/>
    <s v="New Launch"/>
    <x v="0"/>
    <x v="4"/>
    <x v="198"/>
    <d v="2017-05-01T00:00:00"/>
    <x v="194"/>
    <x v="0"/>
    <m/>
    <m/>
    <n v="28"/>
  </r>
  <r>
    <n v="905"/>
    <x v="144"/>
    <s v="Jamba Juice International Food Safety Program - iForm"/>
    <x v="4"/>
    <x v="4"/>
    <s v="Relaunch"/>
    <x v="9"/>
    <x v="4"/>
    <x v="198"/>
    <d v="2017-05-01T00:00:00"/>
    <x v="194"/>
    <x v="0"/>
    <m/>
    <s v="2/15 - SH/TP weekly meeting…will not launch until after Express already has; can be removed"/>
    <n v="28"/>
  </r>
  <r>
    <n v="906"/>
    <x v="144"/>
    <s v="Jamba Juice International Food Safety Program - Steton Form"/>
    <x v="4"/>
    <x v="4"/>
    <s v="Relaunch"/>
    <x v="9"/>
    <x v="4"/>
    <x v="198"/>
    <d v="2017-05-01T00:00:00"/>
    <x v="194"/>
    <x v="0"/>
    <m/>
    <s v="2/15 - SH/TP weekly meeting…will not launch until after Express already has; can be removed"/>
    <n v="28"/>
  </r>
  <r>
    <n v="907"/>
    <x v="132"/>
    <s v="Panera Bread Food Safety Program"/>
    <x v="1"/>
    <x v="4"/>
    <s v="Relaunch"/>
    <x v="14"/>
    <x v="11"/>
    <x v="198"/>
    <d v="2017-05-01T00:00:00"/>
    <x v="194"/>
    <x v="0"/>
    <m/>
    <s v="Added per 2017 schedule confirmation response; "/>
    <n v="10"/>
  </r>
  <r>
    <n v="908"/>
    <x v="2"/>
    <s v="TGIF Brand Standards Program"/>
    <x v="2"/>
    <x v="2"/>
    <s v="Relaunch"/>
    <x v="9"/>
    <x v="14"/>
    <x v="198"/>
    <d v="2017-05-01T00:00:00"/>
    <x v="194"/>
    <x v="0"/>
    <m/>
    <s v="Added per 2017 schedule confirmation response; Monthly updates will be required due to the nature of a Brand Standards program; 3/6 - removed per EH in weekly A&amp;A meeting"/>
    <n v="17"/>
  </r>
  <r>
    <n v="909"/>
    <x v="55"/>
    <s v="Pizza Hut - Co/FZ Program"/>
    <x v="2"/>
    <x v="0"/>
    <s v="Relaunch"/>
    <x v="7"/>
    <x v="3"/>
    <x v="198"/>
    <d v="2017-05-01T00:00:00"/>
    <x v="194"/>
    <x v="0"/>
    <m/>
    <m/>
    <n v="2"/>
  </r>
  <r>
    <n v="910"/>
    <x v="55"/>
    <s v="Pizza Hut - Co/Fr Operator App"/>
    <x v="2"/>
    <x v="0"/>
    <s v="Relaunch"/>
    <x v="1"/>
    <x v="3"/>
    <x v="198"/>
    <d v="2017-05-01T00:00:00"/>
    <x v="194"/>
    <x v="0"/>
    <m/>
    <m/>
    <n v="2"/>
  </r>
  <r>
    <n v="911"/>
    <x v="55"/>
    <s v="Pizza Hut - M Operator App"/>
    <x v="2"/>
    <x v="0"/>
    <s v="Relaunch"/>
    <x v="1"/>
    <x v="3"/>
    <x v="198"/>
    <d v="2017-05-01T00:00:00"/>
    <x v="194"/>
    <x v="0"/>
    <m/>
    <m/>
    <n v="2"/>
  </r>
  <r>
    <n v="912"/>
    <x v="55"/>
    <s v="Pizza Hut - LIC Program"/>
    <x v="2"/>
    <x v="0"/>
    <s v="Relaunch"/>
    <x v="0"/>
    <x v="3"/>
    <x v="198"/>
    <d v="2017-05-01T00:00:00"/>
    <x v="194"/>
    <x v="0"/>
    <m/>
    <m/>
    <n v="2"/>
  </r>
  <r>
    <n v="913"/>
    <x v="55"/>
    <s v="Pizza Hut - Maintenance Program"/>
    <x v="2"/>
    <x v="0"/>
    <s v="Relaunch"/>
    <x v="0"/>
    <x v="3"/>
    <x v="198"/>
    <d v="2017-05-01T00:00:00"/>
    <x v="194"/>
    <x v="0"/>
    <m/>
    <m/>
    <n v="2"/>
  </r>
  <r>
    <n v="914"/>
    <x v="55"/>
    <s v="Pizza Hut - Target Program"/>
    <x v="2"/>
    <x v="0"/>
    <s v="Relaunch"/>
    <x v="9"/>
    <x v="3"/>
    <x v="198"/>
    <d v="2017-05-01T00:00:00"/>
    <x v="194"/>
    <x v="0"/>
    <m/>
    <s v="3/14 - No changes per KP email"/>
    <n v="2"/>
  </r>
  <r>
    <n v="915"/>
    <x v="55"/>
    <s v="Pizza Hut - Shed Program"/>
    <x v="2"/>
    <x v="0"/>
    <s v="Relaunch"/>
    <x v="1"/>
    <x v="3"/>
    <x v="198"/>
    <d v="2017-05-01T00:00:00"/>
    <x v="194"/>
    <x v="0"/>
    <m/>
    <s v="4/17 - added per AT request"/>
    <n v="2"/>
  </r>
  <r>
    <n v="916"/>
    <x v="102"/>
    <s v="HoneyBaked Ham California Form"/>
    <x v="6"/>
    <x v="0"/>
    <s v="New Launch"/>
    <x v="1"/>
    <x v="11"/>
    <x v="199"/>
    <d v="2017-05-08T00:00:00"/>
    <x v="195"/>
    <x v="0"/>
    <m/>
    <s v="4/13 - email from KP requesting this to be added"/>
    <n v="37"/>
  </r>
  <r>
    <n v="917"/>
    <x v="178"/>
    <s v="Medieval Times Food Safety Program"/>
    <x v="2"/>
    <x v="0"/>
    <s v="New Launch"/>
    <x v="14"/>
    <x v="14"/>
    <x v="199"/>
    <d v="2017-05-08T00:00:00"/>
    <x v="195"/>
    <x v="0"/>
    <m/>
    <s v="3/15 - added per weekly SH meeting; semi-standard FS form; 3/17 - both Vi programs pushed from 5/1 to 6/1.  Emailed SH, AT and TP if form can be finalized by 4/10, can launch 5/8"/>
    <n v="153"/>
  </r>
  <r>
    <n v="918"/>
    <x v="20"/>
    <s v="Compass FLIK RizePoint Form"/>
    <x v="0"/>
    <x v="2"/>
    <s v="Relaunch"/>
    <x v="1"/>
    <x v="12"/>
    <x v="200"/>
    <d v="2017-05-01T00:00:00"/>
    <x v="196"/>
    <x v="0"/>
    <m/>
    <s v="5/7 - AT requested another form change, new version required"/>
    <n v="11"/>
  </r>
  <r>
    <n v="919"/>
    <x v="20"/>
    <s v="Compass Food Safety Program"/>
    <x v="0"/>
    <x v="2"/>
    <s v="Relaunch"/>
    <x v="14"/>
    <x v="8"/>
    <x v="200"/>
    <d v="2017-05-15T00:00:00"/>
    <x v="196"/>
    <x v="0"/>
    <m/>
    <s v="4/7 - JO email needing to change Compass FS scoring so relaunch requried; TASK0619678"/>
    <n v="11"/>
  </r>
  <r>
    <n v="920"/>
    <x v="102"/>
    <s v="Honeybaked Ham Food Safety Program"/>
    <x v="6"/>
    <x v="0"/>
    <s v="Relaunch"/>
    <x v="9"/>
    <x v="10"/>
    <x v="200"/>
    <d v="2017-05-15T00:00:00"/>
    <x v="196"/>
    <x v="0"/>
    <m/>
    <s v="2/27 - removed per EN's 2017 expected work updates"/>
    <n v="37"/>
  </r>
  <r>
    <n v="921"/>
    <x v="162"/>
    <s v="Popeyes Food Safety Excellence Program"/>
    <x v="6"/>
    <x v="0"/>
    <s v="Relaunch"/>
    <x v="0"/>
    <x v="15"/>
    <x v="200"/>
    <d v="2017-05-15T00:00:00"/>
    <x v="196"/>
    <x v="0"/>
    <m/>
    <s v="Per 2017 schedule validation, launch date changed from 4/1/17 to 5/15/17"/>
    <n v="12"/>
  </r>
  <r>
    <n v="922"/>
    <x v="195"/>
    <s v="Shake Shack FS Program"/>
    <x v="0"/>
    <x v="0"/>
    <s v="New Launch"/>
    <x v="0"/>
    <x v="4"/>
    <x v="200"/>
    <d v="2017-05-15T00:00:00"/>
    <x v="196"/>
    <x v="0"/>
    <m/>
    <s v="4/24 - added per MS email request; timing is dependent on final form content in Excel being provided (if provided today, 4/24, launch will be on 5/15 and so on…)"/>
    <n v="105"/>
  </r>
  <r>
    <n v="923"/>
    <x v="4"/>
    <s v="CKE Mexico"/>
    <x v="1"/>
    <x v="1"/>
    <s v="Relaunch"/>
    <x v="9"/>
    <x v="10"/>
    <x v="201"/>
    <d v="2017-05-23T00:00:00"/>
    <x v="197"/>
    <x v="0"/>
    <m/>
    <s v="Per 2017 confirmation file, removed from schedule for May 2017"/>
    <n v="4"/>
  </r>
  <r>
    <n v="924"/>
    <x v="4"/>
    <s v="CKE Playground Program"/>
    <x v="1"/>
    <x v="1"/>
    <s v="Relaunch"/>
    <x v="9"/>
    <x v="11"/>
    <x v="201"/>
    <d v="2017-05-23T00:00:00"/>
    <x v="197"/>
    <x v="0"/>
    <m/>
    <s v="Per 2017 confirmation file, launch date moved from 5/15/17 to 5/23/17; 3/27 - weekly A&amp;A meeting, no changes per FL"/>
    <n v="4"/>
  </r>
  <r>
    <n v="925"/>
    <x v="4"/>
    <s v="CKE Workplace Safety"/>
    <x v="1"/>
    <x v="1"/>
    <s v="Relaunch"/>
    <x v="0"/>
    <x v="11"/>
    <x v="201"/>
    <d v="2017-05-23T00:00:00"/>
    <x v="197"/>
    <x v="0"/>
    <m/>
    <s v="Per 2017 confirmation file, launch date moved from 5/15/17 to 5/23/17"/>
    <n v="4"/>
  </r>
  <r>
    <n v="926"/>
    <x v="4"/>
    <s v="CKE Food Safety"/>
    <x v="1"/>
    <x v="1"/>
    <s v="Relaunch"/>
    <x v="1"/>
    <x v="11"/>
    <x v="201"/>
    <d v="2017-05-23T00:00:00"/>
    <x v="197"/>
    <x v="0"/>
    <m/>
    <s v="Per 2017 confirmation file, launch date moved from 5/15/17 to 5/23/17"/>
    <n v="4"/>
  </r>
  <r>
    <n v="927"/>
    <x v="169"/>
    <s v="Red Lobster Food Safety Program"/>
    <x v="1"/>
    <x v="1"/>
    <s v="Relaunch"/>
    <x v="1"/>
    <x v="15"/>
    <x v="202"/>
    <d v="2017-05-29T00:00:00"/>
    <x v="198"/>
    <x v="0"/>
    <m/>
    <s v="Per 2017 schedule validation file, launch moved from 5/31/17 to 5/29/17"/>
    <n v="23"/>
  </r>
  <r>
    <n v="928"/>
    <x v="81"/>
    <s v="Areas USA Brand Standards Program"/>
    <x v="1"/>
    <x v="3"/>
    <s v="New Launch"/>
    <x v="9"/>
    <x v="8"/>
    <x v="203"/>
    <d v="2017-03-01T00:00:00"/>
    <x v="199"/>
    <x v="0"/>
    <m/>
    <s v="Added per 2017 schedule confirmation response; 2/22 - SH weekly meeting, AT had call on 2/17 to vet form, uncertain of status; 3/6 - in weekly A&amp;A meeting decided to push back to to 6/1 due to lack of customer changes/direction; 5/15 - still no info from customer so removing from schedule"/>
    <n v="93"/>
  </r>
  <r>
    <n v="929"/>
    <x v="38"/>
    <s v="McDonalds Food Safety/ECS Program"/>
    <x v="3"/>
    <x v="2"/>
    <s v="Relaunch"/>
    <x v="17"/>
    <x v="3"/>
    <x v="203"/>
    <d v="2017-04-01T00:00:00"/>
    <x v="199"/>
    <x v="0"/>
    <m/>
    <s v="3/8 - EH email stating launch needs to be pushed back from 4/15 to 5/15"/>
    <n v="3"/>
  </r>
  <r>
    <n v="930"/>
    <x v="7"/>
    <s v="Ocean Properties Food Safety Program"/>
    <x v="1"/>
    <x v="3"/>
    <s v="Relaunch"/>
    <x v="1"/>
    <x v="14"/>
    <x v="203"/>
    <d v="2017-05-01T00:00:00"/>
    <x v="199"/>
    <x v="0"/>
    <m/>
    <s v="Added per 2017 schedule confirmation response;"/>
    <n v="86"/>
  </r>
  <r>
    <n v="931"/>
    <x v="61"/>
    <s v="Vi Food Safety Program"/>
    <x v="1"/>
    <x v="1"/>
    <s v="Relaunch"/>
    <x v="9"/>
    <x v="11"/>
    <x v="203"/>
    <d v="2017-05-01T00:00:00"/>
    <x v="199"/>
    <x v="0"/>
    <m/>
    <s v="1/30 - per AC customer wants changes but will not have them ready on time; customer states it's imperative we continue auditing for now; AC requests we readd for 5/1; 3/16 - in weekly A&amp;A meeting AT stated changes have not been communicated to customer; 3/17 - spoke to AC, pushing back to 6/1 to make room for Main Event and Medeival Times; 4/17 - A&amp;A weekly meeting, no changes per SC"/>
    <n v="101"/>
  </r>
  <r>
    <n v="932"/>
    <x v="61"/>
    <s v="Vi Beverage Program"/>
    <x v="1"/>
    <x v="1"/>
    <s v="Relaunch"/>
    <x v="9"/>
    <x v="11"/>
    <x v="203"/>
    <d v="2017-05-01T00:00:00"/>
    <x v="199"/>
    <x v="0"/>
    <m/>
    <s v="1/30 - per AC customer wants changes but will not have them ready on time; customer states it's imperative we continue auditing for now; AC requests we readd for 5/1; 3/16 - in weekly A&amp;A meeting AT stated changes have not been communicated to customer; 3/17 - spoke to AC, pushing back to 6/1 to make room for Main Event and Medeival Times; 4/17 - A&amp;A weekly meeting, no changes per SC"/>
    <n v="101"/>
  </r>
  <r>
    <n v="933"/>
    <x v="37"/>
    <s v="IHOP OAR Program"/>
    <x v="4"/>
    <x v="3"/>
    <s v="Relaunch"/>
    <x v="1"/>
    <x v="12"/>
    <x v="203"/>
    <d v="2017-05-15T00:00:00"/>
    <x v="199"/>
    <x v="0"/>
    <m/>
    <s v="4/17 - SS email requesting 5/15 launch be added"/>
    <n v="5"/>
  </r>
  <r>
    <n v="934"/>
    <x v="37"/>
    <s v="IHOP OAR Program - Spanish"/>
    <x v="4"/>
    <x v="3"/>
    <s v="Relaunch"/>
    <x v="17"/>
    <x v="12"/>
    <x v="203"/>
    <d v="2017-05-15T00:00:00"/>
    <x v="199"/>
    <x v="0"/>
    <m/>
    <s v="4/17 - SS email requesting 5/15 launch be added"/>
    <n v="5"/>
  </r>
  <r>
    <n v="935"/>
    <x v="37"/>
    <s v="Applebee's eCaPS Program"/>
    <x v="4"/>
    <x v="3"/>
    <s v="Relaunch"/>
    <x v="1"/>
    <x v="12"/>
    <x v="203"/>
    <d v="2017-05-15T00:00:00"/>
    <x v="199"/>
    <x v="0"/>
    <m/>
    <s v="4/17 - SS email requesting 5/15 launch be added"/>
    <n v="5"/>
  </r>
  <r>
    <n v="936"/>
    <x v="37"/>
    <s v="Applebee's eCaPS Program - Spanish"/>
    <x v="4"/>
    <x v="3"/>
    <s v="Relaunch"/>
    <x v="17"/>
    <x v="12"/>
    <x v="203"/>
    <d v="2017-05-15T00:00:00"/>
    <x v="199"/>
    <x v="0"/>
    <m/>
    <s v="4/17 - SS email requesting 5/15 launch be added"/>
    <n v="5"/>
  </r>
  <r>
    <n v="937"/>
    <x v="196"/>
    <s v="Atrium Hospitality Food Safety Program"/>
    <x v="3"/>
    <x v="4"/>
    <s v="New Launch"/>
    <x v="9"/>
    <x v="12"/>
    <x v="203"/>
    <d v="2017-06-01T00:00:00"/>
    <x v="199"/>
    <x v="0"/>
    <m/>
    <s v="3/3 - MM email asking when can be fit in; 4/18 - launching on new RizePoint instance"/>
    <n v="174"/>
  </r>
  <r>
    <n v="938"/>
    <x v="196"/>
    <s v="Atrium Hospitality Guest Experience Program"/>
    <x v="3"/>
    <x v="4"/>
    <s v="New Launch"/>
    <x v="9"/>
    <x v="12"/>
    <x v="203"/>
    <d v="2017-06-01T00:00:00"/>
    <x v="199"/>
    <x v="0"/>
    <m/>
    <s v="3/3 - MM email asking when can be fit in; 4/18 - launching on new RizePoint instance"/>
    <n v="174"/>
  </r>
  <r>
    <n v="939"/>
    <x v="186"/>
    <s v="Cerca Trova Food Safety Program"/>
    <x v="4"/>
    <x v="3"/>
    <s v="Relaunch"/>
    <x v="9"/>
    <x v="8"/>
    <x v="203"/>
    <d v="2017-06-01T00:00:00"/>
    <x v="199"/>
    <x v="0"/>
    <m/>
    <s v="Added per 2017 schedule confirmation response; 5/15 - Cerca Trova meeting, per SS and AF only launching FS form on 7/1 and no need to relaunch on 6/1"/>
    <n v="84"/>
  </r>
  <r>
    <n v="940"/>
    <x v="186"/>
    <s v="Cerca Trova Self Assessment Program"/>
    <x v="4"/>
    <x v="3"/>
    <s v="Relaunch"/>
    <x v="9"/>
    <x v="8"/>
    <x v="203"/>
    <d v="2017-06-01T00:00:00"/>
    <x v="199"/>
    <x v="0"/>
    <m/>
    <s v="3/15 - added as placeholder per SS email on 3/14; 5/15 - Cerca Trova meeting, per SS and AF only launching FS form on 7/1 and no need to relaunch on 6/1"/>
    <n v="84"/>
  </r>
  <r>
    <n v="941"/>
    <x v="147"/>
    <s v="City BBQ Food Safety Program"/>
    <x v="1"/>
    <x v="0"/>
    <s v="Relaunch"/>
    <x v="1"/>
    <x v="4"/>
    <x v="203"/>
    <d v="2017-06-01T00:00:00"/>
    <x v="199"/>
    <x v="0"/>
    <m/>
    <s v="5/4 - MS request from customer to add 1 question to form"/>
    <n v="95"/>
  </r>
  <r>
    <n v="942"/>
    <x v="197"/>
    <s v="Darden Franchise Group Food Safety Program"/>
    <x v="6"/>
    <x v="1"/>
    <s v="New Launch"/>
    <x v="14"/>
    <x v="15"/>
    <x v="203"/>
    <d v="2017-06-01T00:00:00"/>
    <x v="199"/>
    <x v="0"/>
    <m/>
    <s v="3/21 - added per AC email request"/>
    <n v="185"/>
  </r>
  <r>
    <n v="943"/>
    <x v="101"/>
    <s v="Peet's Coffee &amp; Tea Food Safety Evaluations"/>
    <x v="4"/>
    <x v="1"/>
    <s v="Relaunch"/>
    <x v="9"/>
    <x v="10"/>
    <x v="203"/>
    <d v="2017-06-01T00:00:00"/>
    <x v="199"/>
    <x v="0"/>
    <m/>
    <s v="3/20 - weekly A&amp;A meeting, removed per AC"/>
    <n v="51"/>
  </r>
  <r>
    <n v="944"/>
    <x v="195"/>
    <s v="Shake Shack FS Program"/>
    <x v="0"/>
    <x v="0"/>
    <s v="Relaunch"/>
    <x v="1"/>
    <x v="4"/>
    <x v="203"/>
    <d v="2017-06-01T00:00:00"/>
    <x v="199"/>
    <x v="0"/>
    <m/>
    <s v="5/23 - AD email stating Training identified 2 picklists missing the word &quot;No&quot;, audits already conducted against form so requires a reversion"/>
    <n v="105"/>
  </r>
  <r>
    <n v="945"/>
    <x v="198"/>
    <s v="Texas Roadhouse FS &amp; WPS Program"/>
    <x v="0"/>
    <x v="1"/>
    <s v="New Launch"/>
    <x v="0"/>
    <x v="15"/>
    <x v="203"/>
    <d v="2017-06-01T00:00:00"/>
    <x v="199"/>
    <x v="0"/>
    <m/>
    <s v="3/21 - added per JC email request; 5/1 - aligned to FL, does not sound like any work has started"/>
    <n v="219"/>
  </r>
  <r>
    <n v="946"/>
    <x v="2"/>
    <s v="TGIF Brand Standards Program"/>
    <x v="2"/>
    <x v="2"/>
    <s v="Relaunch"/>
    <x v="1"/>
    <x v="8"/>
    <x v="203"/>
    <d v="2017-06-01T00:00:00"/>
    <x v="199"/>
    <x v="0"/>
    <m/>
    <s v="Added per 2017 schedule confirmation response; Monthly updates will be required due to the nature of a Brand Standards program"/>
    <n v="17"/>
  </r>
  <r>
    <n v="947"/>
    <x v="35"/>
    <s v="Twin Peaks Food Safety Program"/>
    <x v="2"/>
    <x v="2"/>
    <s v="Relaunch"/>
    <x v="9"/>
    <x v="14"/>
    <x v="203"/>
    <d v="2017-06-01T00:00:00"/>
    <x v="199"/>
    <x v="0"/>
    <m/>
    <s v="4/24 - weekly A&amp;A meeting, no changes per CC (just new feedback rule for reaudits)"/>
    <n v="52"/>
  </r>
  <r>
    <n v="948"/>
    <x v="96"/>
    <s v="85 Degrees Celsius Café Food Safety Program"/>
    <x v="4"/>
    <x v="3"/>
    <s v="Relaunch"/>
    <x v="1"/>
    <x v="14"/>
    <x v="203"/>
    <d v="2017-07-01T00:00:00"/>
    <x v="200"/>
    <x v="0"/>
    <m/>
    <m/>
    <n v="98"/>
  </r>
  <r>
    <n v="949"/>
    <x v="190"/>
    <s v="Au Bon Pain Food Safety Program"/>
    <x v="0"/>
    <x v="2"/>
    <s v="Relaunch"/>
    <x v="9"/>
    <x v="15"/>
    <x v="203"/>
    <d v="2017-07-01T00:00:00"/>
    <x v="200"/>
    <x v="0"/>
    <m/>
    <s v="2/28 - added per EH 2017 expected work file; 4/24 - weekly A&amp;A meeting, no changes per CC"/>
    <n v="38"/>
  </r>
  <r>
    <n v="950"/>
    <x v="187"/>
    <s v="Boudin Bakery Food Safety Program"/>
    <x v="4"/>
    <x v="2"/>
    <s v="Relaunch"/>
    <x v="9"/>
    <x v="4"/>
    <x v="203"/>
    <d v="2017-07-01T00:00:00"/>
    <x v="200"/>
    <x v="0"/>
    <m/>
    <s v="2/28 - added per EH 2017 expected work file; 4/20 - no changes per AD email, forwarded from CC"/>
    <n v="66"/>
  </r>
  <r>
    <n v="951"/>
    <x v="45"/>
    <s v="Corner Bakery Food Safety Evaluations"/>
    <x v="2"/>
    <x v="3"/>
    <s v="Relaunch"/>
    <x v="1"/>
    <x v="4"/>
    <x v="203"/>
    <d v="2017-07-01T00:00:00"/>
    <x v="200"/>
    <x v="0"/>
    <m/>
    <s v="Added per 2017 schedule confirmation response;"/>
    <n v="40"/>
  </r>
  <r>
    <n v="952"/>
    <x v="50"/>
    <s v="Guckenheimer Food Safety &amp; Workplace Safety Program"/>
    <x v="4"/>
    <x v="0"/>
    <s v="Relaunch"/>
    <x v="1"/>
    <x v="3"/>
    <x v="203"/>
    <d v="2017-07-01T00:00:00"/>
    <x v="200"/>
    <x v="0"/>
    <m/>
    <m/>
    <n v="42"/>
  </r>
  <r>
    <n v="953"/>
    <x v="15"/>
    <s v="Ignite Food Safety Evaluation Program"/>
    <x v="2"/>
    <x v="1"/>
    <s v="Relaunch"/>
    <x v="9"/>
    <x v="3"/>
    <x v="203"/>
    <d v="2017-07-01T00:00:00"/>
    <x v="200"/>
    <x v="0"/>
    <m/>
    <s v="4/24 - weekly A&amp;A meeting, removed per SC due to non-resposive customer"/>
    <n v="54"/>
  </r>
  <r>
    <n v="954"/>
    <x v="68"/>
    <s v="Margaritaville Food Safety Program"/>
    <x v="6"/>
    <x v="1"/>
    <s v="Relaunch"/>
    <x v="9"/>
    <x v="3"/>
    <x v="203"/>
    <d v="2017-07-01T00:00:00"/>
    <x v="200"/>
    <x v="0"/>
    <m/>
    <s v="Added per 2017 schedule confirmation response; 4/17 - A&amp;A weekly meeting, no changes per SC"/>
    <n v="103"/>
  </r>
  <r>
    <n v="955"/>
    <x v="179"/>
    <s v="Mimi's Café Food Safety Program"/>
    <x v="2"/>
    <x v="4"/>
    <s v="Relaunch"/>
    <x v="9"/>
    <x v="12"/>
    <x v="203"/>
    <d v="2017-07-01T00:00:00"/>
    <x v="200"/>
    <x v="0"/>
    <m/>
    <s v="Added per 2017 schedule confirmation response; 4/14 - AM email stating customer has no changes, removed from schedule"/>
    <n v="75"/>
  </r>
  <r>
    <n v="956"/>
    <x v="180"/>
    <s v="Olga's Kitchen Food Safety Program"/>
    <x v="1"/>
    <x v="1"/>
    <s v="Relaunch"/>
    <x v="1"/>
    <x v="11"/>
    <x v="203"/>
    <d v="2017-07-01T00:00:00"/>
    <x v="200"/>
    <x v="0"/>
    <m/>
    <s v="Added per 2017 schedule confirmation response; "/>
    <n v="104"/>
  </r>
  <r>
    <n v="957"/>
    <x v="66"/>
    <s v="Omni Hotels Food Safety Program"/>
    <x v="2"/>
    <x v="4"/>
    <s v="Relaunch"/>
    <x v="9"/>
    <x v="14"/>
    <x v="203"/>
    <d v="2017-07-01T00:00:00"/>
    <x v="200"/>
    <x v="0"/>
    <m/>
    <s v="2/27 - added per TC's 2017 expected work file; 4/10 - NJ email from JC stating no 6/1 changes due to contact change with customer"/>
    <n v="57"/>
  </r>
  <r>
    <n v="958"/>
    <x v="173"/>
    <s v="Piada Group Food Safety Program"/>
    <x v="1"/>
    <x v="0"/>
    <s v="Relaunch"/>
    <x v="9"/>
    <x v="4"/>
    <x v="203"/>
    <d v="2017-07-01T00:00:00"/>
    <x v="200"/>
    <x v="0"/>
    <m/>
    <s v="Added per 2017 schedule confirmation response; 4/3 - email from DR stating no form changes"/>
    <n v="96"/>
  </r>
  <r>
    <n v="959"/>
    <x v="157"/>
    <s v="Pret A Manger Food Safety Program"/>
    <x v="0"/>
    <x v="3"/>
    <s v="Relaunch"/>
    <x v="9"/>
    <x v="3"/>
    <x v="203"/>
    <d v="2017-07-01T00:00:00"/>
    <x v="200"/>
    <x v="0"/>
    <m/>
    <s v="4/24 - weekly A&amp;A meeting, removed per EL due to just launching on 4/1"/>
    <n v="64"/>
  </r>
  <r>
    <n v="960"/>
    <x v="181"/>
    <s v="TPG Food Safety Evaluations "/>
    <x v="0"/>
    <x v="3"/>
    <s v="Relaunch"/>
    <x v="9"/>
    <x v="15"/>
    <x v="203"/>
    <d v="2017-07-01T00:00:00"/>
    <x v="200"/>
    <x v="0"/>
    <m/>
    <s v="Added per 2017 schedule confirmation response; 4/3 - weekly A&amp;A meeting, removed per MN"/>
    <n v="109"/>
  </r>
  <r>
    <n v="961"/>
    <x v="145"/>
    <s v="TrustHouse Food Safety Program"/>
    <x v="0"/>
    <x v="2"/>
    <s v="Relaunch"/>
    <x v="9"/>
    <x v="15"/>
    <x v="203"/>
    <d v="2017-07-01T00:00:00"/>
    <x v="200"/>
    <x v="0"/>
    <m/>
    <s v="4/24 - weekly A&amp;A meeting, no changes per CC"/>
    <n v="137"/>
  </r>
  <r>
    <n v="962"/>
    <x v="170"/>
    <s v="Verve Senior Living Food Safety Program"/>
    <x v="3"/>
    <x v="3"/>
    <s v="Relaunch"/>
    <x v="1"/>
    <x v="4"/>
    <x v="203"/>
    <d v="2017-07-01T00:00:00"/>
    <x v="200"/>
    <x v="0"/>
    <m/>
    <m/>
    <n v="92"/>
  </r>
  <r>
    <n v="963"/>
    <x v="199"/>
    <s v="Freddy's Frozen Custard FS Program"/>
    <x v="1"/>
    <x v="2"/>
    <s v="New Launch"/>
    <x v="14"/>
    <x v="8"/>
    <x v="204"/>
    <d v="2017-06-19T00:00:00"/>
    <x v="201"/>
    <x v="0"/>
    <m/>
    <s v="5/24 - SH email asking for June timing, committed to delivering 6/19 if scope provided quickly"/>
    <n v="207"/>
  </r>
  <r>
    <n v="964"/>
    <x v="55"/>
    <s v="Pizza Hut - Co/FZ Program"/>
    <x v="2"/>
    <x v="0"/>
    <s v="Relaunch"/>
    <x v="0"/>
    <x v="3"/>
    <x v="204"/>
    <d v="2017-06-19T00:00:00"/>
    <x v="201"/>
    <x v="0"/>
    <m/>
    <m/>
    <n v="2"/>
  </r>
  <r>
    <n v="965"/>
    <x v="55"/>
    <s v="Pizza Hut - Co/Fr Operator App"/>
    <x v="2"/>
    <x v="0"/>
    <s v="Relaunch"/>
    <x v="1"/>
    <x v="3"/>
    <x v="204"/>
    <d v="2017-06-19T00:00:00"/>
    <x v="201"/>
    <x v="0"/>
    <m/>
    <m/>
    <n v="2"/>
  </r>
  <r>
    <n v="966"/>
    <x v="200"/>
    <s v="NC Department of Health FS Program"/>
    <x v="0"/>
    <x v="4"/>
    <s v="New Launch"/>
    <x v="14"/>
    <x v="15"/>
    <x v="205"/>
    <d v="2017-06-21T00:00:00"/>
    <x v="202"/>
    <x v="0"/>
    <m/>
    <s v="5/31 - SH email stating we can launch in &quot;June&quot; after we discussed in our weekly SH/TP meeting; 6/22 Signed off"/>
    <n v="35"/>
  </r>
  <r>
    <n v="967"/>
    <x v="177"/>
    <s v="4 Rivers Smokehouse Food Safety Evaluation "/>
    <x v="6"/>
    <x v="1"/>
    <s v="Relaunch"/>
    <x v="9"/>
    <x v="10"/>
    <x v="206"/>
    <d v="2017-07-01T00:00:00"/>
    <x v="200"/>
    <x v="0"/>
    <m/>
    <s v="Added per 2017 schedule confirmation response; 3/20 - removed; will remove all relaunches except 10/1"/>
    <n v="144"/>
  </r>
  <r>
    <n v="968"/>
    <x v="26"/>
    <s v="ARAMARK Food Safety Program"/>
    <x v="0"/>
    <x v="1"/>
    <s v="Relaunch"/>
    <x v="9"/>
    <x v="10"/>
    <x v="206"/>
    <d v="2017-07-01T00:00:00"/>
    <x v="200"/>
    <x v="0"/>
    <m/>
    <s v="3/20 - removed; this form will be decommed"/>
    <n v="16"/>
  </r>
  <r>
    <n v="969"/>
    <x v="26"/>
    <s v="ARAMARK SAFE Food Safety Program"/>
    <x v="0"/>
    <x v="1"/>
    <s v="Relaunch"/>
    <x v="9"/>
    <x v="14"/>
    <x v="206"/>
    <d v="2017-07-01T00:00:00"/>
    <x v="200"/>
    <x v="0"/>
    <m/>
    <s v="4/24 - weekly A&amp;A meeting, removed per SC because Aramark wants us to focus on field training"/>
    <n v="16"/>
  </r>
  <r>
    <n v="970"/>
    <x v="9"/>
    <s v="Avendra Hospitality Food Safety Program"/>
    <x v="0"/>
    <x v="1"/>
    <s v="Relaunch"/>
    <x v="9"/>
    <x v="10"/>
    <x v="206"/>
    <d v="2017-07-01T00:00:00"/>
    <x v="200"/>
    <x v="0"/>
    <m/>
    <s v="3/20 - weekly A&amp;A meeting, removed per AC"/>
    <n v="74"/>
  </r>
  <r>
    <n v="971"/>
    <x v="185"/>
    <s v="Benihana Food Safety Program"/>
    <x v="6"/>
    <x v="3"/>
    <s v="Relaunch"/>
    <x v="9"/>
    <x v="3"/>
    <x v="206"/>
    <d v="2017-07-01T00:00:00"/>
    <x v="200"/>
    <x v="0"/>
    <m/>
    <s v="2/13 - per AT pushed back from 4/1 to 7/1 (just launched, no changes yet); 5/31 - MG email (sick) stating AF notified her on 5/24 stating no changes"/>
    <n v="49"/>
  </r>
  <r>
    <n v="972"/>
    <x v="56"/>
    <s v="Bloomin Brands Food Safety Program"/>
    <x v="6"/>
    <x v="3"/>
    <s v="Relaunch"/>
    <x v="9"/>
    <x v="15"/>
    <x v="206"/>
    <d v="2017-07-01T00:00:00"/>
    <x v="200"/>
    <x v="0"/>
    <m/>
    <s v="6/6 - MH email stating no changes"/>
    <n v="13"/>
  </r>
  <r>
    <n v="973"/>
    <x v="3"/>
    <s v="Brookdale Senior Living Program"/>
    <x v="1"/>
    <x v="3"/>
    <s v="Relaunch"/>
    <x v="9"/>
    <x v="3"/>
    <x v="206"/>
    <d v="2017-07-01T00:00:00"/>
    <x v="200"/>
    <x v="0"/>
    <m/>
    <m/>
    <n v="7"/>
  </r>
  <r>
    <n v="974"/>
    <x v="13"/>
    <s v="Burger King Playground Inspection Program "/>
    <x v="1"/>
    <x v="3"/>
    <s v="Relaunch"/>
    <x v="1"/>
    <x v="3"/>
    <x v="206"/>
    <d v="2017-07-01T00:00:00"/>
    <x v="200"/>
    <x v="0"/>
    <m/>
    <s v="5/15 - Per MH email, swapping Brookdale for BK PG RefNum update"/>
    <n v="20"/>
  </r>
  <r>
    <n v="975"/>
    <x v="176"/>
    <s v="Cattlemens Food Safety Evaluation "/>
    <x v="4"/>
    <x v="1"/>
    <s v="Relaunch"/>
    <x v="9"/>
    <x v="10"/>
    <x v="206"/>
    <d v="2017-07-01T00:00:00"/>
    <x v="200"/>
    <x v="0"/>
    <m/>
    <s v="Added per 2017 schedule confirmation response; 3/20 - weekly A&amp;A meeting, removed per AC"/>
    <n v="129"/>
  </r>
  <r>
    <n v="976"/>
    <x v="111"/>
    <s v="Checkers Food Safety Program"/>
    <x v="6"/>
    <x v="3"/>
    <s v="Relaunch"/>
    <x v="0"/>
    <x v="12"/>
    <x v="206"/>
    <d v="2017-07-01T00:00:00"/>
    <x v="200"/>
    <x v="0"/>
    <m/>
    <m/>
    <n v="22"/>
  </r>
  <r>
    <n v="977"/>
    <x v="111"/>
    <s v="Checkers Brand Standards Audit"/>
    <x v="6"/>
    <x v="3"/>
    <s v="New Launch"/>
    <x v="1"/>
    <x v="12"/>
    <x v="206"/>
    <d v="2017-07-01T00:00:00"/>
    <x v="200"/>
    <x v="0"/>
    <m/>
    <s v="Added per 2017 schedule confirmation response;"/>
    <n v="22"/>
  </r>
  <r>
    <n v="978"/>
    <x v="111"/>
    <s v="Checkers Food Safety Evaluation - Training Form"/>
    <x v="6"/>
    <x v="3"/>
    <s v="Relaunch"/>
    <x v="1"/>
    <x v="12"/>
    <x v="206"/>
    <d v="2017-07-01T00:00:00"/>
    <x v="200"/>
    <x v="0"/>
    <m/>
    <s v="4/17 - SS email requesting 7/1 launch; 4/17 - A&amp;A weekly meeting, moved to 7/1 in place of Checkers Marketing"/>
    <n v="22"/>
  </r>
  <r>
    <n v="979"/>
    <x v="32"/>
    <s v="Cheddar's Casual Cafe Food Safety Evaluations"/>
    <x v="2"/>
    <x v="1"/>
    <s v="Relaunch"/>
    <x v="9"/>
    <x v="14"/>
    <x v="206"/>
    <d v="2017-07-01T00:00:00"/>
    <x v="200"/>
    <x v="0"/>
    <m/>
    <s v="4/25 - DR email stating no 7/1 changes"/>
    <n v="39"/>
  </r>
  <r>
    <n v="980"/>
    <x v="149"/>
    <s v="Chipotle Food Safety Program"/>
    <x v="4"/>
    <x v="1"/>
    <s v="Relaunch"/>
    <x v="14"/>
    <x v="14"/>
    <x v="206"/>
    <d v="2017-07-01T00:00:00"/>
    <x v="200"/>
    <x v="0"/>
    <m/>
    <m/>
    <n v="6"/>
  </r>
  <r>
    <n v="981"/>
    <x v="44"/>
    <s v="Cinemark Brand Standards Program"/>
    <x v="2"/>
    <x v="4"/>
    <s v="Relaunch"/>
    <x v="9"/>
    <x v="14"/>
    <x v="206"/>
    <d v="2017-07-01T00:00:00"/>
    <x v="200"/>
    <x v="0"/>
    <m/>
    <s v="Added per 2017 schedule confirmation response; This was a form for a pilot and they have not signed on for a larger program, so not making any changes until they sign on (11/3); Meera also sent email on 11/10 to JC recapping conversation confirming no changes for this program; 4/20 - removed in A&amp;A weekly meeting due to Jennifer being out, once we're ready to reengage Jennifer, Tammy and I will connect"/>
    <n v="29"/>
  </r>
  <r>
    <n v="982"/>
    <x v="201"/>
    <s v="Coopers Hawk Food Safety &amp; Workplace Safety Program"/>
    <x v="1"/>
    <x v="2"/>
    <s v="New Launch"/>
    <x v="14"/>
    <x v="15"/>
    <x v="206"/>
    <d v="2017-07-01T00:00:00"/>
    <x v="200"/>
    <x v="0"/>
    <m/>
    <s v="4/10 - added per SH email"/>
    <n v="119"/>
  </r>
  <r>
    <n v="983"/>
    <x v="12"/>
    <s v="Dairy Queen Pride Program"/>
    <x v="3"/>
    <x v="1"/>
    <s v="Relaunch"/>
    <x v="9"/>
    <x v="14"/>
    <x v="206"/>
    <d v="2017-07-01T00:00:00"/>
    <x v="200"/>
    <x v="0"/>
    <m/>
    <s v="5/19 - FL email stating no changes for 7/1, removed from schedule"/>
    <n v="8"/>
  </r>
  <r>
    <n v="984"/>
    <x v="37"/>
    <s v="Applebee's eCaPS Program"/>
    <x v="4"/>
    <x v="3"/>
    <s v="Relaunch"/>
    <x v="9"/>
    <x v="4"/>
    <x v="206"/>
    <d v="2017-07-01T00:00:00"/>
    <x v="200"/>
    <x v="0"/>
    <m/>
    <s v="5/22 - MN email stating only feedback report change, no actual form changes so removed from schedule"/>
    <n v="5"/>
  </r>
  <r>
    <n v="985"/>
    <x v="37"/>
    <s v="Applebee's eCaPS Program - Spanish"/>
    <x v="4"/>
    <x v="3"/>
    <s v="Relaunch"/>
    <x v="9"/>
    <x v="4"/>
    <x v="206"/>
    <d v="2017-07-01T00:00:00"/>
    <x v="200"/>
    <x v="0"/>
    <m/>
    <s v="4/17 - SS email requesting 5/15 launch be added, so now Spanish launches need to be added to each launch; 5/22 - MN email stating only feedback report change, no actual form changes so removed from schedule"/>
    <n v="5"/>
  </r>
  <r>
    <n v="986"/>
    <x v="5"/>
    <s v="Famous Dave's Food Safety Program"/>
    <x v="3"/>
    <x v="2"/>
    <s v="Relaunch"/>
    <x v="9"/>
    <x v="14"/>
    <x v="206"/>
    <d v="2017-07-01T00:00:00"/>
    <x v="200"/>
    <x v="0"/>
    <m/>
    <s v="4/24 - RH email stating no changes for Famous Daves form"/>
    <n v="43"/>
  </r>
  <r>
    <n v="987"/>
    <x v="49"/>
    <s v="Friendly's Food Safety Program"/>
    <x v="0"/>
    <x v="0"/>
    <s v="Relaunch"/>
    <x v="0"/>
    <x v="15"/>
    <x v="206"/>
    <d v="2017-07-01T00:00:00"/>
    <x v="200"/>
    <x v="0"/>
    <m/>
    <m/>
    <n v="41"/>
  </r>
  <r>
    <n v="988"/>
    <x v="125"/>
    <s v="Glory Days Food Safety"/>
    <x v="0"/>
    <x v="1"/>
    <s v="Relaunch"/>
    <x v="9"/>
    <x v="10"/>
    <x v="206"/>
    <d v="2017-07-01T00:00:00"/>
    <x v="200"/>
    <x v="0"/>
    <m/>
    <s v="Added per 2017 schedule confirmation response; 3/20 - weekly A&amp;A meeting, removed per AC"/>
    <n v="99"/>
  </r>
  <r>
    <n v="989"/>
    <x v="6"/>
    <s v="Golden Corral Food Safety"/>
    <x v="0"/>
    <x v="0"/>
    <s v="Relaunch"/>
    <x v="14"/>
    <x v="8"/>
    <x v="206"/>
    <d v="2017-07-01T00:00:00"/>
    <x v="200"/>
    <x v="0"/>
    <m/>
    <m/>
    <n v="21"/>
  </r>
  <r>
    <n v="990"/>
    <x v="1"/>
    <s v="Hard Rock Café Food Safety Program"/>
    <x v="1"/>
    <x v="1"/>
    <s v="Relaunch"/>
    <x v="9"/>
    <x v="10"/>
    <x v="206"/>
    <d v="2017-07-01T00:00:00"/>
    <x v="200"/>
    <x v="0"/>
    <m/>
    <s v="Added per 2017 schedule confirmation response; 3/20 - weekly A&amp;A meeting, removed per AC"/>
    <n v="36"/>
  </r>
  <r>
    <n v="991"/>
    <x v="51"/>
    <s v="Hilton Core Menu Program"/>
    <x v="0"/>
    <x v="2"/>
    <s v="Relaunch"/>
    <x v="9"/>
    <x v="10"/>
    <x v="206"/>
    <d v="2017-07-01T00:00:00"/>
    <x v="200"/>
    <x v="0"/>
    <m/>
    <s v="3/20 - weekly A&amp;A meeting, removed per EH"/>
    <n v="25"/>
  </r>
  <r>
    <n v="992"/>
    <x v="51"/>
    <s v="Hilton Food Safety Program"/>
    <x v="0"/>
    <x v="2"/>
    <s v="Relaunch"/>
    <x v="9"/>
    <x v="12"/>
    <x v="206"/>
    <d v="2017-07-01T00:00:00"/>
    <x v="200"/>
    <x v="0"/>
    <m/>
    <s v="4/24 - RH email stating no changes for any Hilton programs"/>
    <n v="25"/>
  </r>
  <r>
    <n v="993"/>
    <x v="51"/>
    <s v="Hilton Beverage Program"/>
    <x v="0"/>
    <x v="2"/>
    <s v="Relaunch"/>
    <x v="9"/>
    <x v="12"/>
    <x v="206"/>
    <d v="2017-07-01T00:00:00"/>
    <x v="200"/>
    <x v="0"/>
    <m/>
    <s v="4/24 - RH email stating no changes for any Hilton programs"/>
    <n v="25"/>
  </r>
  <r>
    <n v="994"/>
    <x v="155"/>
    <s v="Jacksons Food Safety Program"/>
    <x v="4"/>
    <x v="1"/>
    <s v="Relaunch"/>
    <x v="9"/>
    <x v="10"/>
    <x v="206"/>
    <d v="2017-07-01T00:00:00"/>
    <x v="200"/>
    <x v="0"/>
    <m/>
    <s v="3/20 - weekly A&amp;A meeting, removed per AC"/>
    <n v="71"/>
  </r>
  <r>
    <n v="995"/>
    <x v="167"/>
    <s v="Kendal Senior Living Workplace Safety Program"/>
    <x v="0"/>
    <x v="1"/>
    <s v="Relaunch"/>
    <x v="9"/>
    <x v="10"/>
    <x v="206"/>
    <d v="2017-07-01T00:00:00"/>
    <x v="200"/>
    <x v="0"/>
    <m/>
    <s v="Added per 2017 schedule confirmation response; 3/20 - weekly A&amp;A meeting, removed per AC"/>
    <n v="140"/>
  </r>
  <r>
    <n v="996"/>
    <x v="167"/>
    <s v="Kendal Senior Living Food Safety Program"/>
    <x v="0"/>
    <x v="1"/>
    <s v="Relaunch"/>
    <x v="9"/>
    <x v="10"/>
    <x v="206"/>
    <d v="2017-07-01T00:00:00"/>
    <x v="200"/>
    <x v="0"/>
    <m/>
    <s v="Added per 2017 schedule confirmation response; 3/20 - weekly A&amp;A meeting, removed per AC"/>
    <n v="140"/>
  </r>
  <r>
    <n v="997"/>
    <x v="127"/>
    <s v="Max Restaurant Group 2008 Food Safety Evaluation"/>
    <x v="0"/>
    <x v="1"/>
    <s v="Relaunch"/>
    <x v="9"/>
    <x v="10"/>
    <x v="206"/>
    <d v="2017-07-01T00:00:00"/>
    <x v="200"/>
    <x v="0"/>
    <m/>
    <s v="Added per 2017 schedule confirmation response; 3/20 - weekly A&amp;A meeting, removed per AC"/>
    <n v="113"/>
  </r>
  <r>
    <n v="998"/>
    <x v="38"/>
    <s v="McDonalds Food Safety/ECS Program"/>
    <x v="3"/>
    <x v="2"/>
    <s v="Relaunch"/>
    <x v="0"/>
    <x v="4"/>
    <x v="206"/>
    <d v="2017-07-01T00:00:00"/>
    <x v="200"/>
    <x v="0"/>
    <m/>
    <s v="2/28 - added per EH 2017 expected work file"/>
    <n v="3"/>
  </r>
  <r>
    <n v="999"/>
    <x v="146"/>
    <s v="Noodles Food Safety Program"/>
    <x v="4"/>
    <x v="3"/>
    <s v="Relaunch"/>
    <x v="0"/>
    <x v="8"/>
    <x v="206"/>
    <d v="2017-07-01T00:00:00"/>
    <x v="200"/>
    <x v="0"/>
    <m/>
    <m/>
    <n v="32"/>
  </r>
  <r>
    <n v="1000"/>
    <x v="146"/>
    <s v="Noodles Self-Assessment Program"/>
    <x v="4"/>
    <x v="3"/>
    <s v="Relaunch"/>
    <x v="0"/>
    <x v="8"/>
    <x v="206"/>
    <d v="2017-07-01T00:00:00"/>
    <x v="200"/>
    <x v="0"/>
    <m/>
    <m/>
    <n v="32"/>
  </r>
  <r>
    <n v="1001"/>
    <x v="60"/>
    <s v="On the Border Food Safety Program"/>
    <x v="2"/>
    <x v="3"/>
    <s v="Relaunch"/>
    <x v="9"/>
    <x v="15"/>
    <x v="206"/>
    <d v="2017-07-01T00:00:00"/>
    <x v="200"/>
    <x v="0"/>
    <m/>
    <m/>
    <n v="46"/>
  </r>
  <r>
    <n v="1002"/>
    <x v="132"/>
    <s v="Panera Bread Brand Standards Program"/>
    <x v="1"/>
    <x v="4"/>
    <s v="New Launch"/>
    <x v="9"/>
    <x v="15"/>
    <x v="206"/>
    <d v="2017-07-01T00:00:00"/>
    <x v="200"/>
    <x v="0"/>
    <m/>
    <s v="Added per 2017 schedule confirmation response; 2/15 - SH/TP meeting, 5/1 will not happen if questions are being ADDED (5/1 achievable with removals only); 2/27 - launch changed from 5/1 to 7/1 per TC's 2017 expected work file; 4/13 - weekly A&amp;A meeting, customer will not be ready by 7/1 so removed from schedule"/>
    <n v="10"/>
  </r>
  <r>
    <n v="1003"/>
    <x v="202"/>
    <s v="Pizzeria Locale FS Program (Chipotle Subsidiary)"/>
    <x v="4"/>
    <x v="1"/>
    <s v="New Launch"/>
    <x v="14"/>
    <x v="14"/>
    <x v="206"/>
    <d v="2017-07-01T00:00:00"/>
    <x v="200"/>
    <x v="0"/>
    <m/>
    <s v="4/5 - AC email stating possible request for custom form needed for Q3 (may instead add triggers to Chipotle form if possible)"/>
    <e v="#N/A"/>
  </r>
  <r>
    <n v="1004"/>
    <x v="152"/>
    <s v="Potbelly's Food Safety Program"/>
    <x v="1"/>
    <x v="1"/>
    <s v="Relaunch"/>
    <x v="9"/>
    <x v="15"/>
    <x v="206"/>
    <d v="2017-07-01T00:00:00"/>
    <x v="200"/>
    <x v="0"/>
    <m/>
    <s v="5/31 - AC email confirming no 7/1 changes"/>
    <n v="33"/>
  </r>
  <r>
    <n v="1005"/>
    <x v="137"/>
    <s v="RaceTrac Food Safety Evaluations"/>
    <x v="0"/>
    <x v="0"/>
    <s v="Relaunch"/>
    <x v="1"/>
    <x v="12"/>
    <x v="206"/>
    <d v="2017-07-01T00:00:00"/>
    <x v="200"/>
    <x v="0"/>
    <m/>
    <s v="3/30 - weekly A&amp;A meeting, 1st cycle start date delayed due to customer not provididng changes, customer never meets deadline, 2nd cycle starts 8/1 so pushing back to 8/1"/>
    <n v="34"/>
  </r>
  <r>
    <n v="1006"/>
    <x v="192"/>
    <s v="Real Mex Food Safety Program"/>
    <x v="4"/>
    <x v="1"/>
    <s v="Relaunch"/>
    <x v="1"/>
    <x v="4"/>
    <x v="206"/>
    <d v="2017-07-01T00:00:00"/>
    <x v="200"/>
    <x v="0"/>
    <m/>
    <s v="Added per 2017 schedule confirmation response; 3/20 - removed; will remove all relaunches except 10/1"/>
    <n v="60"/>
  </r>
  <r>
    <n v="1007"/>
    <x v="203"/>
    <s v="Red Robin Food Safety Program"/>
    <x v="4"/>
    <x v="1"/>
    <s v="New Launch"/>
    <x v="14"/>
    <x v="3"/>
    <x v="206"/>
    <d v="2017-07-01T00:00:00"/>
    <x v="200"/>
    <x v="1"/>
    <m/>
    <s v="As of 6/30, hierarchy with test location is the only hierarchy on foodauditwebsite; waiting on customer for hierarchy information and email recipient information. _x000a_4/10 - added per SH email"/>
    <n v="219"/>
  </r>
  <r>
    <n v="1008"/>
    <x v="168"/>
    <s v="Snooze Food Safety Program"/>
    <x v="4"/>
    <x v="1"/>
    <s v="Relaunch"/>
    <x v="9"/>
    <x v="10"/>
    <x v="206"/>
    <d v="2017-07-01T00:00:00"/>
    <x v="200"/>
    <x v="0"/>
    <m/>
    <s v="3/20 - removed; will remove all relaunches except 10/1"/>
    <n v="112"/>
  </r>
  <r>
    <n v="1009"/>
    <x v="10"/>
    <s v="Starbucks LIC Food Safety Program"/>
    <x v="3"/>
    <x v="4"/>
    <s v="Relaunch"/>
    <x v="9"/>
    <x v="8"/>
    <x v="206"/>
    <d v="2017-07-01T00:00:00"/>
    <x v="200"/>
    <x v="0"/>
    <m/>
    <s v="5/23 - KM email stating no LS changes, removed from schedule"/>
    <n v="1"/>
  </r>
  <r>
    <n v="1010"/>
    <x v="10"/>
    <s v="Starbucks LIC Food Safety Program - French"/>
    <x v="3"/>
    <x v="4"/>
    <s v="Relaunch"/>
    <x v="9"/>
    <x v="8"/>
    <x v="206"/>
    <d v="2017-07-01T00:00:00"/>
    <x v="200"/>
    <x v="0"/>
    <m/>
    <s v="Added per 2017 schedule confirmation response; 5/23 - KM email stating no LS changes, removed from schedule"/>
    <n v="1"/>
  </r>
  <r>
    <n v="1011"/>
    <x v="171"/>
    <s v="Steak 'n Shake Food Safety Program"/>
    <x v="1"/>
    <x v="4"/>
    <s v="Relaunch"/>
    <x v="9"/>
    <x v="14"/>
    <x v="206"/>
    <d v="2017-07-01T00:00:00"/>
    <x v="200"/>
    <x v="0"/>
    <m/>
    <s v="Added per 2017 schedule confirmation response; 5/9 - KM email stating no changes"/>
    <n v="24"/>
  </r>
  <r>
    <n v="1012"/>
    <x v="140"/>
    <s v="Stripes Food Safety Program"/>
    <x v="2"/>
    <x v="3"/>
    <s v="Relaunch"/>
    <x v="1"/>
    <x v="14"/>
    <x v="206"/>
    <d v="2017-07-01T00:00:00"/>
    <x v="200"/>
    <x v="0"/>
    <m/>
    <m/>
    <n v="26"/>
  </r>
  <r>
    <n v="1013"/>
    <x v="140"/>
    <s v="Sunoco Food Safety Program (Part of Stripes)"/>
    <x v="2"/>
    <x v="3"/>
    <s v="Relaunch"/>
    <x v="1"/>
    <x v="14"/>
    <x v="206"/>
    <d v="2017-07-01T00:00:00"/>
    <x v="200"/>
    <x v="0"/>
    <m/>
    <s v="Added per 2017 schedule confirmation response;"/>
    <n v="26"/>
  </r>
  <r>
    <n v="1014"/>
    <x v="2"/>
    <s v="TGIF Food Safety Program"/>
    <x v="2"/>
    <x v="2"/>
    <s v="Relaunch"/>
    <x v="9"/>
    <x v="3"/>
    <x v="206"/>
    <d v="2017-07-01T00:00:00"/>
    <x v="200"/>
    <x v="0"/>
    <m/>
    <s v="5/31 - MG email (sick) stating RH notified her stating no changes"/>
    <n v="17"/>
  </r>
  <r>
    <n v="1015"/>
    <x v="2"/>
    <s v="TGIF Brand Standards Program"/>
    <x v="2"/>
    <x v="2"/>
    <s v="Relaunch"/>
    <x v="9"/>
    <x v="3"/>
    <x v="206"/>
    <d v="2017-07-01T00:00:00"/>
    <x v="200"/>
    <x v="0"/>
    <m/>
    <s v="Added per 2017 schedule confirmation response; Monthly updates will be required due to the nature of a Brand Standards program; 4/12 - weekly SH/TP meeting, after discussing with Steve we removed from schedule due to relaunching on 6/1"/>
    <n v="17"/>
  </r>
  <r>
    <n v="1016"/>
    <x v="164"/>
    <s v="Tropical Smoothie Café Food Safety Program"/>
    <x v="0"/>
    <x v="4"/>
    <s v="Relaunch"/>
    <x v="9"/>
    <x v="14"/>
    <x v="206"/>
    <d v="2017-07-01T00:00:00"/>
    <x v="200"/>
    <x v="0"/>
    <m/>
    <s v="Added per 2017 schedule confirmation response; No changes per AT on 10/6; meeting with customer in November '16 to review entire form, change may come out of meeting but will determine a new launch date for those; 5/8 - KM email stating no changes"/>
    <n v="31"/>
  </r>
  <r>
    <n v="1017"/>
    <x v="10"/>
    <s v="Starbucks Company Food Safety Program - French"/>
    <x v="3"/>
    <x v="4"/>
    <s v="Relaunch"/>
    <x v="9"/>
    <x v="12"/>
    <x v="207"/>
    <d v="2017-07-04T00:00:00"/>
    <x v="203"/>
    <x v="0"/>
    <m/>
    <s v="4/17 - JC email requesting 7/4 launch be added; 5/8 - JC email stating cautioned SBUX on mid-cycle scoring change, customer agreed to no changes until FY18"/>
    <n v="1"/>
  </r>
  <r>
    <n v="1018"/>
    <x v="10"/>
    <s v="Starbucks Company Food Safety Program"/>
    <x v="3"/>
    <x v="4"/>
    <s v="Relaunch"/>
    <x v="9"/>
    <x v="12"/>
    <x v="207"/>
    <d v="2017-07-04T00:00:00"/>
    <x v="203"/>
    <x v="0"/>
    <m/>
    <s v="4/17 - JC email requesting 7/4 launch be added; 5/8 - JC email stating cautioned SBUX on mid-cycle scoring change, customer agreed to no changes until FY18"/>
    <n v="1"/>
  </r>
  <r>
    <n v="1019"/>
    <x v="4"/>
    <s v="CKE Brand Standards"/>
    <x v="1"/>
    <x v="1"/>
    <s v="New Launch"/>
    <x v="7"/>
    <x v="4"/>
    <x v="208"/>
    <d v="2017-05-01T00:00:00"/>
    <x v="204"/>
    <x v="0"/>
    <m/>
    <s v="Added per 2017 schedule confirmation response;"/>
    <n v="4"/>
  </r>
  <r>
    <n v="1020"/>
    <x v="38"/>
    <s v="McDonalds Food Safety/ECS Program"/>
    <x v="3"/>
    <x v="2"/>
    <s v="Relaunch"/>
    <x v="0"/>
    <x v="4"/>
    <x v="209"/>
    <d v="2017-07-01T00:00:00"/>
    <x v="205"/>
    <x v="0"/>
    <m/>
    <s v="7/3 - relaunch to &quot;fix&quot; MSBI reports to break out findings by criticality"/>
    <n v="3"/>
  </r>
  <r>
    <n v="1021"/>
    <x v="43"/>
    <s v="Einstein Bagels Food Safety Program"/>
    <x v="3"/>
    <x v="4"/>
    <s v="Relaunch"/>
    <x v="1"/>
    <x v="3"/>
    <x v="210"/>
    <d v="2017-07-01T00:00:00"/>
    <x v="206"/>
    <x v="0"/>
    <m/>
    <s v="6/23 - Per Victoria, launch date is 7/14. (Meeting with Victoria &amp; Meera)_x000a_3/8 - per TC email, Einstein relaunches were aligned to Caribou (3 cycles) but since it's a 2 cycle program they only need to relaunch on 7/1.  Removed 5/1 and 9/1 relaunches and replaced with 7/1."/>
    <n v="18"/>
  </r>
  <r>
    <n v="1022"/>
    <x v="145"/>
    <s v="TrustHouse Food Safety Program"/>
    <x v="0"/>
    <x v="2"/>
    <s v="Relaunch"/>
    <x v="2"/>
    <x v="8"/>
    <x v="210"/>
    <d v="2017-07-14T00:00:00"/>
    <x v="206"/>
    <x v="0"/>
    <m/>
    <s v="7/10 - CC email requesting N/A's be added"/>
    <n v="137"/>
  </r>
  <r>
    <n v="1023"/>
    <x v="16"/>
    <s v="Interstate Food Safety Program"/>
    <x v="0"/>
    <x v="2"/>
    <s v="Relaunch"/>
    <x v="1"/>
    <x v="8"/>
    <x v="211"/>
    <d v="2017-07-20T00:00:00"/>
    <x v="207"/>
    <x v="1"/>
    <m/>
    <s v="7/14 - BH email stating RH stopped by requesting CAM be setup"/>
    <n v="48"/>
  </r>
  <r>
    <n v="1024"/>
    <x v="76"/>
    <s v="Travel Centers of America Food Safety Evaluation"/>
    <x v="1"/>
    <x v="2"/>
    <s v="Relaunch"/>
    <x v="1"/>
    <x v="8"/>
    <x v="211"/>
    <d v="2017-07-20T00:00:00"/>
    <x v="207"/>
    <x v="1"/>
    <m/>
    <s v="7/14 - BH email stating RH stopped by requesting CAM be setup"/>
    <n v="65"/>
  </r>
  <r>
    <n v="1025"/>
    <x v="136"/>
    <s v="MacGrill Food Safety Program"/>
    <x v="2"/>
    <x v="1"/>
    <s v="Relaunch"/>
    <x v="1"/>
    <x v="14"/>
    <x v="212"/>
    <d v="2017-07-01T00:00:00"/>
    <x v="208"/>
    <x v="1"/>
    <m/>
    <m/>
    <n v="62"/>
  </r>
  <r>
    <n v="1026"/>
    <x v="111"/>
    <s v="Checkers Marketing Audit"/>
    <x v="6"/>
    <x v="3"/>
    <s v="Relaunch"/>
    <x v="9"/>
    <x v="4"/>
    <x v="212"/>
    <d v="2017-08-01T00:00:00"/>
    <x v="208"/>
    <x v="0"/>
    <m/>
    <s v="Added per 2017 schedule confirmation response; 4/17 - A&amp;A weekly meeting, pushed back to 8/1 to make room for Checkers Training; 6/5  removed per EL due to customer being satisfied with current form"/>
    <n v="22"/>
  </r>
  <r>
    <n v="1027"/>
    <x v="20"/>
    <s v="Compass Workplace Safety Program #1"/>
    <x v="0"/>
    <x v="2"/>
    <s v="New Launch"/>
    <x v="0"/>
    <x v="3"/>
    <x v="212"/>
    <d v="2017-08-01T00:00:00"/>
    <x v="208"/>
    <x v="1"/>
    <m/>
    <s v="3/1 - added per EH email "/>
    <n v="11"/>
  </r>
  <r>
    <n v="1028"/>
    <x v="20"/>
    <s v="Compass Workplace Safety Program #2"/>
    <x v="0"/>
    <x v="2"/>
    <s v="New Launch"/>
    <x v="0"/>
    <x v="3"/>
    <x v="212"/>
    <d v="2017-08-01T00:00:00"/>
    <x v="208"/>
    <x v="1"/>
    <m/>
    <m/>
    <n v="11"/>
  </r>
  <r>
    <n v="1029"/>
    <x v="20"/>
    <s v="Compass Workplace Safety Program #3"/>
    <x v="0"/>
    <x v="2"/>
    <s v="New Launch"/>
    <x v="0"/>
    <x v="3"/>
    <x v="212"/>
    <d v="2017-08-01T00:00:00"/>
    <x v="208"/>
    <x v="1"/>
    <m/>
    <m/>
    <n v="11"/>
  </r>
  <r>
    <n v="1030"/>
    <x v="20"/>
    <s v="Compass Workplace Safety Program #4"/>
    <x v="0"/>
    <x v="2"/>
    <s v="New Launch"/>
    <x v="0"/>
    <x v="8"/>
    <x v="212"/>
    <d v="2017-08-01T00:00:00"/>
    <x v="208"/>
    <x v="1"/>
    <m/>
    <m/>
    <n v="11"/>
  </r>
  <r>
    <n v="1031"/>
    <x v="20"/>
    <s v="Compass Workplace Safety Program #5"/>
    <x v="0"/>
    <x v="2"/>
    <s v="New Launch"/>
    <x v="0"/>
    <x v="8"/>
    <x v="212"/>
    <d v="2017-08-01T00:00:00"/>
    <x v="208"/>
    <x v="1"/>
    <m/>
    <m/>
    <n v="11"/>
  </r>
  <r>
    <n v="1032"/>
    <x v="20"/>
    <s v="Compass Workplace Safety Program #6"/>
    <x v="0"/>
    <x v="2"/>
    <s v="New Launch"/>
    <x v="9"/>
    <x v="8"/>
    <x v="212"/>
    <d v="2017-08-01T00:00:00"/>
    <x v="208"/>
    <x v="0"/>
    <m/>
    <s v="7/17 - weekly A&amp;A meeting, removed; launching 1/1/18"/>
    <n v="11"/>
  </r>
  <r>
    <n v="1033"/>
    <x v="20"/>
    <s v="Compass Workplace Safety Program #7"/>
    <x v="0"/>
    <x v="2"/>
    <s v="New Launch"/>
    <x v="9"/>
    <x v="8"/>
    <x v="212"/>
    <d v="2017-08-01T00:00:00"/>
    <x v="208"/>
    <x v="0"/>
    <m/>
    <s v="7/17 - weekly A&amp;A meeting, removed; launching 1/1/18"/>
    <n v="11"/>
  </r>
  <r>
    <n v="1034"/>
    <x v="20"/>
    <s v="Compass Workplace Safety Program #8"/>
    <x v="0"/>
    <x v="2"/>
    <s v="New Launch"/>
    <x v="9"/>
    <x v="8"/>
    <x v="212"/>
    <d v="2017-08-01T00:00:00"/>
    <x v="208"/>
    <x v="0"/>
    <m/>
    <s v="7/17 - weekly A&amp;A meeting, removed; launching 1/1/18"/>
    <n v="11"/>
  </r>
  <r>
    <n v="1035"/>
    <x v="204"/>
    <s v="Eatsa Food Safety Program"/>
    <x v="4"/>
    <x v="3"/>
    <s v="New Launch"/>
    <x v="14"/>
    <x v="15"/>
    <x v="212"/>
    <d v="2017-08-01T00:00:00"/>
    <x v="208"/>
    <x v="1"/>
    <m/>
    <s v="7/12 - added during relaunch "/>
    <e v="#N/A"/>
  </r>
  <r>
    <n v="1036"/>
    <x v="16"/>
    <s v="Interstate Beverage Program"/>
    <x v="0"/>
    <x v="2"/>
    <s v="Relaunch"/>
    <x v="1"/>
    <x v="12"/>
    <x v="212"/>
    <d v="2017-08-01T00:00:00"/>
    <x v="208"/>
    <x v="1"/>
    <m/>
    <s v="2/28 - per EH 2017 expected work file, launch changed from 6/1 to 8/1"/>
    <n v="48"/>
  </r>
  <r>
    <n v="1037"/>
    <x v="16"/>
    <s v="Interstate Food Safety Program"/>
    <x v="0"/>
    <x v="2"/>
    <s v="Relaunch"/>
    <x v="9"/>
    <x v="12"/>
    <x v="212"/>
    <d v="2017-08-01T00:00:00"/>
    <x v="208"/>
    <x v="0"/>
    <m/>
    <s v="2/28 - per EH 2017 expected work file, launch changed from 6/1 to 8/1"/>
    <n v="48"/>
  </r>
  <r>
    <n v="1038"/>
    <x v="144"/>
    <s v="Jamba Juice Traditional Food Safety Program - iForm"/>
    <x v="4"/>
    <x v="4"/>
    <s v="Relaunch"/>
    <x v="14"/>
    <x v="4"/>
    <x v="212"/>
    <d v="2017-08-01T00:00:00"/>
    <x v="208"/>
    <x v="1"/>
    <m/>
    <s v="2/27 - launch changed from 5/1 to 8/1 per TC's 2017 expected work file"/>
    <n v="28"/>
  </r>
  <r>
    <n v="1039"/>
    <x v="144"/>
    <s v="Jamba Juice Traditional Food Safety Program - Steton Form"/>
    <x v="4"/>
    <x v="4"/>
    <s v="Relaunch"/>
    <x v="14"/>
    <x v="4"/>
    <x v="212"/>
    <d v="2017-08-01T00:00:00"/>
    <x v="208"/>
    <x v="1"/>
    <m/>
    <s v="2/27 - launch changed from 5/1 to 8/1 per TC's 2017 expected work file"/>
    <n v="28"/>
  </r>
  <r>
    <n v="1040"/>
    <x v="144"/>
    <s v="Jamba Juice Express Food Safety Program - iForm"/>
    <x v="4"/>
    <x v="4"/>
    <s v="Relaunch"/>
    <x v="14"/>
    <x v="4"/>
    <x v="212"/>
    <d v="2017-08-01T00:00:00"/>
    <x v="208"/>
    <x v="1"/>
    <m/>
    <s v="2/27 - launch changed to 8/1 per TC's 2017 expected work file"/>
    <n v="28"/>
  </r>
  <r>
    <n v="1041"/>
    <x v="144"/>
    <s v="Jamba Juice Express Food Safety Program - Steton Form"/>
    <x v="4"/>
    <x v="4"/>
    <s v="Relaunch"/>
    <x v="14"/>
    <x v="15"/>
    <x v="212"/>
    <d v="2017-08-01T00:00:00"/>
    <x v="208"/>
    <x v="1"/>
    <m/>
    <s v="2/27 - launch changed to 8/1 per TC's 2017 expected work file"/>
    <n v="28"/>
  </r>
  <r>
    <n v="1042"/>
    <x v="144"/>
    <s v="Jamba Juice International Food Safety Program - iForm"/>
    <x v="4"/>
    <x v="4"/>
    <s v="New Launch"/>
    <x v="0"/>
    <x v="15"/>
    <x v="212"/>
    <d v="2017-08-01T00:00:00"/>
    <x v="208"/>
    <x v="1"/>
    <m/>
    <s v="2/27 - launch changed from 9/1 to 8/1 per TC's 2017 expected work file"/>
    <n v="28"/>
  </r>
  <r>
    <n v="1043"/>
    <x v="144"/>
    <s v="Jamba Juice International Food Safety Program - Steton Form"/>
    <x v="4"/>
    <x v="4"/>
    <s v="New Launch"/>
    <x v="0"/>
    <x v="15"/>
    <x v="212"/>
    <d v="2017-08-01T00:00:00"/>
    <x v="208"/>
    <x v="1"/>
    <m/>
    <s v="2/27 - launch changed from 9/1 to 8/1 per TC's 2017 expected work file"/>
    <n v="28"/>
  </r>
  <r>
    <n v="1044"/>
    <x v="38"/>
    <s v="McDonalds Food Safety Franchise Program"/>
    <x v="3"/>
    <x v="2"/>
    <s v="New Launch"/>
    <x v="0"/>
    <x v="12"/>
    <x v="212"/>
    <d v="2017-08-01T00:00:00"/>
    <x v="208"/>
    <x v="1"/>
    <m/>
    <s v="6/9 - EH email requesting it be added; data to be separate from Corporate data and not accessible by Corp users"/>
    <n v="3"/>
  </r>
  <r>
    <n v="1045"/>
    <x v="38"/>
    <s v="McDonalds Food Safety/ECS Program"/>
    <x v="3"/>
    <x v="2"/>
    <s v="Relaunch"/>
    <x v="1"/>
    <x v="3"/>
    <x v="212"/>
    <d v="2017-08-01T00:00:00"/>
    <x v="208"/>
    <x v="1"/>
    <m/>
    <s v="7/10 - AT requesting 2 questions be moved from 1 score group to another; will be delayed until after reprocessing of historical forms takes place"/>
    <n v="3"/>
  </r>
  <r>
    <n v="1046"/>
    <x v="79"/>
    <s v="Peter Piper Pizza Mexico Food Safety Audits"/>
    <x v="4"/>
    <x v="1"/>
    <s v="Relaunch"/>
    <x v="9"/>
    <x v="12"/>
    <x v="212"/>
    <d v="2017-08-01T00:00:00"/>
    <x v="208"/>
    <x v="0"/>
    <m/>
    <m/>
    <n v="67"/>
  </r>
  <r>
    <n v="1047"/>
    <x v="94"/>
    <s v="Pizza Ranch Food Safety Program"/>
    <x v="3"/>
    <x v="2"/>
    <s v="Relaunch"/>
    <x v="6"/>
    <x v="14"/>
    <x v="212"/>
    <d v="2017-08-01T00:00:00"/>
    <x v="208"/>
    <x v="1"/>
    <m/>
    <m/>
    <n v="58"/>
  </r>
  <r>
    <n v="1048"/>
    <x v="154"/>
    <s v="Stanford Food Safety Program"/>
    <x v="4"/>
    <x v="2"/>
    <s v="Relaunch"/>
    <x v="9"/>
    <x v="14"/>
    <x v="212"/>
    <d v="2017-08-01T00:00:00"/>
    <x v="208"/>
    <x v="0"/>
    <m/>
    <s v="6/14 - AT weekly meeting, RH no changes"/>
    <n v="118"/>
  </r>
  <r>
    <n v="1049"/>
    <x v="154"/>
    <s v="Stanford Workplace Safety Program"/>
    <x v="4"/>
    <x v="2"/>
    <s v="Relaunch"/>
    <x v="9"/>
    <x v="12"/>
    <x v="212"/>
    <d v="2017-08-01T00:00:00"/>
    <x v="208"/>
    <x v="0"/>
    <m/>
    <s v="6/14 - AT weekly meeting, RH no changes"/>
    <n v="118"/>
  </r>
  <r>
    <n v="1050"/>
    <x v="2"/>
    <s v="TGIF Brand Standards Program"/>
    <x v="2"/>
    <x v="2"/>
    <s v="Relaunch"/>
    <x v="1"/>
    <x v="14"/>
    <x v="212"/>
    <d v="2017-08-01T00:00:00"/>
    <x v="208"/>
    <x v="1"/>
    <m/>
    <s v="Added per 2017 schedule confirmation response; Monthly updates will be required due to the nature of a Brand Standards program"/>
    <n v="17"/>
  </r>
  <r>
    <n v="1051"/>
    <x v="31"/>
    <s v="Chick-fil-A Catering Program"/>
    <x v="6"/>
    <x v="0"/>
    <s v="Relaunch"/>
    <x v="1"/>
    <x v="15"/>
    <x v="212"/>
    <d v="2017-09-01T00:00:00"/>
    <x v="209"/>
    <x v="1"/>
    <m/>
    <s v="3/27 - AM request to pull up from 9/1 to 8/1"/>
    <n v="44"/>
  </r>
  <r>
    <n v="1052"/>
    <x v="31"/>
    <s v="Chick-fil-A CPE Program"/>
    <x v="6"/>
    <x v="0"/>
    <s v="Relaunch"/>
    <x v="1"/>
    <x v="15"/>
    <x v="212"/>
    <d v="2017-09-01T00:00:00"/>
    <x v="209"/>
    <x v="1"/>
    <m/>
    <s v="3/27 - AM request to pull up from 9/1 to 8/1"/>
    <n v="44"/>
  </r>
  <r>
    <n v="1053"/>
    <x v="4"/>
    <s v="CKE Mexico"/>
    <x v="1"/>
    <x v="1"/>
    <s v="Relaunch"/>
    <x v="9"/>
    <x v="15"/>
    <x v="213"/>
    <d v="2017-08-15T00:00:00"/>
    <x v="210"/>
    <x v="0"/>
    <m/>
    <s v="Per 2017 confirmation file, launch date moved from 9/10/17 to 8/15/17; 4/10 - removed per A&amp;A weekly meeting, Mexico will now sync with January program year launches and only update once per year"/>
    <n v="4"/>
  </r>
  <r>
    <n v="1054"/>
    <x v="25"/>
    <s v="Buffalo Wild Wings - CO &amp; Franchise Food Safety Program"/>
    <x v="3"/>
    <x v="0"/>
    <s v="Relaunch"/>
    <x v="14"/>
    <x v="8"/>
    <x v="214"/>
    <d v="2017-09-01T00:00:00"/>
    <x v="209"/>
    <x v="1"/>
    <m/>
    <s v="Actually launching 10/1 but customer needs materials a month in advance; set target launch a month earlier (8/31/16)"/>
    <n v="15"/>
  </r>
  <r>
    <n v="1055"/>
    <x v="43"/>
    <s v="Caribou Coffee Assessment (Brand Standards)"/>
    <x v="3"/>
    <x v="4"/>
    <s v="Relaunch"/>
    <x v="1"/>
    <x v="8"/>
    <x v="214"/>
    <d v="2017-09-01T00:00:00"/>
    <x v="209"/>
    <x v="1"/>
    <m/>
    <m/>
    <n v="18"/>
  </r>
  <r>
    <n v="1056"/>
    <x v="43"/>
    <s v="Caribou Co-Branded Program"/>
    <x v="3"/>
    <x v="4"/>
    <s v="Relaunch"/>
    <x v="1"/>
    <x v="8"/>
    <x v="214"/>
    <d v="2017-09-01T00:00:00"/>
    <x v="209"/>
    <x v="1"/>
    <m/>
    <m/>
    <n v="18"/>
  </r>
  <r>
    <n v="1057"/>
    <x v="43"/>
    <s v="Einstein Bagels Food Safety Program"/>
    <x v="3"/>
    <x v="4"/>
    <s v="Relaunch"/>
    <x v="9"/>
    <x v="10"/>
    <x v="214"/>
    <d v="2017-09-01T00:00:00"/>
    <x v="209"/>
    <x v="0"/>
    <m/>
    <s v="3/8 - removed per TC, originally a 5/1 and 9/1 relaunch (aligned with Caribou, but Einstein is only 2 cycles), so replaced with a 7/1"/>
    <n v="18"/>
  </r>
  <r>
    <n v="1058"/>
    <x v="176"/>
    <s v="Cattlemens Food Safety Evaluation "/>
    <x v="4"/>
    <x v="1"/>
    <s v="Relaunch"/>
    <x v="9"/>
    <x v="10"/>
    <x v="214"/>
    <d v="2017-09-01T00:00:00"/>
    <x v="209"/>
    <x v="0"/>
    <m/>
    <s v="Added per 2017 schedule confirmation response; 3/20 - weekly A&amp;A meeting, launch date changed from 10/1 to 9/1; 7/10 - weekly A&amp;A meeting, customer is dropping contract"/>
    <n v="129"/>
  </r>
  <r>
    <n v="1059"/>
    <x v="20"/>
    <s v="Compass Workplace Safety Program"/>
    <x v="0"/>
    <x v="2"/>
    <s v="Relaunch"/>
    <x v="9"/>
    <x v="12"/>
    <x v="214"/>
    <d v="2017-09-01T00:00:00"/>
    <x v="209"/>
    <x v="0"/>
    <m/>
    <s v="7/10 - removed per weekly A&amp;A meeting"/>
    <n v="11"/>
  </r>
  <r>
    <n v="1060"/>
    <x v="21"/>
    <s v="Creative Dining Services Food Safety Program"/>
    <x v="1"/>
    <x v="1"/>
    <s v="Relaunch"/>
    <x v="1"/>
    <x v="10"/>
    <x v="214"/>
    <d v="2017-09-01T00:00:00"/>
    <x v="209"/>
    <x v="0"/>
    <m/>
    <s v="7/10 - weekly A&amp;A meeting, unable to fit into schedule so removing"/>
    <n v="123"/>
  </r>
  <r>
    <n v="1061"/>
    <x v="37"/>
    <s v="IHOP OAR Program"/>
    <x v="4"/>
    <x v="3"/>
    <s v="Relaunch"/>
    <x v="0"/>
    <x v="8"/>
    <x v="214"/>
    <d v="2017-09-01T00:00:00"/>
    <x v="209"/>
    <x v="1"/>
    <m/>
    <m/>
    <n v="5"/>
  </r>
  <r>
    <n v="1062"/>
    <x v="37"/>
    <s v="IHOP OAR Program - Spanish"/>
    <x v="4"/>
    <x v="3"/>
    <s v="Relaunch"/>
    <x v="17"/>
    <x v="8"/>
    <x v="214"/>
    <d v="2017-09-01T00:00:00"/>
    <x v="209"/>
    <x v="1"/>
    <m/>
    <s v="4/17 - SS email requesting 5/15 launch be added, so now Spanish launches need to be added to each launch"/>
    <n v="5"/>
  </r>
  <r>
    <n v="1063"/>
    <x v="37"/>
    <s v="IHOP Egg Reaudit"/>
    <x v="4"/>
    <x v="3"/>
    <s v="Relaunch"/>
    <x v="9"/>
    <x v="14"/>
    <x v="214"/>
    <d v="2017-09-01T00:00:00"/>
    <x v="209"/>
    <x v="0"/>
    <m/>
    <s v="Added per 2017 schedule confirmation response;"/>
    <n v="5"/>
  </r>
  <r>
    <n v="1064"/>
    <x v="138"/>
    <s v="Greenville Food Safety Program"/>
    <x v="6"/>
    <x v="1"/>
    <s v="Relaunch"/>
    <x v="1"/>
    <x v="10"/>
    <x v="214"/>
    <d v="2017-09-01T00:00:00"/>
    <x v="209"/>
    <x v="0"/>
    <m/>
    <s v="7/10 - weekly A&amp;A meeting, unable to fit into schedule so removing"/>
    <n v="79"/>
  </r>
  <r>
    <n v="1065"/>
    <x v="52"/>
    <s v="Hooters Food Safety Program"/>
    <x v="6"/>
    <x v="0"/>
    <s v="Relaunch"/>
    <x v="9"/>
    <x v="10"/>
    <x v="214"/>
    <d v="2017-09-01T00:00:00"/>
    <x v="209"/>
    <x v="0"/>
    <m/>
    <s v="7/17 - DR email confirming no changes until 1/1/18"/>
    <n v="30"/>
  </r>
  <r>
    <n v="1066"/>
    <x v="144"/>
    <s v="Jamba Juice Traditional Food Safety Program - iForm"/>
    <x v="4"/>
    <x v="4"/>
    <s v="Relaunch"/>
    <x v="9"/>
    <x v="10"/>
    <x v="214"/>
    <d v="2017-09-01T00:00:00"/>
    <x v="209"/>
    <x v="0"/>
    <m/>
    <s v="2/27 - removed per TC's 2017 expected work file"/>
    <n v="28"/>
  </r>
  <r>
    <n v="1067"/>
    <x v="144"/>
    <s v="Jamba Juice Traditional Food Safety Program - Steton Form"/>
    <x v="4"/>
    <x v="4"/>
    <s v="Relaunch"/>
    <x v="9"/>
    <x v="10"/>
    <x v="214"/>
    <d v="2017-09-01T00:00:00"/>
    <x v="209"/>
    <x v="0"/>
    <m/>
    <s v="2/27 - removed per TC's 2017 expected work file"/>
    <n v="28"/>
  </r>
  <r>
    <n v="1068"/>
    <x v="64"/>
    <s v="King's Seafood Food Safety Program"/>
    <x v="4"/>
    <x v="4"/>
    <s v="Relaunch"/>
    <x v="9"/>
    <x v="10"/>
    <x v="214"/>
    <d v="2017-09-01T00:00:00"/>
    <x v="209"/>
    <x v="0"/>
    <m/>
    <s v="6/1 - MM email stating no 9/1 changes"/>
    <n v="132"/>
  </r>
  <r>
    <n v="1069"/>
    <x v="132"/>
    <s v="Panera Bread Food Safety Program"/>
    <x v="1"/>
    <x v="4"/>
    <s v="Relaunch"/>
    <x v="1"/>
    <x v="14"/>
    <x v="214"/>
    <d v="2017-09-01T00:00:00"/>
    <x v="209"/>
    <x v="1"/>
    <m/>
    <s v="Added per 2017 schedule confirmation response; "/>
    <n v="10"/>
  </r>
  <r>
    <n v="1070"/>
    <x v="24"/>
    <s v="Sodexo - Food Safety Canada (English Version)"/>
    <x v="0"/>
    <x v="2"/>
    <s v="New Launch"/>
    <x v="14"/>
    <x v="4"/>
    <x v="214"/>
    <d v="2017-09-01T00:00:00"/>
    <x v="209"/>
    <x v="1"/>
    <m/>
    <s v="Added per 2017 schedule confirmation response; FY2018 Re-launch"/>
    <n v="9"/>
  </r>
  <r>
    <n v="1071"/>
    <x v="24"/>
    <s v="Sodexo - Food Safety Canada (French Version)"/>
    <x v="0"/>
    <x v="2"/>
    <s v="New Launch"/>
    <x v="14"/>
    <x v="4"/>
    <x v="214"/>
    <d v="2017-09-01T00:00:00"/>
    <x v="209"/>
    <x v="1"/>
    <m/>
    <s v="Added per 2017 schedule confirmation response; FY2018 Re-launch"/>
    <n v="9"/>
  </r>
  <r>
    <n v="1072"/>
    <x v="24"/>
    <s v="Sodexo - Health &amp; Safety Canada (English)"/>
    <x v="0"/>
    <x v="2"/>
    <s v="New Launch"/>
    <x v="14"/>
    <x v="4"/>
    <x v="214"/>
    <d v="2017-09-01T00:00:00"/>
    <x v="209"/>
    <x v="1"/>
    <m/>
    <s v="Added per 2017 schedule confirmation response; FY2018 Re-launch"/>
    <n v="9"/>
  </r>
  <r>
    <n v="1073"/>
    <x v="24"/>
    <s v="Sodexo - Health &amp; Safety Canada (French)"/>
    <x v="0"/>
    <x v="2"/>
    <s v="New Launch"/>
    <x v="14"/>
    <x v="4"/>
    <x v="214"/>
    <d v="2017-09-01T00:00:00"/>
    <x v="209"/>
    <x v="1"/>
    <m/>
    <s v="Added per 2017 schedule confirmation response; FY2018 Re-launch"/>
    <n v="9"/>
  </r>
  <r>
    <n v="1074"/>
    <x v="24"/>
    <s v="Sodexo - Food Safety US"/>
    <x v="0"/>
    <x v="2"/>
    <s v="New Launch"/>
    <x v="14"/>
    <x v="4"/>
    <x v="214"/>
    <d v="2017-09-01T00:00:00"/>
    <x v="209"/>
    <x v="1"/>
    <m/>
    <s v="Added per 2017 schedule confirmation response; FY2018 Re-launch"/>
    <n v="9"/>
  </r>
  <r>
    <n v="1075"/>
    <x v="24"/>
    <s v="Sodexo - Health &amp; Safety Food Service US"/>
    <x v="0"/>
    <x v="2"/>
    <s v="New Launch"/>
    <x v="14"/>
    <x v="14"/>
    <x v="214"/>
    <d v="2017-09-01T00:00:00"/>
    <x v="209"/>
    <x v="1"/>
    <m/>
    <s v="Added per 2017 schedule confirmation response; FY2018 Re-launch"/>
    <n v="9"/>
  </r>
  <r>
    <n v="1076"/>
    <x v="24"/>
    <s v="Sodexo - Health &amp; Safety FM, Patient Transport, Environmental Services US"/>
    <x v="0"/>
    <x v="2"/>
    <s v="New Launch"/>
    <x v="9"/>
    <x v="14"/>
    <x v="214"/>
    <d v="2017-09-01T00:00:00"/>
    <x v="209"/>
    <x v="0"/>
    <m/>
    <s v="Added per 2017 schedule confirmation response; FY2018 Re-launch; 7/10 - removed per weekly A&amp;A meeting"/>
    <n v="9"/>
  </r>
  <r>
    <n v="1077"/>
    <x v="24"/>
    <s v="Sodexo - Health &amp; Safety FM P&amp;G US"/>
    <x v="0"/>
    <x v="2"/>
    <s v="New Launch"/>
    <x v="9"/>
    <x v="14"/>
    <x v="214"/>
    <d v="2017-09-01T00:00:00"/>
    <x v="209"/>
    <x v="0"/>
    <m/>
    <s v="Added per 2017 schedule confirmation response; FY2018 Re-launch; 7/10 - removed per weekly A&amp;A meeting"/>
    <n v="9"/>
  </r>
  <r>
    <n v="1078"/>
    <x v="2"/>
    <s v="TGIF Brand Standards Program"/>
    <x v="2"/>
    <x v="2"/>
    <s v="Relaunch"/>
    <x v="9"/>
    <x v="12"/>
    <x v="214"/>
    <d v="2017-09-01T00:00:00"/>
    <x v="209"/>
    <x v="0"/>
    <m/>
    <s v="Added per 2017 schedule confirmation response; Monthly updates will be required due to the nature of a Brand Standards program"/>
    <n v="17"/>
  </r>
  <r>
    <n v="1079"/>
    <x v="55"/>
    <s v="Pizza Hut - Co/FZ Program"/>
    <x v="2"/>
    <x v="0"/>
    <s v="Relaunch"/>
    <x v="7"/>
    <x v="3"/>
    <x v="214"/>
    <d v="2017-09-01T00:00:00"/>
    <x v="209"/>
    <x v="1"/>
    <m/>
    <m/>
    <n v="2"/>
  </r>
  <r>
    <n v="1080"/>
    <x v="55"/>
    <s v="Pizza Hut - Co/Fr Operator App"/>
    <x v="2"/>
    <x v="0"/>
    <s v="Relaunch"/>
    <x v="1"/>
    <x v="3"/>
    <x v="214"/>
    <d v="2017-09-01T00:00:00"/>
    <x v="209"/>
    <x v="1"/>
    <m/>
    <m/>
    <n v="2"/>
  </r>
  <r>
    <n v="1081"/>
    <x v="55"/>
    <s v="Pizza Hut - M Operator App"/>
    <x v="2"/>
    <x v="0"/>
    <s v="Relaunch"/>
    <x v="1"/>
    <x v="3"/>
    <x v="214"/>
    <d v="2017-09-01T00:00:00"/>
    <x v="209"/>
    <x v="1"/>
    <m/>
    <m/>
    <n v="2"/>
  </r>
  <r>
    <n v="1082"/>
    <x v="55"/>
    <s v="Pizza Hut - LIC Program"/>
    <x v="2"/>
    <x v="0"/>
    <s v="Relaunch"/>
    <x v="0"/>
    <x v="3"/>
    <x v="214"/>
    <d v="2017-09-01T00:00:00"/>
    <x v="209"/>
    <x v="1"/>
    <m/>
    <m/>
    <n v="2"/>
  </r>
  <r>
    <n v="1083"/>
    <x v="55"/>
    <s v="Pizza Hut - Maintenance Program"/>
    <x v="2"/>
    <x v="0"/>
    <s v="Relaunch"/>
    <x v="0"/>
    <x v="3"/>
    <x v="214"/>
    <d v="2017-09-01T00:00:00"/>
    <x v="209"/>
    <x v="1"/>
    <m/>
    <m/>
    <n v="2"/>
  </r>
  <r>
    <n v="1084"/>
    <x v="55"/>
    <s v="Pizza Hut - Target Program"/>
    <x v="2"/>
    <x v="0"/>
    <s v="Relaunch"/>
    <x v="1"/>
    <x v="3"/>
    <x v="214"/>
    <d v="2017-09-01T00:00:00"/>
    <x v="209"/>
    <x v="1"/>
    <m/>
    <m/>
    <n v="2"/>
  </r>
  <r>
    <n v="1085"/>
    <x v="162"/>
    <s v="Popeyes Food Safety Program"/>
    <x v="6"/>
    <x v="0"/>
    <s v="Relaunch"/>
    <x v="0"/>
    <x v="15"/>
    <x v="215"/>
    <d v="2017-09-04T00:00:00"/>
    <x v="211"/>
    <x v="1"/>
    <m/>
    <m/>
    <n v="12"/>
  </r>
  <r>
    <n v="1086"/>
    <x v="162"/>
    <s v="Popeyes Food Safety Excellence Program"/>
    <x v="6"/>
    <x v="0"/>
    <s v="Relaunch"/>
    <x v="9"/>
    <x v="10"/>
    <x v="215"/>
    <d v="2017-09-04T00:00:00"/>
    <x v="211"/>
    <x v="0"/>
    <m/>
    <s v="Per 2017 schedule validation, launch date changed from 8/1/17 to 9/4/17; 2/27 - removed per EN's 2017 expected work file"/>
    <n v="12"/>
  </r>
  <r>
    <n v="1087"/>
    <x v="4"/>
    <s v="CKE Food Safety"/>
    <x v="1"/>
    <x v="1"/>
    <s v="Relaunch"/>
    <x v="7"/>
    <x v="15"/>
    <x v="216"/>
    <d v="2017-09-10T00:00:00"/>
    <x v="212"/>
    <x v="1"/>
    <m/>
    <s v="Per 2017 confirmation file, launch date moved from 9/10/17 to 9/12/17"/>
    <n v="4"/>
  </r>
  <r>
    <n v="1088"/>
    <x v="4"/>
    <s v="CKE Playground Program"/>
    <x v="1"/>
    <x v="1"/>
    <s v="Relaunch"/>
    <x v="1"/>
    <x v="15"/>
    <x v="216"/>
    <d v="2017-09-10T00:00:00"/>
    <x v="212"/>
    <x v="1"/>
    <m/>
    <s v="Per 2017 confirmation file, launch date moved from 9/10/17 to 9/12/17"/>
    <n v="4"/>
  </r>
  <r>
    <n v="1089"/>
    <x v="4"/>
    <s v="CKE Workplace Safety"/>
    <x v="1"/>
    <x v="1"/>
    <s v="Relaunch"/>
    <x v="0"/>
    <x v="15"/>
    <x v="216"/>
    <d v="2017-09-10T00:00:00"/>
    <x v="212"/>
    <x v="1"/>
    <m/>
    <s v="Per 2017 confirmation file, launch date moved from 9/10/17 to 9/12/17"/>
    <n v="4"/>
  </r>
  <r>
    <n v="1090"/>
    <x v="4"/>
    <s v="CKE Brand Standards"/>
    <x v="1"/>
    <x v="1"/>
    <s v="Relaunch"/>
    <x v="0"/>
    <x v="15"/>
    <x v="216"/>
    <d v="2017-09-12T00:00:00"/>
    <x v="213"/>
    <x v="1"/>
    <m/>
    <s v="Added per 2017 schedule confirmation response;"/>
    <n v="4"/>
  </r>
  <r>
    <n v="1091"/>
    <x v="20"/>
    <s v="Compass FLIK RizePoint Form"/>
    <x v="0"/>
    <x v="2"/>
    <s v="Relaunch"/>
    <x v="6"/>
    <x v="16"/>
    <x v="217"/>
    <d v="2017-08-04T00:00:00"/>
    <x v="214"/>
    <x v="1"/>
    <m/>
    <s v="7/17 - CC email requesting 1 question's point change and new autofail functionality"/>
    <n v="11"/>
  </r>
  <r>
    <n v="1092"/>
    <x v="20"/>
    <s v="Compass Workplace Safety Program"/>
    <x v="0"/>
    <x v="2"/>
    <s v="Relaunch"/>
    <x v="6"/>
    <x v="16"/>
    <x v="217"/>
    <d v="2017-08-04T00:00:00"/>
    <x v="214"/>
    <x v="1"/>
    <m/>
    <s v="7/17 - CC email requesting 2018 reference numbers be added"/>
    <n v="11"/>
  </r>
  <r>
    <n v="1093"/>
    <x v="205"/>
    <s v="Santiagos Food Safety Program"/>
    <x v="4"/>
    <x v="2"/>
    <s v="New Launch"/>
    <x v="14"/>
    <x v="4"/>
    <x v="218"/>
    <d v="2017-08-11T00:00:00"/>
    <x v="215"/>
    <x v="1"/>
    <m/>
    <s v="7/17 - RH provided high-level scope to start build"/>
    <e v="#N/A"/>
  </r>
  <r>
    <n v="1094"/>
    <x v="71"/>
    <s v="Bass Pro 2009 Food Safety Evaluations"/>
    <x v="1"/>
    <x v="1"/>
    <s v="Relaunch"/>
    <x v="1"/>
    <x v="16"/>
    <x v="217"/>
    <d v="2017-09-01T00:00:00"/>
    <x v="209"/>
    <x v="1"/>
    <m/>
    <s v="Added per 2017 schedule confirmation response; "/>
    <n v="76"/>
  </r>
  <r>
    <n v="1095"/>
    <x v="13"/>
    <s v="Burger King Playground Inspection Program "/>
    <x v="1"/>
    <x v="3"/>
    <s v="Relaunch"/>
    <x v="1"/>
    <x v="16"/>
    <x v="217"/>
    <d v="2017-09-01T00:00:00"/>
    <x v="209"/>
    <x v="1"/>
    <m/>
    <s v="Per 2017 schedule validation, launch date moved from 8/1/17 to 9/1/17"/>
    <n v="20"/>
  </r>
  <r>
    <n v="1096"/>
    <x v="20"/>
    <s v="Compass Food Safety Program"/>
    <x v="0"/>
    <x v="2"/>
    <s v="Relaunch"/>
    <x v="14"/>
    <x v="16"/>
    <x v="217"/>
    <d v="2017-09-01T00:00:00"/>
    <x v="209"/>
    <x v="1"/>
    <m/>
    <m/>
    <n v="11"/>
  </r>
  <r>
    <n v="1097"/>
    <x v="20"/>
    <s v="Compass HD Program"/>
    <x v="0"/>
    <x v="2"/>
    <s v="Relaunch"/>
    <x v="14"/>
    <x v="16"/>
    <x v="217"/>
    <d v="2017-09-01T00:00:00"/>
    <x v="209"/>
    <x v="1"/>
    <m/>
    <m/>
    <n v="11"/>
  </r>
  <r>
    <n v="1098"/>
    <x v="20"/>
    <s v="Compass J&amp;W Program"/>
    <x v="0"/>
    <x v="2"/>
    <s v="Relaunch"/>
    <x v="14"/>
    <x v="16"/>
    <x v="217"/>
    <d v="2017-09-01T00:00:00"/>
    <x v="209"/>
    <x v="1"/>
    <m/>
    <m/>
    <n v="11"/>
  </r>
  <r>
    <n v="1099"/>
    <x v="1"/>
    <s v="Hard Rock Café Food Safety Program"/>
    <x v="1"/>
    <x v="1"/>
    <s v="Relaunch"/>
    <x v="1"/>
    <x v="16"/>
    <x v="217"/>
    <d v="2017-09-01T00:00:00"/>
    <x v="209"/>
    <x v="1"/>
    <m/>
    <s v="Added per 2017 schedule confirmation response; 3/20 - weekly A&amp;A meeting, launch date changed from 10/1 to 9/1"/>
    <n v="36"/>
  </r>
  <r>
    <n v="1100"/>
    <x v="112"/>
    <s v="Hyatt Food Safety Program"/>
    <x v="1"/>
    <x v="3"/>
    <s v="Relaunch"/>
    <x v="1"/>
    <x v="16"/>
    <x v="217"/>
    <d v="2017-09-01T00:00:00"/>
    <x v="209"/>
    <x v="1"/>
    <m/>
    <m/>
    <n v="53"/>
  </r>
  <r>
    <n v="1101"/>
    <x v="69"/>
    <s v="Metz Culinary Management"/>
    <x v="0"/>
    <x v="1"/>
    <s v="Relaunch"/>
    <x v="1"/>
    <x v="16"/>
    <x v="217"/>
    <d v="2017-09-01T00:00:00"/>
    <x v="209"/>
    <x v="1"/>
    <m/>
    <s v="Added per 2017 schedule confirmation response;"/>
    <n v="59"/>
  </r>
  <r>
    <n v="1102"/>
    <x v="198"/>
    <s v="Texas Roadhouse FS &amp; WPS Program"/>
    <x v="0"/>
    <x v="1"/>
    <s v="Relaunch"/>
    <x v="0"/>
    <x v="16"/>
    <x v="217"/>
    <d v="2017-09-01T00:00:00"/>
    <x v="209"/>
    <x v="1"/>
    <m/>
    <s v="4/27 - weekly A&amp;A meeting, JC informed moving to AC's Team and will also need a 9/1 relaunch"/>
    <n v="219"/>
  </r>
  <r>
    <n v="1103"/>
    <x v="23"/>
    <s v="Canada Standard Food Safety Form"/>
    <x v="5"/>
    <x v="5"/>
    <s v="New Launch"/>
    <x v="0"/>
    <x v="16"/>
    <x v="217"/>
    <d v="2017-09-15T00:00:00"/>
    <x v="216"/>
    <x v="1"/>
    <m/>
    <m/>
    <n v="603"/>
  </r>
  <r>
    <n v="1104"/>
    <x v="177"/>
    <s v="4 Rivers Smokehouse Food Safety Evaluation "/>
    <x v="6"/>
    <x v="1"/>
    <s v="Relaunch"/>
    <x v="1"/>
    <x v="16"/>
    <x v="217"/>
    <d v="2017-10-01T00:00:00"/>
    <x v="217"/>
    <x v="1"/>
    <m/>
    <s v="Added per 2017 schedule confirmation response;"/>
    <n v="144"/>
  </r>
  <r>
    <n v="1105"/>
    <x v="26"/>
    <s v="ARAMARK Food Safety Program"/>
    <x v="0"/>
    <x v="1"/>
    <s v="Relaunch"/>
    <x v="1"/>
    <x v="16"/>
    <x v="217"/>
    <d v="2017-10-01T00:00:00"/>
    <x v="217"/>
    <x v="1"/>
    <m/>
    <m/>
    <n v="16"/>
  </r>
  <r>
    <n v="1106"/>
    <x v="26"/>
    <s v="ARAMARK SAFE Food Safety Program"/>
    <x v="0"/>
    <x v="1"/>
    <s v="Relaunch"/>
    <x v="0"/>
    <x v="16"/>
    <x v="217"/>
    <d v="2017-10-01T00:00:00"/>
    <x v="217"/>
    <x v="1"/>
    <m/>
    <m/>
    <n v="16"/>
  </r>
  <r>
    <n v="1107"/>
    <x v="191"/>
    <s v="Bento Sushi Factory Program"/>
    <x v="3"/>
    <x v="1"/>
    <s v="Relaunch"/>
    <x v="14"/>
    <x v="16"/>
    <x v="217"/>
    <d v="2017-10-01T00:00:00"/>
    <x v="217"/>
    <x v="1"/>
    <m/>
    <s v="2/27 - added per AC 2017 expected work file; 7/1 Nothing from AT team pushed back to soft 10/01"/>
    <n v="61"/>
  </r>
  <r>
    <n v="1108"/>
    <x v="191"/>
    <s v="Bento Sushi Kiosk Program"/>
    <x v="3"/>
    <x v="1"/>
    <s v="New Launch"/>
    <x v="0"/>
    <x v="16"/>
    <x v="217"/>
    <d v="2017-10-01T00:00:00"/>
    <x v="217"/>
    <x v="1"/>
    <m/>
    <s v="2/27 - added per AC 2017 expected work file; 7/1 Nothing from AT team pushed back to soft 10/01"/>
    <n v="61"/>
  </r>
  <r>
    <n v="1109"/>
    <x v="149"/>
    <s v="Chipotle Food Safety Program"/>
    <x v="4"/>
    <x v="1"/>
    <s v="Relaunch"/>
    <x v="14"/>
    <x v="16"/>
    <x v="217"/>
    <d v="2017-10-01T00:00:00"/>
    <x v="217"/>
    <x v="1"/>
    <m/>
    <m/>
    <n v="6"/>
  </r>
  <r>
    <n v="1110"/>
    <x v="20"/>
    <s v="Compass Canada English Form"/>
    <x v="0"/>
    <x v="2"/>
    <s v="Relaunch"/>
    <x v="14"/>
    <x v="16"/>
    <x v="217"/>
    <d v="2017-10-01T00:00:00"/>
    <x v="217"/>
    <x v="1"/>
    <m/>
    <m/>
    <n v="11"/>
  </r>
  <r>
    <n v="1111"/>
    <x v="20"/>
    <s v="Compass Canada French Form"/>
    <x v="0"/>
    <x v="2"/>
    <s v="Relaunch"/>
    <x v="14"/>
    <x v="16"/>
    <x v="217"/>
    <d v="2017-10-01T00:00:00"/>
    <x v="217"/>
    <x v="1"/>
    <m/>
    <m/>
    <n v="11"/>
  </r>
  <r>
    <n v="1112"/>
    <x v="175"/>
    <s v="Eureka Food Safety Program"/>
    <x v="4"/>
    <x v="0"/>
    <s v="Relaunch"/>
    <x v="1"/>
    <x v="16"/>
    <x v="217"/>
    <d v="2017-10-01T00:00:00"/>
    <x v="217"/>
    <x v="1"/>
    <m/>
    <s v="4/14 - DR email requesting this be added"/>
    <n v="111"/>
  </r>
  <r>
    <n v="1113"/>
    <x v="125"/>
    <s v="Glory Days Food Safety"/>
    <x v="0"/>
    <x v="1"/>
    <s v="Relaunch"/>
    <x v="9"/>
    <x v="16"/>
    <x v="217"/>
    <d v="2017-10-01T00:00:00"/>
    <x v="217"/>
    <x v="0"/>
    <m/>
    <s v="Added per 2017 schedule confirmation response; 4/10 - weekly A&amp;A meeting, removed per FL due to relaunching on 5/1"/>
    <n v="99"/>
  </r>
  <r>
    <n v="1114"/>
    <x v="155"/>
    <s v="Jacksons Food Safety Program"/>
    <x v="4"/>
    <x v="1"/>
    <s v="Relaunch"/>
    <x v="1"/>
    <x v="16"/>
    <x v="217"/>
    <d v="2017-10-01T00:00:00"/>
    <x v="217"/>
    <x v="1"/>
    <m/>
    <m/>
    <n v="71"/>
  </r>
  <r>
    <n v="1115"/>
    <x v="68"/>
    <s v="Margaritaville Food Safety Program"/>
    <x v="6"/>
    <x v="1"/>
    <s v="Relaunch"/>
    <x v="1"/>
    <x v="16"/>
    <x v="217"/>
    <d v="2017-10-01T00:00:00"/>
    <x v="217"/>
    <x v="1"/>
    <m/>
    <s v="Added per 2017 schedule confirmation response;"/>
    <n v="103"/>
  </r>
  <r>
    <n v="1116"/>
    <x v="127"/>
    <s v="Max Restaurant Group 2008 Food Safety Evaluation"/>
    <x v="0"/>
    <x v="1"/>
    <s v="Relaunch"/>
    <x v="1"/>
    <x v="16"/>
    <x v="217"/>
    <d v="2017-10-01T00:00:00"/>
    <x v="217"/>
    <x v="1"/>
    <m/>
    <s v="Added per 2017 schedule confirmation response;"/>
    <n v="113"/>
  </r>
  <r>
    <n v="1117"/>
    <x v="179"/>
    <s v="Mimi's Café Food Safety Program"/>
    <x v="2"/>
    <x v="4"/>
    <s v="Relaunch"/>
    <x v="1"/>
    <x v="16"/>
    <x v="217"/>
    <d v="2017-10-01T00:00:00"/>
    <x v="217"/>
    <x v="1"/>
    <m/>
    <s v="Added per 2017 schedule confirmation response; "/>
    <n v="75"/>
  </r>
  <r>
    <n v="1118"/>
    <x v="28"/>
    <s v="Newks Food Safety Program"/>
    <x v="2"/>
    <x v="3"/>
    <s v="Relaunch"/>
    <x v="1"/>
    <x v="16"/>
    <x v="217"/>
    <d v="2017-10-01T00:00:00"/>
    <x v="217"/>
    <x v="1"/>
    <m/>
    <s v="4/17 - SS email requesting 10/1 launch be added"/>
    <n v="69"/>
  </r>
  <r>
    <n v="1119"/>
    <x v="132"/>
    <s v="Panera Bread Brand Standards Program"/>
    <x v="1"/>
    <x v="4"/>
    <s v="New Launch"/>
    <x v="1"/>
    <x v="16"/>
    <x v="217"/>
    <d v="2017-10-01T00:00:00"/>
    <x v="217"/>
    <x v="1"/>
    <m/>
    <s v="Added per 2017 schedule confirmation response; 2/27 - launch changed from 9/1 to 10/1 per TC's 2017 expected work file"/>
    <n v="10"/>
  </r>
  <r>
    <n v="1120"/>
    <x v="157"/>
    <s v="Pret A Manger Food Safety Program"/>
    <x v="0"/>
    <x v="3"/>
    <s v="Relaunch"/>
    <x v="1"/>
    <x v="16"/>
    <x v="217"/>
    <d v="2017-10-01T00:00:00"/>
    <x v="217"/>
    <x v="1"/>
    <m/>
    <m/>
    <n v="64"/>
  </r>
  <r>
    <n v="1121"/>
    <x v="192"/>
    <s v="Real Mex Food Safety Program"/>
    <x v="4"/>
    <x v="1"/>
    <s v="Relaunch"/>
    <x v="1"/>
    <x v="16"/>
    <x v="217"/>
    <d v="2017-10-01T00:00:00"/>
    <x v="217"/>
    <x v="1"/>
    <m/>
    <s v="Added per 2017 schedule confirmation response;"/>
    <n v="60"/>
  </r>
  <r>
    <n v="1122"/>
    <x v="168"/>
    <s v="Snooze Food Safety Program"/>
    <x v="4"/>
    <x v="1"/>
    <s v="Relaunch"/>
    <x v="0"/>
    <x v="16"/>
    <x v="217"/>
    <d v="2017-10-01T00:00:00"/>
    <x v="217"/>
    <x v="1"/>
    <m/>
    <m/>
    <n v="112"/>
  </r>
  <r>
    <n v="1123"/>
    <x v="10"/>
    <s v="Starbucks Company Food Safety Program - French"/>
    <x v="3"/>
    <x v="4"/>
    <s v="Relaunch"/>
    <x v="1"/>
    <x v="16"/>
    <x v="217"/>
    <d v="2017-10-01T00:00:00"/>
    <x v="217"/>
    <x v="1"/>
    <m/>
    <s v="Added per 2017 schedule confirmation response; "/>
    <n v="1"/>
  </r>
  <r>
    <n v="1124"/>
    <x v="10"/>
    <s v="Starbucks Company Food Safety Program"/>
    <x v="3"/>
    <x v="4"/>
    <s v="Relaunch"/>
    <x v="1"/>
    <x v="16"/>
    <x v="217"/>
    <d v="2017-10-01T00:00:00"/>
    <x v="217"/>
    <x v="1"/>
    <m/>
    <s v="Added per 2017 schedule confirmation response; "/>
    <n v="1"/>
  </r>
  <r>
    <n v="1125"/>
    <x v="10"/>
    <s v="Starbucks Facilities Program"/>
    <x v="3"/>
    <x v="4"/>
    <s v="Relaunch"/>
    <x v="1"/>
    <x v="16"/>
    <x v="217"/>
    <d v="2017-10-01T00:00:00"/>
    <x v="217"/>
    <x v="1"/>
    <m/>
    <s v="Added per 2017 schedule confirmation response; "/>
    <n v="1"/>
  </r>
  <r>
    <n v="1126"/>
    <x v="10"/>
    <s v="Starbucks Facilities Program - French"/>
    <x v="3"/>
    <x v="4"/>
    <s v="Relaunch"/>
    <x v="1"/>
    <x v="16"/>
    <x v="217"/>
    <d v="2017-10-01T00:00:00"/>
    <x v="217"/>
    <x v="1"/>
    <m/>
    <s v="Added per 2017 schedule confirmation response; "/>
    <n v="1"/>
  </r>
  <r>
    <n v="1127"/>
    <x v="171"/>
    <s v="Steak 'n Shake Food Safety Program"/>
    <x v="1"/>
    <x v="4"/>
    <s v="Relaunch"/>
    <x v="1"/>
    <x v="16"/>
    <x v="217"/>
    <d v="2017-10-01T00:00:00"/>
    <x v="217"/>
    <x v="1"/>
    <m/>
    <s v="Added per 2017 schedule confirmation response; "/>
    <n v="24"/>
  </r>
  <r>
    <n v="1128"/>
    <x v="140"/>
    <s v="Stripes Food Safety Program"/>
    <x v="2"/>
    <x v="3"/>
    <s v="Relaunch"/>
    <x v="1"/>
    <x v="16"/>
    <x v="217"/>
    <d v="2017-10-01T00:00:00"/>
    <x v="217"/>
    <x v="1"/>
    <m/>
    <m/>
    <n v="26"/>
  </r>
  <r>
    <n v="1129"/>
    <x v="2"/>
    <s v="TGIF Brand Standards Program"/>
    <x v="2"/>
    <x v="2"/>
    <s v="Relaunch"/>
    <x v="1"/>
    <x v="16"/>
    <x v="217"/>
    <d v="2017-10-01T00:00:00"/>
    <x v="217"/>
    <x v="1"/>
    <m/>
    <s v="2/28 - Added per 2017 schedule confirmation response; Monthly updates will be required due to the nature of a Brand Standards program"/>
    <n v="17"/>
  </r>
  <r>
    <n v="1130"/>
    <x v="2"/>
    <s v="TGIF Food Safety Program"/>
    <x v="2"/>
    <x v="2"/>
    <s v="Relaunch"/>
    <x v="1"/>
    <x v="16"/>
    <x v="217"/>
    <d v="2017-10-01T00:00:00"/>
    <x v="217"/>
    <x v="1"/>
    <m/>
    <m/>
    <n v="17"/>
  </r>
  <r>
    <n v="1131"/>
    <x v="164"/>
    <s v="Tropical Smoothie Café Food Safety Program"/>
    <x v="0"/>
    <x v="4"/>
    <s v="Relaunch"/>
    <x v="1"/>
    <x v="16"/>
    <x v="217"/>
    <d v="2017-10-01T00:00:00"/>
    <x v="217"/>
    <x v="1"/>
    <m/>
    <s v="Added per 2017 schedule confirmation response; No changes per AT on 10/6; meeting with customer in November '16 to review entire form, change may come out of meeting but will determine a new launch date for those"/>
    <n v="31"/>
  </r>
  <r>
    <n v="1132"/>
    <x v="35"/>
    <s v="Twin Peaks Food Safety Program"/>
    <x v="2"/>
    <x v="2"/>
    <s v="Relaunch"/>
    <x v="1"/>
    <x v="16"/>
    <x v="217"/>
    <d v="2017-10-01T00:00:00"/>
    <x v="217"/>
    <x v="1"/>
    <m/>
    <m/>
    <n v="52"/>
  </r>
  <r>
    <n v="1133"/>
    <x v="195"/>
    <s v="Shake Shack FS Program"/>
    <x v="0"/>
    <x v="0"/>
    <s v="Relaunch"/>
    <x v="9"/>
    <x v="16"/>
    <x v="217"/>
    <d v="2017-10-10T00:00:00"/>
    <x v="218"/>
    <x v="0"/>
    <m/>
    <s v="6/22 - MS request to add realunch; 7/17 - MS emails stating changes no longer needed"/>
    <n v="105"/>
  </r>
  <r>
    <n v="1134"/>
    <x v="102"/>
    <s v="Honeybaked Ham Holiday Program - Food Safety Program"/>
    <x v="6"/>
    <x v="0"/>
    <s v="Relaunch"/>
    <x v="1"/>
    <x v="16"/>
    <x v="217"/>
    <d v="2017-11-01T00:00:00"/>
    <x v="219"/>
    <x v="1"/>
    <m/>
    <m/>
    <n v="37"/>
  </r>
  <r>
    <n v="1135"/>
    <x v="102"/>
    <s v="Honeybaked Ham Holiday Program - PopUp Retail"/>
    <x v="6"/>
    <x v="0"/>
    <s v="Relaunch"/>
    <x v="1"/>
    <x v="16"/>
    <x v="217"/>
    <d v="2017-11-01T00:00:00"/>
    <x v="219"/>
    <x v="1"/>
    <m/>
    <m/>
    <n v="37"/>
  </r>
  <r>
    <n v="1136"/>
    <x v="197"/>
    <s v="Darden Franchise Food Safety Program"/>
    <x v="6"/>
    <x v="1"/>
    <s v="Relaunch"/>
    <x v="14"/>
    <x v="16"/>
    <x v="217"/>
    <d v="2017-11-27T00:00:00"/>
    <x v="220"/>
    <x v="1"/>
    <m/>
    <m/>
    <n v="185"/>
  </r>
  <r>
    <n v="1137"/>
    <x v="169"/>
    <s v="Red Lobster Food Safety Program"/>
    <x v="1"/>
    <x v="1"/>
    <s v="Relaunch"/>
    <x v="1"/>
    <x v="16"/>
    <x v="217"/>
    <d v="2017-11-27T00:00:00"/>
    <x v="220"/>
    <x v="1"/>
    <m/>
    <s v="Per 2017 schedule validation file, launch moved from 11/30/17 to 11/27/17"/>
    <n v="23"/>
  </r>
  <r>
    <n v="1138"/>
    <x v="177"/>
    <s v="4 Rivers Smokehouse Food Safety Evaluation "/>
    <x v="6"/>
    <x v="1"/>
    <s v="Relaunch"/>
    <x v="1"/>
    <x v="16"/>
    <x v="217"/>
    <d v="2018-01-01T00:00:00"/>
    <x v="221"/>
    <x v="1"/>
    <m/>
    <m/>
    <n v="144"/>
  </r>
  <r>
    <n v="1139"/>
    <x v="96"/>
    <s v="85 Degrees Celsius Café Food Safety Program"/>
    <x v="4"/>
    <x v="3"/>
    <s v="Relaunch"/>
    <x v="1"/>
    <x v="16"/>
    <x v="217"/>
    <d v="2018-01-01T00:00:00"/>
    <x v="221"/>
    <x v="1"/>
    <m/>
    <m/>
    <n v="98"/>
  </r>
  <r>
    <n v="1140"/>
    <x v="161"/>
    <s v="Academia Barilla Food Safety"/>
    <x v="1"/>
    <x v="3"/>
    <s v="Relaunch"/>
    <x v="1"/>
    <x v="16"/>
    <x v="217"/>
    <d v="2018-01-01T00:00:00"/>
    <x v="221"/>
    <x v="1"/>
    <m/>
    <m/>
    <n v="157"/>
  </r>
  <r>
    <n v="1141"/>
    <x v="26"/>
    <s v="ARAMARK SAFE Food Safety Program"/>
    <x v="0"/>
    <x v="1"/>
    <s v="Relaunch"/>
    <x v="7"/>
    <x v="16"/>
    <x v="217"/>
    <d v="2018-01-01T00:00:00"/>
    <x v="221"/>
    <x v="1"/>
    <m/>
    <m/>
    <n v="16"/>
  </r>
  <r>
    <n v="1142"/>
    <x v="42"/>
    <s v="Arby's Food Safety Program"/>
    <x v="6"/>
    <x v="1"/>
    <s v="Relaunch"/>
    <x v="0"/>
    <x v="16"/>
    <x v="217"/>
    <d v="2018-01-01T00:00:00"/>
    <x v="221"/>
    <x v="1"/>
    <m/>
    <m/>
    <n v="19"/>
  </r>
  <r>
    <n v="1143"/>
    <x v="81"/>
    <s v="Areas USA Food Safety Program"/>
    <x v="1"/>
    <x v="3"/>
    <s v="Relaunch"/>
    <x v="7"/>
    <x v="16"/>
    <x v="217"/>
    <d v="2018-01-01T00:00:00"/>
    <x v="221"/>
    <x v="1"/>
    <m/>
    <m/>
    <n v="93"/>
  </r>
  <r>
    <n v="1144"/>
    <x v="190"/>
    <s v="Au Bon Pain Food Safety Program"/>
    <x v="0"/>
    <x v="2"/>
    <s v="Relaunch"/>
    <x v="0"/>
    <x v="16"/>
    <x v="217"/>
    <d v="2018-01-01T00:00:00"/>
    <x v="221"/>
    <x v="1"/>
    <m/>
    <m/>
    <n v="38"/>
  </r>
  <r>
    <n v="1145"/>
    <x v="9"/>
    <s v="Avendra Hospitality Food Safety Program"/>
    <x v="0"/>
    <x v="1"/>
    <s v="Relaunch"/>
    <x v="1"/>
    <x v="16"/>
    <x v="217"/>
    <d v="2018-01-01T00:00:00"/>
    <x v="221"/>
    <x v="1"/>
    <m/>
    <m/>
    <n v="74"/>
  </r>
  <r>
    <n v="1146"/>
    <x v="206"/>
    <s v="Babalu Food Safety Program"/>
    <x v="6"/>
    <x v="1"/>
    <s v="Relaunch"/>
    <x v="1"/>
    <x v="16"/>
    <x v="217"/>
    <d v="2018-01-01T00:00:00"/>
    <x v="221"/>
    <x v="1"/>
    <m/>
    <m/>
    <e v="#N/A"/>
  </r>
  <r>
    <n v="1147"/>
    <x v="185"/>
    <s v="Benihana Food Safety Program"/>
    <x v="6"/>
    <x v="3"/>
    <s v="Relaunch"/>
    <x v="14"/>
    <x v="16"/>
    <x v="217"/>
    <d v="2018-01-01T00:00:00"/>
    <x v="221"/>
    <x v="1"/>
    <m/>
    <m/>
    <n v="49"/>
  </r>
  <r>
    <n v="1148"/>
    <x v="191"/>
    <s v="Bento Sushi Factory Program"/>
    <x v="3"/>
    <x v="1"/>
    <s v="Relaunch"/>
    <x v="0"/>
    <x v="16"/>
    <x v="217"/>
    <d v="2018-01-01T00:00:00"/>
    <x v="221"/>
    <x v="1"/>
    <m/>
    <m/>
    <n v="61"/>
  </r>
  <r>
    <n v="1149"/>
    <x v="191"/>
    <s v="Bento Sushi Kiosk Program"/>
    <x v="3"/>
    <x v="1"/>
    <s v="Relaunch"/>
    <x v="0"/>
    <x v="16"/>
    <x v="217"/>
    <d v="2018-01-01T00:00:00"/>
    <x v="221"/>
    <x v="1"/>
    <m/>
    <m/>
    <n v="61"/>
  </r>
  <r>
    <n v="1150"/>
    <x v="56"/>
    <s v="Bloomin Brands Food Safety Program"/>
    <x v="6"/>
    <x v="3"/>
    <s v="Relaunch"/>
    <x v="1"/>
    <x v="16"/>
    <x v="217"/>
    <d v="2018-01-01T00:00:00"/>
    <x v="221"/>
    <x v="1"/>
    <m/>
    <m/>
    <n v="13"/>
  </r>
  <r>
    <n v="1151"/>
    <x v="187"/>
    <s v="Boudin Bakery Food Safety Program"/>
    <x v="4"/>
    <x v="2"/>
    <s v="Relaunch"/>
    <x v="0"/>
    <x v="16"/>
    <x v="217"/>
    <d v="2018-01-01T00:00:00"/>
    <x v="221"/>
    <x v="1"/>
    <m/>
    <m/>
    <n v="66"/>
  </r>
  <r>
    <n v="1152"/>
    <x v="25"/>
    <s v="Buffalo Wild Wings - CO &amp; Franchise Food Safety Program"/>
    <x v="3"/>
    <x v="0"/>
    <s v="Relaunch"/>
    <x v="1"/>
    <x v="16"/>
    <x v="217"/>
    <d v="2018-01-01T00:00:00"/>
    <x v="221"/>
    <x v="1"/>
    <m/>
    <m/>
    <n v="15"/>
  </r>
  <r>
    <n v="1153"/>
    <x v="13"/>
    <s v="Burger King Bun Sampling Program"/>
    <x v="1"/>
    <x v="3"/>
    <s v="Relaunch"/>
    <x v="7"/>
    <x v="16"/>
    <x v="217"/>
    <d v="2018-01-01T00:00:00"/>
    <x v="221"/>
    <x v="1"/>
    <m/>
    <m/>
    <n v="20"/>
  </r>
  <r>
    <n v="1154"/>
    <x v="142"/>
    <s v="Café Zupas Food Safety Program"/>
    <x v="4"/>
    <x v="2"/>
    <s v="Relaunch"/>
    <x v="1"/>
    <x v="16"/>
    <x v="217"/>
    <d v="2018-01-01T00:00:00"/>
    <x v="221"/>
    <x v="1"/>
    <m/>
    <m/>
    <n v="81"/>
  </r>
  <r>
    <n v="1155"/>
    <x v="43"/>
    <s v="Caribou Coffee Assessment (Brand Standards)"/>
    <x v="6"/>
    <x v="1"/>
    <s v="Relaunch"/>
    <x v="1"/>
    <x v="16"/>
    <x v="217"/>
    <d v="2018-01-01T00:00:00"/>
    <x v="221"/>
    <x v="1"/>
    <m/>
    <m/>
    <n v="18"/>
  </r>
  <r>
    <n v="1156"/>
    <x v="43"/>
    <s v="Caribou Co-Branded Program"/>
    <x v="6"/>
    <x v="1"/>
    <s v="Relaunch"/>
    <x v="1"/>
    <x v="16"/>
    <x v="217"/>
    <d v="2018-01-01T00:00:00"/>
    <x v="221"/>
    <x v="1"/>
    <m/>
    <m/>
    <n v="18"/>
  </r>
  <r>
    <n v="1157"/>
    <x v="43"/>
    <s v="Einstein Bagels Food Safety Program"/>
    <x v="6"/>
    <x v="1"/>
    <s v="Relaunch"/>
    <x v="1"/>
    <x v="16"/>
    <x v="217"/>
    <d v="2018-01-01T00:00:00"/>
    <x v="221"/>
    <x v="1"/>
    <m/>
    <m/>
    <n v="18"/>
  </r>
  <r>
    <n v="1158"/>
    <x v="186"/>
    <s v="CERCA TROVA Food Safety Program "/>
    <x v="4"/>
    <x v="3"/>
    <s v="Relaunch"/>
    <x v="14"/>
    <x v="16"/>
    <x v="217"/>
    <d v="2018-01-01T00:00:00"/>
    <x v="221"/>
    <x v="1"/>
    <m/>
    <m/>
    <n v="84"/>
  </r>
  <r>
    <n v="1159"/>
    <x v="111"/>
    <s v="Checkers Food Safety Program"/>
    <x v="6"/>
    <x v="3"/>
    <s v="Relaunch"/>
    <x v="1"/>
    <x v="16"/>
    <x v="217"/>
    <d v="2018-01-01T00:00:00"/>
    <x v="221"/>
    <x v="1"/>
    <m/>
    <m/>
    <n v="22"/>
  </r>
  <r>
    <n v="1160"/>
    <x v="111"/>
    <s v="Checkers Food Safety Evaluation - Training Form"/>
    <x v="6"/>
    <x v="3"/>
    <s v="Relaunch"/>
    <x v="1"/>
    <x v="16"/>
    <x v="217"/>
    <d v="2018-01-01T00:00:00"/>
    <x v="221"/>
    <x v="1"/>
    <m/>
    <m/>
    <n v="22"/>
  </r>
  <r>
    <n v="1161"/>
    <x v="111"/>
    <s v="Checkers Marketing Audit"/>
    <x v="6"/>
    <x v="3"/>
    <s v="Relaunch"/>
    <x v="1"/>
    <x v="16"/>
    <x v="217"/>
    <d v="2018-01-01T00:00:00"/>
    <x v="221"/>
    <x v="1"/>
    <m/>
    <m/>
    <n v="22"/>
  </r>
  <r>
    <n v="1162"/>
    <x v="111"/>
    <s v="Checkers Brand Standards Audit"/>
    <x v="6"/>
    <x v="3"/>
    <s v="Relaunch"/>
    <x v="1"/>
    <x v="16"/>
    <x v="217"/>
    <d v="2018-01-01T00:00:00"/>
    <x v="221"/>
    <x v="1"/>
    <m/>
    <m/>
    <n v="22"/>
  </r>
  <r>
    <n v="1163"/>
    <x v="32"/>
    <s v="Cheddar's Casual Cafe Food Safety Evaluations"/>
    <x v="2"/>
    <x v="1"/>
    <s v="Relaunch"/>
    <x v="1"/>
    <x v="16"/>
    <x v="217"/>
    <d v="2018-01-01T00:00:00"/>
    <x v="221"/>
    <x v="1"/>
    <m/>
    <s v="7/18 - AT note from 2018 file, this customer is now on Amanda's team;"/>
    <n v="39"/>
  </r>
  <r>
    <n v="1164"/>
    <x v="149"/>
    <s v="Chipotle Food Safety Program"/>
    <x v="4"/>
    <x v="1"/>
    <s v="Relaunch"/>
    <x v="14"/>
    <x v="16"/>
    <x v="217"/>
    <d v="2018-01-01T00:00:00"/>
    <x v="221"/>
    <x v="1"/>
    <m/>
    <m/>
    <n v="6"/>
  </r>
  <r>
    <n v="1165"/>
    <x v="44"/>
    <s v="Cinemark Food Safety Program"/>
    <x v="2"/>
    <x v="4"/>
    <s v="Relaunch"/>
    <x v="1"/>
    <x v="16"/>
    <x v="217"/>
    <d v="2018-01-01T00:00:00"/>
    <x v="221"/>
    <x v="1"/>
    <m/>
    <m/>
    <n v="29"/>
  </r>
  <r>
    <n v="1166"/>
    <x v="44"/>
    <s v="Cinemark Brand Standards Program"/>
    <x v="2"/>
    <x v="4"/>
    <s v="Relaunch"/>
    <x v="1"/>
    <x v="16"/>
    <x v="217"/>
    <d v="2018-01-01T00:00:00"/>
    <x v="221"/>
    <x v="1"/>
    <m/>
    <m/>
    <n v="29"/>
  </r>
  <r>
    <n v="1167"/>
    <x v="147"/>
    <s v="City BBQ Food Safety Program"/>
    <x v="1"/>
    <x v="0"/>
    <s v="Relaunch"/>
    <x v="0"/>
    <x v="16"/>
    <x v="217"/>
    <d v="2018-01-01T00:00:00"/>
    <x v="221"/>
    <x v="1"/>
    <m/>
    <s v=""/>
    <n v="95"/>
  </r>
  <r>
    <n v="1168"/>
    <x v="20"/>
    <s v="Compass FLIK RizePoint Form"/>
    <x v="0"/>
    <x v="2"/>
    <s v="Relaunch"/>
    <x v="7"/>
    <x v="16"/>
    <x v="217"/>
    <d v="2018-01-01T00:00:00"/>
    <x v="221"/>
    <x v="1"/>
    <m/>
    <s v=""/>
    <n v="11"/>
  </r>
  <r>
    <n v="1169"/>
    <x v="20"/>
    <s v="Compass Canada English Form"/>
    <x v="0"/>
    <x v="2"/>
    <s v="Relaunch"/>
    <x v="7"/>
    <x v="16"/>
    <x v="217"/>
    <d v="2018-01-01T00:00:00"/>
    <x v="221"/>
    <x v="1"/>
    <m/>
    <s v=""/>
    <n v="11"/>
  </r>
  <r>
    <n v="1170"/>
    <x v="20"/>
    <s v="Compass Canada French Form"/>
    <x v="0"/>
    <x v="2"/>
    <s v="Relaunch"/>
    <x v="7"/>
    <x v="16"/>
    <x v="217"/>
    <d v="2018-01-01T00:00:00"/>
    <x v="221"/>
    <x v="1"/>
    <m/>
    <s v=""/>
    <n v="11"/>
  </r>
  <r>
    <n v="1171"/>
    <x v="20"/>
    <s v="Compass Food Safety Program"/>
    <x v="0"/>
    <x v="2"/>
    <s v="Relaunch"/>
    <x v="7"/>
    <x v="16"/>
    <x v="217"/>
    <d v="2018-01-01T00:00:00"/>
    <x v="221"/>
    <x v="1"/>
    <m/>
    <s v=""/>
    <n v="11"/>
  </r>
  <r>
    <n v="1172"/>
    <x v="20"/>
    <s v="Compass HD Program"/>
    <x v="0"/>
    <x v="2"/>
    <s v="Relaunch"/>
    <x v="7"/>
    <x v="16"/>
    <x v="217"/>
    <d v="2018-01-01T00:00:00"/>
    <x v="221"/>
    <x v="1"/>
    <m/>
    <s v=""/>
    <n v="11"/>
  </r>
  <r>
    <n v="1173"/>
    <x v="20"/>
    <s v="Compass J&amp;W Program"/>
    <x v="0"/>
    <x v="2"/>
    <s v="Relaunch"/>
    <x v="7"/>
    <x v="16"/>
    <x v="217"/>
    <d v="2018-01-01T00:00:00"/>
    <x v="221"/>
    <x v="1"/>
    <m/>
    <s v=""/>
    <n v="11"/>
  </r>
  <r>
    <n v="1174"/>
    <x v="20"/>
    <s v="Compass Workplace Safety Program #1"/>
    <x v="0"/>
    <x v="2"/>
    <s v="Relaunch"/>
    <x v="7"/>
    <x v="16"/>
    <x v="217"/>
    <d v="2018-01-01T00:00:00"/>
    <x v="221"/>
    <x v="1"/>
    <m/>
    <s v=""/>
    <n v="11"/>
  </r>
  <r>
    <n v="1175"/>
    <x v="20"/>
    <s v="Compass Workplace Safety Program #2"/>
    <x v="0"/>
    <x v="2"/>
    <s v="Relaunch"/>
    <x v="7"/>
    <x v="16"/>
    <x v="217"/>
    <d v="2018-01-01T00:00:00"/>
    <x v="221"/>
    <x v="1"/>
    <m/>
    <s v=""/>
    <n v="11"/>
  </r>
  <r>
    <n v="1176"/>
    <x v="20"/>
    <s v="Compass Workplace Safety Program #3"/>
    <x v="0"/>
    <x v="2"/>
    <s v="Relaunch"/>
    <x v="7"/>
    <x v="16"/>
    <x v="217"/>
    <d v="2018-01-01T00:00:00"/>
    <x v="221"/>
    <x v="1"/>
    <m/>
    <s v=""/>
    <n v="11"/>
  </r>
  <r>
    <n v="1177"/>
    <x v="20"/>
    <s v="Compass Workplace Safety Program #4"/>
    <x v="0"/>
    <x v="2"/>
    <s v="Relaunch"/>
    <x v="7"/>
    <x v="16"/>
    <x v="217"/>
    <d v="2018-01-01T00:00:00"/>
    <x v="221"/>
    <x v="1"/>
    <m/>
    <s v=""/>
    <n v="11"/>
  </r>
  <r>
    <n v="1178"/>
    <x v="20"/>
    <s v="Compass Workplace Safety Program #5"/>
    <x v="0"/>
    <x v="2"/>
    <s v="New Launch"/>
    <x v="7"/>
    <x v="16"/>
    <x v="217"/>
    <d v="2018-01-01T00:00:00"/>
    <x v="221"/>
    <x v="1"/>
    <m/>
    <s v=""/>
    <n v="11"/>
  </r>
  <r>
    <n v="1179"/>
    <x v="20"/>
    <s v="Compass Workplace Safety Program #6"/>
    <x v="0"/>
    <x v="2"/>
    <s v="New Launch"/>
    <x v="7"/>
    <x v="16"/>
    <x v="217"/>
    <d v="2018-01-01T00:00:00"/>
    <x v="221"/>
    <x v="1"/>
    <m/>
    <s v=""/>
    <n v="11"/>
  </r>
  <r>
    <n v="1180"/>
    <x v="20"/>
    <s v="Compass Workplace Safety Program #7"/>
    <x v="0"/>
    <x v="2"/>
    <s v="New Launch"/>
    <x v="7"/>
    <x v="16"/>
    <x v="217"/>
    <d v="2018-01-01T00:00:00"/>
    <x v="221"/>
    <x v="1"/>
    <m/>
    <s v=""/>
    <n v="11"/>
  </r>
  <r>
    <n v="1181"/>
    <x v="20"/>
    <s v="Compass Workplace Safety Program #8"/>
    <x v="0"/>
    <x v="2"/>
    <s v="New Launch"/>
    <x v="7"/>
    <x v="16"/>
    <x v="217"/>
    <d v="2018-01-01T00:00:00"/>
    <x v="221"/>
    <x v="1"/>
    <m/>
    <s v=""/>
    <n v="11"/>
  </r>
  <r>
    <n v="1182"/>
    <x v="20"/>
    <s v="Compass Workplace Safety Program"/>
    <x v="0"/>
    <x v="2"/>
    <s v="New Launch"/>
    <x v="7"/>
    <x v="16"/>
    <x v="217"/>
    <d v="2018-01-01T00:00:00"/>
    <x v="221"/>
    <x v="1"/>
    <m/>
    <s v=""/>
    <n v="11"/>
  </r>
  <r>
    <n v="1183"/>
    <x v="201"/>
    <s v="Coopers Hawk Food Safety &amp; Workplace Safety Program"/>
    <x v="6"/>
    <x v="1"/>
    <s v="Relaunch"/>
    <x v="1"/>
    <x v="16"/>
    <x v="217"/>
    <d v="2018-01-01T00:00:00"/>
    <x v="221"/>
    <x v="1"/>
    <m/>
    <s v=""/>
    <n v="119"/>
  </r>
  <r>
    <n v="1184"/>
    <x v="40"/>
    <s v="Cornell Food Safety Program"/>
    <x v="0"/>
    <x v="2"/>
    <s v="Relaunch"/>
    <x v="1"/>
    <x v="16"/>
    <x v="217"/>
    <d v="2018-01-01T00:00:00"/>
    <x v="221"/>
    <x v="1"/>
    <m/>
    <s v=""/>
    <n v="110"/>
  </r>
  <r>
    <n v="1185"/>
    <x v="45"/>
    <s v="Corner Bakery Food Safery Program "/>
    <x v="6"/>
    <x v="1"/>
    <s v="Relaunch"/>
    <x v="1"/>
    <x v="16"/>
    <x v="217"/>
    <d v="2018-01-01T00:00:00"/>
    <x v="221"/>
    <x v="1"/>
    <m/>
    <s v=""/>
    <n v="40"/>
  </r>
  <r>
    <n v="1186"/>
    <x v="46"/>
    <s v="Corner Store Food Safety Program"/>
    <x v="2"/>
    <x v="3"/>
    <s v="Relaunch"/>
    <x v="1"/>
    <x v="16"/>
    <x v="217"/>
    <d v="2018-01-01T00:00:00"/>
    <x v="221"/>
    <x v="1"/>
    <m/>
    <s v=""/>
    <n v="27"/>
  </r>
  <r>
    <n v="1187"/>
    <x v="150"/>
    <s v="Culinaire Food Safety Program"/>
    <x v="0"/>
    <x v="2"/>
    <s v="Relaunch"/>
    <x v="1"/>
    <x v="16"/>
    <x v="217"/>
    <d v="2018-01-01T00:00:00"/>
    <x v="221"/>
    <x v="1"/>
    <m/>
    <s v="7/18 - AT note from 2018 file, ref #s only;"/>
    <n v="152"/>
  </r>
  <r>
    <n v="1188"/>
    <x v="12"/>
    <s v="Dairy Queen Pride Program"/>
    <x v="3"/>
    <x v="1"/>
    <s v="Relaunch"/>
    <x v="1"/>
    <x v="16"/>
    <x v="217"/>
    <d v="2018-01-01T00:00:00"/>
    <x v="221"/>
    <x v="1"/>
    <m/>
    <m/>
    <n v="8"/>
  </r>
  <r>
    <n v="1189"/>
    <x v="99"/>
    <s v="Delaware North Food Safety Program"/>
    <x v="0"/>
    <x v="3"/>
    <s v="Relaunch"/>
    <x v="1"/>
    <x v="16"/>
    <x v="217"/>
    <d v="2018-01-01T00:00:00"/>
    <x v="221"/>
    <x v="1"/>
    <m/>
    <s v=""/>
    <n v="94"/>
  </r>
  <r>
    <n v="1190"/>
    <x v="34"/>
    <s v="Desert Island Food Safety Program"/>
    <x v="4"/>
    <x v="3"/>
    <s v="Relaunch"/>
    <x v="1"/>
    <x v="16"/>
    <x v="217"/>
    <d v="2018-01-01T00:00:00"/>
    <x v="221"/>
    <x v="1"/>
    <m/>
    <s v=""/>
    <n v="120"/>
  </r>
  <r>
    <n v="1191"/>
    <x v="90"/>
    <s v="Donovan's Food Safety Program"/>
    <x v="4"/>
    <x v="3"/>
    <s v="Relaunch"/>
    <x v="1"/>
    <x v="16"/>
    <x v="217"/>
    <d v="2018-01-01T00:00:00"/>
    <x v="221"/>
    <x v="1"/>
    <m/>
    <s v=""/>
    <n v="161"/>
  </r>
  <r>
    <n v="1192"/>
    <x v="204"/>
    <s v="Eatsa Food Safety Program"/>
    <x v="4"/>
    <x v="3"/>
    <s v="Relaunch"/>
    <x v="14"/>
    <x v="16"/>
    <x v="217"/>
    <d v="2018-01-01T00:00:00"/>
    <x v="221"/>
    <x v="1"/>
    <m/>
    <s v=""/>
    <e v="#N/A"/>
  </r>
  <r>
    <n v="1193"/>
    <x v="48"/>
    <s v="Entertainment Cruises Food Safety"/>
    <x v="1"/>
    <x v="2"/>
    <s v="Relaunch"/>
    <x v="1"/>
    <x v="16"/>
    <x v="217"/>
    <d v="2018-01-01T00:00:00"/>
    <x v="221"/>
    <x v="1"/>
    <m/>
    <s v=""/>
    <n v="56"/>
  </r>
  <r>
    <n v="1194"/>
    <x v="175"/>
    <s v="Eureka Food Safety Program"/>
    <x v="4"/>
    <x v="0"/>
    <s v="Relaunch"/>
    <x v="1"/>
    <x v="16"/>
    <x v="217"/>
    <d v="2018-01-01T00:00:00"/>
    <x v="221"/>
    <x v="1"/>
    <m/>
    <s v=""/>
    <n v="111"/>
  </r>
  <r>
    <n v="1195"/>
    <x v="100"/>
    <s v="Fairmont Food Safety Program"/>
    <x v="3"/>
    <x v="2"/>
    <s v="Relaunch"/>
    <x v="0"/>
    <x v="16"/>
    <x v="217"/>
    <d v="2018-01-01T00:00:00"/>
    <x v="221"/>
    <x v="1"/>
    <m/>
    <s v=""/>
    <n v="47"/>
  </r>
  <r>
    <n v="1196"/>
    <x v="100"/>
    <s v="Fairmont Guest Experience Program"/>
    <x v="3"/>
    <x v="2"/>
    <s v="Relaunch"/>
    <x v="0"/>
    <x v="16"/>
    <x v="217"/>
    <d v="2018-01-01T00:00:00"/>
    <x v="221"/>
    <x v="1"/>
    <m/>
    <s v=""/>
    <n v="47"/>
  </r>
  <r>
    <n v="1197"/>
    <x v="5"/>
    <s v="Famous Dave's Food Safety Program"/>
    <x v="3"/>
    <x v="2"/>
    <s v="Relaunch"/>
    <x v="1"/>
    <x v="16"/>
    <x v="217"/>
    <d v="2018-01-01T00:00:00"/>
    <x v="221"/>
    <x v="1"/>
    <m/>
    <s v=""/>
    <n v="43"/>
  </r>
  <r>
    <n v="1198"/>
    <x v="17"/>
    <s v="Fogo de Chao Food Safety"/>
    <x v="2"/>
    <x v="2"/>
    <s v="Relaunch"/>
    <x v="1"/>
    <x v="16"/>
    <x v="217"/>
    <d v="2018-01-01T00:00:00"/>
    <x v="221"/>
    <x v="1"/>
    <m/>
    <s v=""/>
    <n v="55"/>
  </r>
  <r>
    <n v="1199"/>
    <x v="91"/>
    <s v="Four Winds Casino Food Safety Program"/>
    <x v="1"/>
    <x v="3"/>
    <s v="Relaunch"/>
    <x v="1"/>
    <x v="16"/>
    <x v="217"/>
    <d v="2018-01-01T00:00:00"/>
    <x v="221"/>
    <x v="1"/>
    <m/>
    <s v=""/>
    <n v="136"/>
  </r>
  <r>
    <n v="1200"/>
    <x v="97"/>
    <s v="Fox Restaurant QSR Evaluation"/>
    <x v="4"/>
    <x v="4"/>
    <s v="Relaunch "/>
    <x v="1"/>
    <x v="16"/>
    <x v="217"/>
    <d v="2018-01-01T00:00:00"/>
    <x v="221"/>
    <x v="1"/>
    <m/>
    <m/>
    <n v="68"/>
  </r>
  <r>
    <n v="1201"/>
    <x v="97"/>
    <s v="Fox Restaurant Employee and Guest Safety"/>
    <x v="4"/>
    <x v="4"/>
    <s v="Relaunch "/>
    <x v="1"/>
    <x v="16"/>
    <x v="217"/>
    <d v="2018-01-01T00:00:00"/>
    <x v="221"/>
    <x v="1"/>
    <m/>
    <m/>
    <n v="68"/>
  </r>
  <r>
    <n v="1202"/>
    <x v="199"/>
    <s v="Freddy's Frozen Custard FS Program"/>
    <x v="1"/>
    <x v="2"/>
    <s v="Relaunch"/>
    <x v="14"/>
    <x v="16"/>
    <x v="217"/>
    <d v="2018-01-01T00:00:00"/>
    <x v="221"/>
    <x v="1"/>
    <m/>
    <s v=""/>
    <n v="207"/>
  </r>
  <r>
    <n v="1203"/>
    <x v="49"/>
    <s v="Friendly's Food Safety Program"/>
    <x v="0"/>
    <x v="0"/>
    <s v="Relaunch"/>
    <x v="0"/>
    <x v="16"/>
    <x v="217"/>
    <d v="2018-01-01T00:00:00"/>
    <x v="221"/>
    <x v="1"/>
    <m/>
    <s v=""/>
    <n v="41"/>
  </r>
  <r>
    <n v="1204"/>
    <x v="125"/>
    <s v="Glory Days Food Safety"/>
    <x v="0"/>
    <x v="1"/>
    <s v="Relaunch"/>
    <x v="1"/>
    <x v="16"/>
    <x v="217"/>
    <d v="2018-01-01T00:00:00"/>
    <x v="221"/>
    <x v="1"/>
    <m/>
    <m/>
    <n v="99"/>
  </r>
  <r>
    <n v="1205"/>
    <x v="6"/>
    <s v="Golden Corral Food Safety"/>
    <x v="0"/>
    <x v="0"/>
    <s v="Relaunch"/>
    <x v="1"/>
    <x v="16"/>
    <x v="217"/>
    <d v="2018-01-01T00:00:00"/>
    <x v="221"/>
    <x v="1"/>
    <m/>
    <s v=""/>
    <n v="21"/>
  </r>
  <r>
    <n v="1206"/>
    <x v="138"/>
    <s v="Greenville Food Safety Program"/>
    <x v="6"/>
    <x v="1"/>
    <s v="Relaunch"/>
    <x v="1"/>
    <x v="16"/>
    <x v="217"/>
    <d v="2018-01-01T00:00:00"/>
    <x v="221"/>
    <x v="1"/>
    <m/>
    <m/>
    <n v="79"/>
  </r>
  <r>
    <n v="1207"/>
    <x v="1"/>
    <s v="Hard Rock Café Food Safety Program"/>
    <x v="1"/>
    <x v="1"/>
    <s v="Relaunch"/>
    <x v="1"/>
    <x v="16"/>
    <x v="217"/>
    <d v="2018-01-01T00:00:00"/>
    <x v="221"/>
    <x v="1"/>
    <m/>
    <m/>
    <n v="36"/>
  </r>
  <r>
    <n v="1208"/>
    <x v="51"/>
    <s v="Hilton Food Safety Program"/>
    <x v="0"/>
    <x v="2"/>
    <s v="Relaunch"/>
    <x v="1"/>
    <x v="16"/>
    <x v="217"/>
    <d v="2018-01-01T00:00:00"/>
    <x v="221"/>
    <x v="1"/>
    <m/>
    <s v="7/18 - AT note from 2018 file, likely only ref #s but will confirm;"/>
    <n v="25"/>
  </r>
  <r>
    <n v="1209"/>
    <x v="51"/>
    <s v="Hilton Beverage Program"/>
    <x v="0"/>
    <x v="2"/>
    <s v="Relaunch"/>
    <x v="1"/>
    <x v="16"/>
    <x v="217"/>
    <d v="2018-01-01T00:00:00"/>
    <x v="221"/>
    <x v="1"/>
    <m/>
    <s v=""/>
    <n v="25"/>
  </r>
  <r>
    <n v="1210"/>
    <x v="51"/>
    <s v="Hilton Additional Program"/>
    <x v="0"/>
    <x v="2"/>
    <s v="Relaunch"/>
    <x v="1"/>
    <x v="16"/>
    <x v="217"/>
    <d v="2018-01-01T00:00:00"/>
    <x v="221"/>
    <x v="1"/>
    <m/>
    <s v="7/18 - AT note from 2018 file, likely only ref #s but will confirm;"/>
    <n v="25"/>
  </r>
  <r>
    <n v="1211"/>
    <x v="52"/>
    <s v="Hooters Food Safety Program"/>
    <x v="6"/>
    <x v="0"/>
    <s v="Relaunch"/>
    <x v="1"/>
    <x v="16"/>
    <x v="217"/>
    <d v="2018-01-01T00:00:00"/>
    <x v="221"/>
    <x v="1"/>
    <m/>
    <s v=""/>
    <n v="30"/>
  </r>
  <r>
    <n v="1212"/>
    <x v="15"/>
    <s v="Ignite Food Safety Evaluation Program"/>
    <x v="2"/>
    <x v="1"/>
    <s v="Relaunch"/>
    <x v="0"/>
    <x v="16"/>
    <x v="217"/>
    <d v="2018-01-01T00:00:00"/>
    <x v="221"/>
    <x v="1"/>
    <m/>
    <m/>
    <n v="54"/>
  </r>
  <r>
    <n v="1213"/>
    <x v="148"/>
    <s v="iPic Food Safety Program"/>
    <x v="6"/>
    <x v="3"/>
    <s v="Relaunch"/>
    <x v="0"/>
    <x v="16"/>
    <x v="217"/>
    <d v="2018-01-01T00:00:00"/>
    <x v="221"/>
    <x v="1"/>
    <m/>
    <s v=""/>
    <n v="102"/>
  </r>
  <r>
    <n v="1214"/>
    <x v="155"/>
    <s v="Jacksons Food Safety Program"/>
    <x v="4"/>
    <x v="1"/>
    <s v="Relaunch"/>
    <x v="0"/>
    <x v="16"/>
    <x v="217"/>
    <d v="2018-01-01T00:00:00"/>
    <x v="221"/>
    <x v="1"/>
    <m/>
    <m/>
    <n v="71"/>
  </r>
  <r>
    <n v="1215"/>
    <x v="144"/>
    <s v="Jamba Juice Traditional Food Safety Program - iForm"/>
    <x v="4"/>
    <x v="4"/>
    <s v="Relaunch"/>
    <x v="1"/>
    <x v="16"/>
    <x v="217"/>
    <d v="2018-01-01T00:00:00"/>
    <x v="221"/>
    <x v="1"/>
    <m/>
    <m/>
    <n v="28"/>
  </r>
  <r>
    <n v="1216"/>
    <x v="144"/>
    <s v="Jamba Juice Traditional Food Safety Program - Steton Form"/>
    <x v="4"/>
    <x v="4"/>
    <s v="Relaunch"/>
    <x v="1"/>
    <x v="16"/>
    <x v="217"/>
    <d v="2018-01-01T00:00:00"/>
    <x v="221"/>
    <x v="1"/>
    <m/>
    <m/>
    <n v="28"/>
  </r>
  <r>
    <n v="1217"/>
    <x v="144"/>
    <s v="Jamba Juice Express Food Safety Program - iForm"/>
    <x v="4"/>
    <x v="4"/>
    <s v="Relaunch"/>
    <x v="1"/>
    <x v="16"/>
    <x v="217"/>
    <d v="2018-01-01T00:00:00"/>
    <x v="221"/>
    <x v="1"/>
    <m/>
    <m/>
    <n v="28"/>
  </r>
  <r>
    <n v="1218"/>
    <x v="144"/>
    <s v="Jamba Juice Express Food Safety Program - Steton Form"/>
    <x v="4"/>
    <x v="4"/>
    <s v="Relaunch"/>
    <x v="1"/>
    <x v="16"/>
    <x v="217"/>
    <d v="2018-01-01T00:00:00"/>
    <x v="221"/>
    <x v="1"/>
    <m/>
    <m/>
    <n v="28"/>
  </r>
  <r>
    <n v="1219"/>
    <x v="144"/>
    <s v="Jamba Juice International Food Safety Program - iForm"/>
    <x v="4"/>
    <x v="4"/>
    <s v="Relaunch"/>
    <x v="1"/>
    <x v="16"/>
    <x v="217"/>
    <d v="2018-01-01T00:00:00"/>
    <x v="221"/>
    <x v="1"/>
    <m/>
    <m/>
    <n v="28"/>
  </r>
  <r>
    <n v="1220"/>
    <x v="144"/>
    <s v="Jamba Juice International Food Safety Program - Steton Form"/>
    <x v="4"/>
    <x v="4"/>
    <s v="Relaunch"/>
    <x v="1"/>
    <x v="16"/>
    <x v="217"/>
    <d v="2018-01-01T00:00:00"/>
    <x v="221"/>
    <x v="1"/>
    <m/>
    <m/>
    <n v="28"/>
  </r>
  <r>
    <n v="1221"/>
    <x v="167"/>
    <s v="Kendal Senior Living Workplace Safety Program"/>
    <x v="0"/>
    <x v="1"/>
    <s v="Relaunch"/>
    <x v="0"/>
    <x v="16"/>
    <x v="217"/>
    <d v="2018-01-01T00:00:00"/>
    <x v="221"/>
    <x v="1"/>
    <m/>
    <m/>
    <n v="140"/>
  </r>
  <r>
    <n v="1222"/>
    <x v="167"/>
    <s v="Kendal Senior Living Food Safety Program"/>
    <x v="0"/>
    <x v="1"/>
    <s v="Relaunch"/>
    <x v="0"/>
    <x v="16"/>
    <x v="217"/>
    <d v="2018-01-01T00:00:00"/>
    <x v="221"/>
    <x v="1"/>
    <m/>
    <m/>
    <n v="140"/>
  </r>
  <r>
    <n v="1223"/>
    <x v="64"/>
    <s v="King's Seafood Food Safety Program"/>
    <x v="6"/>
    <x v="1"/>
    <s v="Relaunch"/>
    <x v="1"/>
    <x v="16"/>
    <x v="217"/>
    <d v="2018-01-01T00:00:00"/>
    <x v="221"/>
    <x v="1"/>
    <m/>
    <m/>
    <n v="132"/>
  </r>
  <r>
    <n v="1224"/>
    <x v="53"/>
    <s v="Kona Grill Food Safety"/>
    <x v="4"/>
    <x v="4"/>
    <s v="Relaunch "/>
    <x v="1"/>
    <x v="16"/>
    <x v="217"/>
    <d v="2018-01-01T00:00:00"/>
    <x v="221"/>
    <x v="1"/>
    <m/>
    <m/>
    <n v="77"/>
  </r>
  <r>
    <n v="1225"/>
    <x v="54"/>
    <s v="Lazy Dog Cafe Food Safety Program"/>
    <x v="7"/>
    <x v="3"/>
    <s v="Relaunch"/>
    <x v="1"/>
    <x v="16"/>
    <x v="217"/>
    <d v="2018-01-01T00:00:00"/>
    <x v="221"/>
    <x v="1"/>
    <m/>
    <s v=""/>
    <n v="83"/>
  </r>
  <r>
    <n v="1226"/>
    <x v="121"/>
    <s v="Linchris Hotel Corporate Food Safety Program"/>
    <x v="0"/>
    <x v="2"/>
    <s v="Relaunch"/>
    <x v="1"/>
    <x v="16"/>
    <x v="217"/>
    <d v="2018-01-01T00:00:00"/>
    <x v="221"/>
    <x v="1"/>
    <m/>
    <s v="7/18 - AT note from 2018 file, ref #s only;"/>
    <n v="138"/>
  </r>
  <r>
    <n v="1227"/>
    <x v="151"/>
    <s v="LTP Food Safety Program"/>
    <x v="6"/>
    <x v="2"/>
    <s v="Relaunch"/>
    <x v="1"/>
    <x v="16"/>
    <x v="217"/>
    <d v="2018-01-01T00:00:00"/>
    <x v="221"/>
    <x v="1"/>
    <m/>
    <s v=""/>
    <n v="176"/>
  </r>
  <r>
    <n v="1228"/>
    <x v="193"/>
    <s v="Luna Grill Food Safety Program"/>
    <x v="4"/>
    <x v="0"/>
    <s v="Relaunch"/>
    <x v="14"/>
    <x v="16"/>
    <x v="217"/>
    <d v="2018-01-01T00:00:00"/>
    <x v="221"/>
    <x v="1"/>
    <m/>
    <s v=""/>
    <n v="90"/>
  </r>
  <r>
    <n v="1229"/>
    <x v="136"/>
    <s v="MacGrill Food Safety Program"/>
    <x v="2"/>
    <x v="1"/>
    <s v="Relaunch"/>
    <x v="0"/>
    <x v="16"/>
    <x v="217"/>
    <d v="2018-01-01T00:00:00"/>
    <x v="221"/>
    <x v="1"/>
    <m/>
    <m/>
    <n v="62"/>
  </r>
  <r>
    <n v="1230"/>
    <x v="70"/>
    <s v="Marcus Hotels Food Safety "/>
    <x v="1"/>
    <x v="4"/>
    <s v="Relaunch "/>
    <x v="1"/>
    <x v="16"/>
    <x v="217"/>
    <d v="2018-01-01T00:00:00"/>
    <x v="221"/>
    <x v="1"/>
    <m/>
    <m/>
    <n v="131"/>
  </r>
  <r>
    <n v="1231"/>
    <x v="68"/>
    <s v="Margaritaville Food Safety Program"/>
    <x v="6"/>
    <x v="1"/>
    <s v="Relaunch"/>
    <x v="1"/>
    <x v="16"/>
    <x v="217"/>
    <d v="2018-01-01T00:00:00"/>
    <x v="221"/>
    <x v="1"/>
    <m/>
    <m/>
    <n v="103"/>
  </r>
  <r>
    <n v="1232"/>
    <x v="127"/>
    <s v="Max Restaurant Group 2008 Food Safety Evaluation"/>
    <x v="0"/>
    <x v="1"/>
    <s v="Relaunch"/>
    <x v="1"/>
    <x v="16"/>
    <x v="217"/>
    <d v="2018-01-01T00:00:00"/>
    <x v="221"/>
    <x v="1"/>
    <m/>
    <m/>
    <n v="113"/>
  </r>
  <r>
    <n v="1233"/>
    <x v="38"/>
    <s v="McDonalds PlayPlace Program"/>
    <x v="3"/>
    <x v="2"/>
    <s v="Relaunch"/>
    <x v="1"/>
    <x v="16"/>
    <x v="217"/>
    <d v="2018-01-01T00:00:00"/>
    <x v="221"/>
    <x v="1"/>
    <m/>
    <s v=""/>
    <n v="3"/>
  </r>
  <r>
    <n v="1234"/>
    <x v="38"/>
    <s v="McDonalds Food Safety Program"/>
    <x v="3"/>
    <x v="2"/>
    <s v="New Launch"/>
    <x v="1"/>
    <x v="16"/>
    <x v="217"/>
    <d v="2018-01-01T00:00:00"/>
    <x v="221"/>
    <x v="1"/>
    <m/>
    <s v=""/>
    <n v="3"/>
  </r>
  <r>
    <n v="1235"/>
    <x v="38"/>
    <s v="McDonalds ECS Program"/>
    <x v="3"/>
    <x v="2"/>
    <s v="New Launch"/>
    <x v="1"/>
    <x v="16"/>
    <x v="217"/>
    <d v="2018-01-01T00:00:00"/>
    <x v="221"/>
    <x v="1"/>
    <m/>
    <s v=""/>
    <n v="3"/>
  </r>
  <r>
    <n v="1236"/>
    <x v="38"/>
    <s v="McDonald's Security Assessment Program"/>
    <x v="3"/>
    <x v="2"/>
    <s v="Relaunch"/>
    <x v="1"/>
    <x v="16"/>
    <x v="217"/>
    <d v="2018-01-01T00:00:00"/>
    <x v="221"/>
    <x v="1"/>
    <m/>
    <s v=""/>
    <n v="3"/>
  </r>
  <r>
    <n v="1237"/>
    <x v="38"/>
    <s v="McDonalds Food Safety Franchise Program"/>
    <x v="3"/>
    <x v="2"/>
    <s v="Relaunch"/>
    <x v="1"/>
    <x v="16"/>
    <x v="217"/>
    <d v="2018-01-01T00:00:00"/>
    <x v="221"/>
    <x v="1"/>
    <m/>
    <s v=""/>
    <n v="3"/>
  </r>
  <r>
    <n v="1238"/>
    <x v="207"/>
    <s v="Noodles Food Safety Program "/>
    <x v="6"/>
    <x v="1"/>
    <s v="Relaunch"/>
    <x v="1"/>
    <x v="16"/>
    <x v="217"/>
    <d v="2018-01-01T00:00:00"/>
    <x v="221"/>
    <x v="1"/>
    <m/>
    <s v=""/>
    <e v="#N/A"/>
  </r>
  <r>
    <n v="1239"/>
    <x v="207"/>
    <s v="Noodles Self-Assessment Program"/>
    <x v="6"/>
    <x v="1"/>
    <s v="Relaunch"/>
    <x v="1"/>
    <x v="16"/>
    <x v="217"/>
    <d v="2018-01-01T00:00:00"/>
    <x v="221"/>
    <x v="1"/>
    <m/>
    <s v=""/>
    <e v="#N/A"/>
  </r>
  <r>
    <n v="1240"/>
    <x v="73"/>
    <s v="Ohio State Food Safety Program"/>
    <x v="1"/>
    <x v="2"/>
    <s v="Relaunch"/>
    <x v="1"/>
    <x v="16"/>
    <x v="217"/>
    <d v="2018-01-01T00:00:00"/>
    <x v="221"/>
    <x v="1"/>
    <m/>
    <s v=""/>
    <n v="162"/>
  </r>
  <r>
    <n v="1241"/>
    <x v="180"/>
    <s v="Olga's Kitchen Food Safety Program"/>
    <x v="1"/>
    <x v="1"/>
    <s v="Relaunch"/>
    <x v="1"/>
    <x v="16"/>
    <x v="217"/>
    <d v="2018-01-01T00:00:00"/>
    <x v="221"/>
    <x v="1"/>
    <m/>
    <m/>
    <n v="104"/>
  </r>
  <r>
    <n v="1242"/>
    <x v="66"/>
    <s v="Omni Hotels Food Safety Program"/>
    <x v="2"/>
    <x v="4"/>
    <s v="Relaunch"/>
    <x v="1"/>
    <x v="16"/>
    <x v="217"/>
    <d v="2018-01-01T00:00:00"/>
    <x v="221"/>
    <x v="1"/>
    <m/>
    <m/>
    <n v="57"/>
  </r>
  <r>
    <n v="1243"/>
    <x v="208"/>
    <s v="On the Border Food Safety Program"/>
    <x v="6"/>
    <x v="1"/>
    <s v="Relaunch"/>
    <x v="1"/>
    <x v="16"/>
    <x v="217"/>
    <d v="2018-01-01T00:00:00"/>
    <x v="221"/>
    <x v="1"/>
    <m/>
    <s v=""/>
    <e v="#N/A"/>
  </r>
  <r>
    <n v="1244"/>
    <x v="209"/>
    <s v="Panera Bread Food Safety Program"/>
    <x v="6"/>
    <x v="1"/>
    <s v="Relaunch"/>
    <x v="1"/>
    <x v="16"/>
    <x v="217"/>
    <d v="2018-01-01T00:00:00"/>
    <x v="221"/>
    <x v="1"/>
    <m/>
    <m/>
    <e v="#N/A"/>
  </r>
  <r>
    <n v="1245"/>
    <x v="101"/>
    <s v="Peet's Coffee &amp; Tea Food Safety Evaluations"/>
    <x v="4"/>
    <x v="1"/>
    <s v="Relaunch"/>
    <x v="1"/>
    <x v="16"/>
    <x v="217"/>
    <d v="2018-01-01T00:00:00"/>
    <x v="221"/>
    <x v="1"/>
    <m/>
    <m/>
    <n v="51"/>
  </r>
  <r>
    <n v="1246"/>
    <x v="210"/>
    <s v="Phil Coffee Food Safety Program "/>
    <x v="6"/>
    <x v="1"/>
    <s v="Relaunch"/>
    <x v="1"/>
    <x v="16"/>
    <x v="217"/>
    <d v="2018-01-01T00:00:00"/>
    <x v="221"/>
    <x v="1"/>
    <m/>
    <s v=""/>
    <n v="191"/>
  </r>
  <r>
    <n v="1247"/>
    <x v="173"/>
    <s v="Piada Group Food Safety Program"/>
    <x v="1"/>
    <x v="0"/>
    <s v="Relaunch"/>
    <x v="0"/>
    <x v="16"/>
    <x v="217"/>
    <d v="2018-01-01T00:00:00"/>
    <x v="221"/>
    <x v="1"/>
    <m/>
    <s v=""/>
    <n v="96"/>
  </r>
  <r>
    <n v="1248"/>
    <x v="94"/>
    <s v="Pizza Ranch Food Safety Program"/>
    <x v="3"/>
    <x v="2"/>
    <s v="Relaunch"/>
    <x v="1"/>
    <x v="16"/>
    <x v="217"/>
    <d v="2018-01-01T00:00:00"/>
    <x v="221"/>
    <x v="1"/>
    <m/>
    <s v=""/>
    <n v="58"/>
  </r>
  <r>
    <n v="1249"/>
    <x v="202"/>
    <s v="Pizzeria Locale FS Program (Chipotle Subsidiary)"/>
    <x v="4"/>
    <x v="1"/>
    <s v="Relaunch"/>
    <x v="14"/>
    <x v="16"/>
    <x v="217"/>
    <d v="2018-01-01T00:00:00"/>
    <x v="221"/>
    <x v="1"/>
    <m/>
    <m/>
    <e v="#N/A"/>
  </r>
  <r>
    <n v="1250"/>
    <x v="152"/>
    <s v="Potbelly's Food Safety Program"/>
    <x v="1"/>
    <x v="1"/>
    <s v="Relaunch"/>
    <x v="1"/>
    <x v="16"/>
    <x v="217"/>
    <d v="2018-01-01T00:00:00"/>
    <x v="221"/>
    <x v="1"/>
    <m/>
    <m/>
    <n v="33"/>
  </r>
  <r>
    <n v="1251"/>
    <x v="157"/>
    <s v="Pret A Manger Food Safety Program"/>
    <x v="0"/>
    <x v="3"/>
    <s v="Relaunch"/>
    <x v="7"/>
    <x v="16"/>
    <x v="217"/>
    <d v="2018-01-01T00:00:00"/>
    <x v="221"/>
    <x v="1"/>
    <m/>
    <s v=""/>
    <n v="64"/>
  </r>
  <r>
    <n v="1252"/>
    <x v="122"/>
    <s v="Quorum Food Safety Program"/>
    <x v="4"/>
    <x v="2"/>
    <s v="Relaunch"/>
    <x v="1"/>
    <x v="16"/>
    <x v="217"/>
    <d v="2018-01-01T00:00:00"/>
    <x v="221"/>
    <x v="1"/>
    <m/>
    <s v="7/18 - AT note from 2018 file, ref #s only;"/>
    <n v="187"/>
  </r>
  <r>
    <n v="1253"/>
    <x v="137"/>
    <s v="RaceTrac Food Safety Evaluations"/>
    <x v="0"/>
    <x v="0"/>
    <s v="Relaunch"/>
    <x v="1"/>
    <x v="16"/>
    <x v="217"/>
    <d v="2018-01-01T00:00:00"/>
    <x v="221"/>
    <x v="1"/>
    <m/>
    <s v=""/>
    <n v="34"/>
  </r>
  <r>
    <n v="1254"/>
    <x v="192"/>
    <s v="Real Mex Food Safety Program"/>
    <x v="4"/>
    <x v="1"/>
    <s v="Relaunch"/>
    <x v="1"/>
    <x v="16"/>
    <x v="217"/>
    <d v="2018-01-01T00:00:00"/>
    <x v="221"/>
    <x v="1"/>
    <m/>
    <m/>
    <n v="60"/>
  </r>
  <r>
    <n v="1255"/>
    <x v="203"/>
    <s v="Red Robin Food Safety Program"/>
    <x v="4"/>
    <x v="1"/>
    <s v="Relaunch"/>
    <x v="14"/>
    <x v="16"/>
    <x v="217"/>
    <d v="2018-01-01T00:00:00"/>
    <x v="221"/>
    <x v="1"/>
    <m/>
    <m/>
    <n v="219"/>
  </r>
  <r>
    <n v="1256"/>
    <x v="211"/>
    <s v="Santiago's Food Safety Program"/>
    <x v="6"/>
    <x v="1"/>
    <s v="Relaunch"/>
    <x v="1"/>
    <x v="16"/>
    <x v="217"/>
    <d v="2018-01-01T00:00:00"/>
    <x v="221"/>
    <x v="1"/>
    <m/>
    <s v=""/>
    <e v="#N/A"/>
  </r>
  <r>
    <n v="1257"/>
    <x v="123"/>
    <s v="Seaport Boston Food Safety Program"/>
    <x v="0"/>
    <x v="3"/>
    <s v="Relaunch"/>
    <x v="1"/>
    <x v="16"/>
    <x v="217"/>
    <d v="2018-01-01T00:00:00"/>
    <x v="221"/>
    <x v="1"/>
    <m/>
    <s v=""/>
    <n v="160"/>
  </r>
  <r>
    <n v="1258"/>
    <x v="195"/>
    <s v="Shake Shack FS Program"/>
    <x v="0"/>
    <x v="0"/>
    <s v="Relaunch"/>
    <x v="0"/>
    <x v="16"/>
    <x v="217"/>
    <d v="2018-01-01T00:00:00"/>
    <x v="221"/>
    <x v="1"/>
    <m/>
    <s v=""/>
    <n v="105"/>
  </r>
  <r>
    <n v="1259"/>
    <x v="133"/>
    <s v="Shopper Events Food Safety Program"/>
    <x v="4"/>
    <x v="3"/>
    <s v="Relaunch"/>
    <x v="1"/>
    <x v="16"/>
    <x v="217"/>
    <d v="2018-01-01T00:00:00"/>
    <x v="221"/>
    <x v="1"/>
    <m/>
    <s v=""/>
    <n v="45"/>
  </r>
  <r>
    <n v="1260"/>
    <x v="124"/>
    <s v="Silver Birch Food Safety Program"/>
    <x v="3"/>
    <x v="2"/>
    <s v="Relaunch"/>
    <x v="1"/>
    <x v="16"/>
    <x v="217"/>
    <d v="2018-01-01T00:00:00"/>
    <x v="221"/>
    <x v="1"/>
    <m/>
    <s v="7/18 - AT note from 2018 file, ref #s only;"/>
    <n v="167"/>
  </r>
  <r>
    <n v="1261"/>
    <x v="212"/>
    <s v="Smokey Bones Food Safety Program "/>
    <x v="6"/>
    <x v="1"/>
    <s v="Relaunch"/>
    <x v="1"/>
    <x v="16"/>
    <x v="217"/>
    <d v="2018-01-01T00:00:00"/>
    <x v="221"/>
    <x v="1"/>
    <m/>
    <s v=""/>
    <n v="219"/>
  </r>
  <r>
    <n v="1262"/>
    <x v="168"/>
    <s v="Snooze Food Safety Program"/>
    <x v="4"/>
    <x v="1"/>
    <s v="Relaunch"/>
    <x v="0"/>
    <x v="16"/>
    <x v="217"/>
    <d v="2018-01-01T00:00:00"/>
    <x v="221"/>
    <x v="1"/>
    <m/>
    <m/>
    <n v="112"/>
  </r>
  <r>
    <n v="1263"/>
    <x v="154"/>
    <s v="Stanford Food Safety Program"/>
    <x v="4"/>
    <x v="2"/>
    <s v="Relaunch"/>
    <x v="1"/>
    <x v="16"/>
    <x v="217"/>
    <d v="2018-01-01T00:00:00"/>
    <x v="221"/>
    <x v="1"/>
    <m/>
    <s v=""/>
    <n v="118"/>
  </r>
  <r>
    <n v="1264"/>
    <x v="154"/>
    <s v="Stanford Workplace Safety Program"/>
    <x v="4"/>
    <x v="2"/>
    <s v="Relaunch"/>
    <x v="1"/>
    <x v="16"/>
    <x v="217"/>
    <d v="2018-01-01T00:00:00"/>
    <x v="221"/>
    <x v="1"/>
    <m/>
    <s v=""/>
    <n v="118"/>
  </r>
  <r>
    <n v="1265"/>
    <x v="10"/>
    <s v="Starbucks LIC Food Safety Program"/>
    <x v="3"/>
    <x v="4"/>
    <s v="Relaunch "/>
    <x v="1"/>
    <x v="16"/>
    <x v="217"/>
    <d v="2018-01-01T00:00:00"/>
    <x v="221"/>
    <x v="1"/>
    <m/>
    <m/>
    <n v="1"/>
  </r>
  <r>
    <n v="1266"/>
    <x v="10"/>
    <s v="Starbucks LIC Food Safety Program - French"/>
    <x v="3"/>
    <x v="4"/>
    <s v="Relaunch "/>
    <x v="1"/>
    <x v="16"/>
    <x v="217"/>
    <d v="2018-01-01T00:00:00"/>
    <x v="221"/>
    <x v="1"/>
    <m/>
    <m/>
    <n v="1"/>
  </r>
  <r>
    <n v="1267"/>
    <x v="171"/>
    <s v="Steak 'n Shake Food Safety Program"/>
    <x v="1"/>
    <x v="4"/>
    <s v="Relaunch "/>
    <x v="0"/>
    <x v="16"/>
    <x v="217"/>
    <d v="2018-01-01T00:00:00"/>
    <x v="221"/>
    <x v="1"/>
    <m/>
    <m/>
    <n v="24"/>
  </r>
  <r>
    <n v="1268"/>
    <x v="140"/>
    <s v="Stripes Food Safety Program"/>
    <x v="2"/>
    <x v="3"/>
    <s v="Relaunch"/>
    <x v="1"/>
    <x v="16"/>
    <x v="217"/>
    <d v="2018-01-01T00:00:00"/>
    <x v="221"/>
    <x v="1"/>
    <m/>
    <s v=""/>
    <n v="26"/>
  </r>
  <r>
    <n v="1269"/>
    <x v="140"/>
    <s v="Sunoco Food Safety Program (Part of Stripes)"/>
    <x v="2"/>
    <x v="3"/>
    <s v="Relaunch"/>
    <x v="1"/>
    <x v="16"/>
    <x v="217"/>
    <d v="2018-01-01T00:00:00"/>
    <x v="221"/>
    <x v="1"/>
    <m/>
    <s v=""/>
    <n v="26"/>
  </r>
  <r>
    <n v="1270"/>
    <x v="166"/>
    <s v="Sunkist Retrieval"/>
    <x v="4"/>
    <x v="2"/>
    <s v="Relaunch"/>
    <x v="1"/>
    <x v="16"/>
    <x v="217"/>
    <d v="2018-01-01T00:00:00"/>
    <x v="221"/>
    <x v="1"/>
    <m/>
    <s v=""/>
    <n v="82"/>
  </r>
  <r>
    <n v="1271"/>
    <x v="213"/>
    <s v="Tavistock Food Safety Program "/>
    <x v="6"/>
    <x v="1"/>
    <s v="Relaunch"/>
    <x v="1"/>
    <x v="16"/>
    <x v="217"/>
    <d v="2018-01-01T00:00:00"/>
    <x v="221"/>
    <x v="1"/>
    <m/>
    <s v=""/>
    <e v="#N/A"/>
  </r>
  <r>
    <n v="1272"/>
    <x v="198"/>
    <s v="Texas Roadhouse FS &amp; WPS Program"/>
    <x v="0"/>
    <x v="1"/>
    <s v="Relaunch"/>
    <x v="0"/>
    <x v="16"/>
    <x v="217"/>
    <d v="2018-01-01T00:00:00"/>
    <x v="221"/>
    <x v="1"/>
    <m/>
    <m/>
    <n v="219"/>
  </r>
  <r>
    <n v="1273"/>
    <x v="2"/>
    <s v="TGIF Food Safety Program"/>
    <x v="2"/>
    <x v="2"/>
    <s v="Relaunch"/>
    <x v="0"/>
    <x v="16"/>
    <x v="217"/>
    <d v="2018-01-01T00:00:00"/>
    <x v="221"/>
    <x v="1"/>
    <m/>
    <s v=""/>
    <n v="17"/>
  </r>
  <r>
    <n v="1274"/>
    <x v="2"/>
    <s v="TGIF Brand Standards Program"/>
    <x v="2"/>
    <x v="2"/>
    <s v="Relaunch"/>
    <x v="0"/>
    <x v="16"/>
    <x v="217"/>
    <d v="2018-01-01T00:00:00"/>
    <x v="221"/>
    <x v="1"/>
    <m/>
    <s v=""/>
    <n v="17"/>
  </r>
  <r>
    <n v="1275"/>
    <x v="214"/>
    <s v="The Pantry Food Safety "/>
    <x v="6"/>
    <x v="1"/>
    <s v="Relaunch "/>
    <x v="1"/>
    <x v="16"/>
    <x v="217"/>
    <d v="2018-01-01T00:00:00"/>
    <x v="221"/>
    <x v="1"/>
    <m/>
    <m/>
    <e v="#N/A"/>
  </r>
  <r>
    <n v="1276"/>
    <x v="181"/>
    <s v="TPG Food Safety Evaluations "/>
    <x v="0"/>
    <x v="3"/>
    <s v="Relaunch"/>
    <x v="1"/>
    <x v="16"/>
    <x v="217"/>
    <d v="2018-01-01T00:00:00"/>
    <x v="221"/>
    <x v="1"/>
    <m/>
    <s v=""/>
    <n v="109"/>
  </r>
  <r>
    <n v="1277"/>
    <x v="76"/>
    <s v="Travel Centers of America Food Safety Evaluation"/>
    <x v="1"/>
    <x v="2"/>
    <s v="Relaunch"/>
    <x v="1"/>
    <x v="16"/>
    <x v="217"/>
    <d v="2018-01-01T00:00:00"/>
    <x v="221"/>
    <x v="1"/>
    <m/>
    <s v=""/>
    <n v="65"/>
  </r>
  <r>
    <n v="1278"/>
    <x v="164"/>
    <s v="Tropical Smoothie Café Food Safety Program"/>
    <x v="0"/>
    <x v="4"/>
    <s v="Relaunch "/>
    <x v="0"/>
    <x v="16"/>
    <x v="217"/>
    <d v="2018-01-01T00:00:00"/>
    <x v="221"/>
    <x v="1"/>
    <m/>
    <m/>
    <n v="31"/>
  </r>
  <r>
    <n v="1279"/>
    <x v="145"/>
    <s v="TrustHouse Food Safety Program"/>
    <x v="0"/>
    <x v="2"/>
    <s v="Relaunch"/>
    <x v="1"/>
    <x v="16"/>
    <x v="217"/>
    <d v="2018-01-01T00:00:00"/>
    <x v="221"/>
    <x v="1"/>
    <m/>
    <s v=""/>
    <n v="137"/>
  </r>
  <r>
    <n v="1280"/>
    <x v="35"/>
    <s v="Twin Peaks Food Safety Program"/>
    <x v="2"/>
    <x v="2"/>
    <s v="Relaunch"/>
    <x v="7"/>
    <x v="16"/>
    <x v="217"/>
    <d v="2018-01-01T00:00:00"/>
    <x v="221"/>
    <x v="1"/>
    <m/>
    <s v=""/>
    <n v="52"/>
  </r>
  <r>
    <n v="1281"/>
    <x v="156"/>
    <s v="Unidine Food Safety Program"/>
    <x v="0"/>
    <x v="3"/>
    <s v="Relaunch"/>
    <x v="1"/>
    <x v="16"/>
    <x v="217"/>
    <d v="2018-01-01T00:00:00"/>
    <x v="221"/>
    <x v="1"/>
    <m/>
    <s v=""/>
    <n v="171"/>
  </r>
  <r>
    <n v="1282"/>
    <x v="170"/>
    <s v="Verve Senior Living Food Safety Program"/>
    <x v="3"/>
    <x v="3"/>
    <s v="Relaunch"/>
    <x v="0"/>
    <x v="16"/>
    <x v="217"/>
    <d v="2018-01-01T00:00:00"/>
    <x v="221"/>
    <x v="1"/>
    <m/>
    <s v=""/>
    <n v="92"/>
  </r>
  <r>
    <n v="1283"/>
    <x v="77"/>
    <s v="White Lodging Food Safety Program"/>
    <x v="1"/>
    <x v="1"/>
    <s v="Relaunch"/>
    <x v="1"/>
    <x v="16"/>
    <x v="217"/>
    <d v="2018-01-01T00:00:00"/>
    <x v="221"/>
    <x v="1"/>
    <m/>
    <m/>
    <n v="108"/>
  </r>
  <r>
    <n v="1284"/>
    <x v="84"/>
    <s v="Wyndham Food Safety Program"/>
    <x v="0"/>
    <x v="4"/>
    <s v="Relaunch"/>
    <x v="1"/>
    <x v="16"/>
    <x v="217"/>
    <d v="2018-01-01T00:00:00"/>
    <x v="221"/>
    <x v="1"/>
    <m/>
    <m/>
    <n v="80"/>
  </r>
  <r>
    <n v="1285"/>
    <x v="55"/>
    <s v="Pizza Hut - Co/FZ Program"/>
    <x v="2"/>
    <x v="0"/>
    <s v="Relaunch"/>
    <x v="19"/>
    <x v="16"/>
    <x v="217"/>
    <d v="2018-01-01T00:00:00"/>
    <x v="221"/>
    <x v="1"/>
    <m/>
    <s v=""/>
    <n v="2"/>
  </r>
  <r>
    <n v="1286"/>
    <x v="55"/>
    <s v="Pizza Hut - Co/Fr Operator App"/>
    <x v="2"/>
    <x v="0"/>
    <s v="Relaunch"/>
    <x v="1"/>
    <x v="16"/>
    <x v="217"/>
    <d v="2018-01-01T00:00:00"/>
    <x v="221"/>
    <x v="1"/>
    <m/>
    <s v=""/>
    <n v="2"/>
  </r>
  <r>
    <n v="1287"/>
    <x v="55"/>
    <s v="Pizza Hut - M Operator App"/>
    <x v="2"/>
    <x v="0"/>
    <s v="Relaunch"/>
    <x v="1"/>
    <x v="16"/>
    <x v="217"/>
    <d v="2018-01-01T00:00:00"/>
    <x v="221"/>
    <x v="1"/>
    <m/>
    <s v=""/>
    <n v="2"/>
  </r>
  <r>
    <n v="1288"/>
    <x v="55"/>
    <s v="Pizza Hut - LIC Program"/>
    <x v="2"/>
    <x v="0"/>
    <s v="Relaunch"/>
    <x v="0"/>
    <x v="16"/>
    <x v="217"/>
    <d v="2018-01-01T00:00:00"/>
    <x v="221"/>
    <x v="1"/>
    <m/>
    <s v=""/>
    <n v="2"/>
  </r>
  <r>
    <n v="1289"/>
    <x v="55"/>
    <s v="Pizza Hut - Maintenance Program"/>
    <x v="2"/>
    <x v="0"/>
    <s v="Relaunch"/>
    <x v="17"/>
    <x v="16"/>
    <x v="217"/>
    <d v="2018-01-01T00:00:00"/>
    <x v="221"/>
    <x v="1"/>
    <m/>
    <s v=""/>
    <n v="2"/>
  </r>
  <r>
    <n v="1290"/>
    <x v="55"/>
    <s v="Pizza Hut - Target Program"/>
    <x v="2"/>
    <x v="0"/>
    <s v="Relaunch"/>
    <x v="1"/>
    <x v="16"/>
    <x v="217"/>
    <d v="2018-01-01T00:00:00"/>
    <x v="221"/>
    <x v="1"/>
    <m/>
    <s v=""/>
    <n v="2"/>
  </r>
  <r>
    <n v="1291"/>
    <x v="55"/>
    <s v="Pizza Hut - Shed Program"/>
    <x v="2"/>
    <x v="0"/>
    <s v="Relaunch"/>
    <x v="1"/>
    <x v="16"/>
    <x v="217"/>
    <d v="2018-01-01T00:00:00"/>
    <x v="221"/>
    <x v="1"/>
    <m/>
    <s v="7/18 - AT note from 2018 file, this is tentitive--may be removing this form in 2018;"/>
    <n v="2"/>
  </r>
  <r>
    <n v="1292"/>
    <x v="78"/>
    <s v="Z Foods Food Safety Program"/>
    <x v="0"/>
    <x v="1"/>
    <s v="Relaunch"/>
    <x v="1"/>
    <x v="16"/>
    <x v="217"/>
    <d v="2018-01-01T00:00:00"/>
    <x v="221"/>
    <x v="1"/>
    <m/>
    <m/>
    <n v="602"/>
  </r>
  <r>
    <n v="1293"/>
    <x v="215"/>
    <s v="State of NC Food Safety Program"/>
    <x v="6"/>
    <x v="1"/>
    <s v="New Launch "/>
    <x v="1"/>
    <x v="16"/>
    <x v="217"/>
    <d v="2018-01-03T00:00:00"/>
    <x v="222"/>
    <x v="1"/>
    <m/>
    <m/>
    <e v="#N/A"/>
  </r>
  <r>
    <n v="1294"/>
    <x v="216"/>
    <s v="Wingstop Food Safety Program"/>
    <x v="6"/>
    <x v="1"/>
    <s v="New Launch "/>
    <x v="1"/>
    <x v="16"/>
    <x v="217"/>
    <d v="2018-01-03T00:00:00"/>
    <x v="222"/>
    <x v="1"/>
    <m/>
    <m/>
    <n v="159"/>
  </r>
  <r>
    <n v="1295"/>
    <x v="216"/>
    <s v="Wingstop Brand Standards Program"/>
    <x v="6"/>
    <x v="1"/>
    <s v="New Launch "/>
    <x v="1"/>
    <x v="16"/>
    <x v="217"/>
    <d v="2018-01-03T00:00:00"/>
    <x v="222"/>
    <x v="1"/>
    <m/>
    <m/>
    <n v="159"/>
  </r>
  <r>
    <n v="1296"/>
    <x v="179"/>
    <s v="Mimi's Café Food Safety Program"/>
    <x v="2"/>
    <x v="4"/>
    <s v="Relaunch"/>
    <x v="1"/>
    <x v="16"/>
    <x v="217"/>
    <d v="2018-01-09T00:00:00"/>
    <x v="223"/>
    <x v="1"/>
    <m/>
    <m/>
    <n v="75"/>
  </r>
  <r>
    <n v="1297"/>
    <x v="135"/>
    <s v="Taco Mac Food Safety Program"/>
    <x v="6"/>
    <x v="0"/>
    <s v="Relaunch"/>
    <x v="1"/>
    <x v="16"/>
    <x v="217"/>
    <d v="2018-01-09T00:00:00"/>
    <x v="223"/>
    <x v="1"/>
    <m/>
    <s v=""/>
    <n v="85"/>
  </r>
  <r>
    <n v="1298"/>
    <x v="37"/>
    <s v="IHOP Egg Reaudit"/>
    <x v="4"/>
    <x v="3"/>
    <s v="Relaunch"/>
    <x v="0"/>
    <x v="16"/>
    <x v="217"/>
    <d v="2018-01-12T00:00:00"/>
    <x v="224"/>
    <x v="1"/>
    <m/>
    <s v=""/>
    <n v="5"/>
  </r>
  <r>
    <n v="1299"/>
    <x v="37"/>
    <s v="Applebee's eCaPS Program"/>
    <x v="4"/>
    <x v="3"/>
    <s v="Relaunch"/>
    <x v="0"/>
    <x v="16"/>
    <x v="217"/>
    <d v="2018-01-12T00:00:00"/>
    <x v="224"/>
    <x v="1"/>
    <m/>
    <s v=""/>
    <n v="5"/>
  </r>
  <r>
    <n v="1300"/>
    <x v="37"/>
    <s v="Water Filtration Program"/>
    <x v="4"/>
    <x v="3"/>
    <s v="Relaunch"/>
    <x v="0"/>
    <x v="16"/>
    <x v="217"/>
    <d v="2018-01-12T00:00:00"/>
    <x v="224"/>
    <x v="1"/>
    <m/>
    <s v=""/>
    <n v="5"/>
  </r>
  <r>
    <n v="1301"/>
    <x v="37"/>
    <s v="IHOP OAR Program - Spanish"/>
    <x v="4"/>
    <x v="3"/>
    <s v="Relaunch"/>
    <x v="0"/>
    <x v="16"/>
    <x v="217"/>
    <d v="2018-01-12T00:00:00"/>
    <x v="224"/>
    <x v="1"/>
    <m/>
    <s v=""/>
    <n v="5"/>
  </r>
  <r>
    <n v="1302"/>
    <x v="37"/>
    <s v="Applebee's eCaPS Program - Spanish"/>
    <x v="4"/>
    <x v="3"/>
    <s v="Relaunch"/>
    <x v="0"/>
    <x v="16"/>
    <x v="217"/>
    <d v="2018-01-12T00:00:00"/>
    <x v="224"/>
    <x v="1"/>
    <m/>
    <s v=""/>
    <n v="5"/>
  </r>
  <r>
    <n v="1303"/>
    <x v="37"/>
    <s v="IHOP OAR Program"/>
    <x v="4"/>
    <x v="3"/>
    <s v="Relaunch"/>
    <x v="0"/>
    <x v="16"/>
    <x v="217"/>
    <d v="2018-01-12T00:00:00"/>
    <x v="224"/>
    <x v="1"/>
    <m/>
    <s v=""/>
    <n v="5"/>
  </r>
  <r>
    <n v="1304"/>
    <x v="37"/>
    <s v="Transportation Audit"/>
    <x v="4"/>
    <x v="3"/>
    <s v="Relaunch"/>
    <x v="0"/>
    <x v="16"/>
    <x v="217"/>
    <d v="2018-01-12T00:00:00"/>
    <x v="224"/>
    <x v="1"/>
    <m/>
    <s v=""/>
    <n v="5"/>
  </r>
  <r>
    <n v="1305"/>
    <x v="162"/>
    <s v="Popeyes Franchisee Food Safety Program"/>
    <x v="6"/>
    <x v="0"/>
    <s v="Relaunch"/>
    <x v="16"/>
    <x v="16"/>
    <x v="217"/>
    <d v="2018-01-13T00:00:00"/>
    <x v="225"/>
    <x v="1"/>
    <m/>
    <s v=""/>
    <n v="12"/>
  </r>
  <r>
    <n v="1306"/>
    <x v="4"/>
    <s v="CKE Food Safety"/>
    <x v="1"/>
    <x v="1"/>
    <s v="Relaunch"/>
    <x v="0"/>
    <x v="16"/>
    <x v="217"/>
    <d v="2018-01-15T00:00:00"/>
    <x v="226"/>
    <x v="1"/>
    <m/>
    <m/>
    <n v="4"/>
  </r>
  <r>
    <n v="1307"/>
    <x v="4"/>
    <s v="CKE Playground Program"/>
    <x v="1"/>
    <x v="1"/>
    <s v="Relaunch"/>
    <x v="0"/>
    <x v="16"/>
    <x v="217"/>
    <d v="2018-01-15T00:00:00"/>
    <x v="226"/>
    <x v="1"/>
    <m/>
    <m/>
    <n v="4"/>
  </r>
  <r>
    <n v="1308"/>
    <x v="4"/>
    <s v="CKE Workplace Safety"/>
    <x v="1"/>
    <x v="1"/>
    <s v="Relaunch"/>
    <x v="0"/>
    <x v="16"/>
    <x v="217"/>
    <d v="2018-01-15T00:00:00"/>
    <x v="226"/>
    <x v="1"/>
    <m/>
    <m/>
    <n v="4"/>
  </r>
  <r>
    <n v="1309"/>
    <x v="4"/>
    <s v="CKE Mexico"/>
    <x v="1"/>
    <x v="1"/>
    <s v="Relaunch"/>
    <x v="0"/>
    <x v="16"/>
    <x v="217"/>
    <d v="2018-01-15T00:00:00"/>
    <x v="226"/>
    <x v="1"/>
    <m/>
    <m/>
    <n v="4"/>
  </r>
  <r>
    <n v="1310"/>
    <x v="4"/>
    <s v="CKE Brand Standards"/>
    <x v="1"/>
    <x v="1"/>
    <s v="Relaunch"/>
    <x v="0"/>
    <x v="16"/>
    <x v="217"/>
    <d v="2018-01-15T00:00:00"/>
    <x v="226"/>
    <x v="1"/>
    <m/>
    <m/>
    <n v="4"/>
  </r>
  <r>
    <n v="1311"/>
    <x v="71"/>
    <s v="Bass Pro 2009 Food Safety Evaluations"/>
    <x v="1"/>
    <x v="1"/>
    <s v="Relaunch"/>
    <x v="1"/>
    <x v="16"/>
    <x v="217"/>
    <d v="2018-02-01T00:00:00"/>
    <x v="227"/>
    <x v="1"/>
    <m/>
    <m/>
    <n v="76"/>
  </r>
  <r>
    <n v="1312"/>
    <x v="14"/>
    <s v="Cotton Patch Café Food Safety Program"/>
    <x v="2"/>
    <x v="0"/>
    <s v="Relaunch"/>
    <x v="1"/>
    <x v="16"/>
    <x v="217"/>
    <d v="2018-02-01T00:00:00"/>
    <x v="227"/>
    <x v="1"/>
    <m/>
    <s v=""/>
    <n v="97"/>
  </r>
  <r>
    <n v="1313"/>
    <x v="217"/>
    <s v="Fresh Ideas Food Safety Program "/>
    <x v="6"/>
    <x v="1"/>
    <s v="Relaunch"/>
    <x v="1"/>
    <x v="16"/>
    <x v="217"/>
    <d v="2018-02-01T00:00:00"/>
    <x v="227"/>
    <x v="1"/>
    <m/>
    <s v=""/>
    <e v="#N/A"/>
  </r>
  <r>
    <n v="1314"/>
    <x v="102"/>
    <s v="Honeybaked Ham Food Safety Program"/>
    <x v="6"/>
    <x v="0"/>
    <s v="Relaunch"/>
    <x v="7"/>
    <x v="16"/>
    <x v="217"/>
    <d v="2018-02-01T00:00:00"/>
    <x v="227"/>
    <x v="1"/>
    <m/>
    <s v=""/>
    <n v="37"/>
  </r>
  <r>
    <n v="1315"/>
    <x v="95"/>
    <s v="LaRosa's Food Safety Program"/>
    <x v="1"/>
    <x v="3"/>
    <s v="Relaunch"/>
    <x v="1"/>
    <x v="16"/>
    <x v="217"/>
    <d v="2018-02-01T00:00:00"/>
    <x v="227"/>
    <x v="1"/>
    <m/>
    <s v=""/>
    <n v="87"/>
  </r>
  <r>
    <n v="1316"/>
    <x v="69"/>
    <s v="Metz Culinary Management"/>
    <x v="0"/>
    <x v="1"/>
    <s v="Relaunch"/>
    <x v="1"/>
    <x v="16"/>
    <x v="217"/>
    <d v="2018-02-01T00:00:00"/>
    <x v="227"/>
    <x v="1"/>
    <m/>
    <m/>
    <n v="59"/>
  </r>
  <r>
    <n v="1317"/>
    <x v="174"/>
    <s v="Pinnacle Casino Food Safety Program"/>
    <x v="4"/>
    <x v="0"/>
    <s v="Relaunch"/>
    <x v="0"/>
    <x v="16"/>
    <x v="217"/>
    <d v="2018-02-01T00:00:00"/>
    <x v="227"/>
    <x v="1"/>
    <m/>
    <s v=""/>
    <n v="73"/>
  </r>
  <r>
    <n v="1318"/>
    <x v="61"/>
    <s v="Vi Food Safety Program"/>
    <x v="1"/>
    <x v="1"/>
    <s v="Relaunch"/>
    <x v="1"/>
    <x v="16"/>
    <x v="217"/>
    <d v="2018-02-01T00:00:00"/>
    <x v="227"/>
    <x v="1"/>
    <m/>
    <m/>
    <n v="101"/>
  </r>
  <r>
    <n v="1319"/>
    <x v="61"/>
    <s v="Vi Beverage Program"/>
    <x v="1"/>
    <x v="1"/>
    <s v="Relaunch"/>
    <x v="1"/>
    <x v="16"/>
    <x v="217"/>
    <d v="2018-02-01T00:00:00"/>
    <x v="227"/>
    <x v="1"/>
    <m/>
    <m/>
    <n v="101"/>
  </r>
  <r>
    <n v="1320"/>
    <x v="109"/>
    <s v="Willow Valley Food Safety Program"/>
    <x v="0"/>
    <x v="3"/>
    <s v="Relaunch"/>
    <x v="1"/>
    <x v="16"/>
    <x v="217"/>
    <d v="2018-02-01T00:00:00"/>
    <x v="227"/>
    <x v="1"/>
    <m/>
    <s v=""/>
    <n v="146"/>
  </r>
  <r>
    <n v="1321"/>
    <x v="3"/>
    <s v="Brookdale Senior Living Program"/>
    <x v="1"/>
    <x v="3"/>
    <s v="Relaunch"/>
    <x v="0"/>
    <x v="16"/>
    <x v="217"/>
    <d v="2018-03-01T00:00:00"/>
    <x v="228"/>
    <x v="1"/>
    <m/>
    <s v=""/>
    <n v="7"/>
  </r>
  <r>
    <n v="1322"/>
    <x v="112"/>
    <s v="Hyatt Food Safety Program"/>
    <x v="1"/>
    <x v="3"/>
    <s v="Relaunch"/>
    <x v="0"/>
    <x v="16"/>
    <x v="217"/>
    <d v="2018-03-01T00:00:00"/>
    <x v="228"/>
    <x v="1"/>
    <m/>
    <s v=""/>
    <n v="53"/>
  </r>
  <r>
    <n v="1323"/>
    <x v="7"/>
    <s v="Ocean Properties Food Safety Program"/>
    <x v="1"/>
    <x v="3"/>
    <s v="Relaunch"/>
    <x v="0"/>
    <x v="16"/>
    <x v="217"/>
    <d v="2018-03-01T00:00:00"/>
    <x v="228"/>
    <x v="1"/>
    <m/>
    <s v=""/>
    <n v="86"/>
  </r>
  <r>
    <n v="1324"/>
    <x v="79"/>
    <s v="Peter Piper Pizza Mexico Food Safety Audits"/>
    <x v="4"/>
    <x v="1"/>
    <s v="Relaunch"/>
    <x v="0"/>
    <x v="16"/>
    <x v="217"/>
    <d v="2018-03-01T00:00:00"/>
    <x v="228"/>
    <x v="1"/>
    <m/>
    <m/>
    <n v="67"/>
  </r>
  <r>
    <n v="1325"/>
    <x v="96"/>
    <s v="85 Degrees Celsius Café Food Safety Program"/>
    <x v="4"/>
    <x v="3"/>
    <s v="Relaunch"/>
    <x v="1"/>
    <x v="16"/>
    <x v="217"/>
    <d v="2018-04-01T00:00:00"/>
    <x v="229"/>
    <x v="1"/>
    <m/>
    <s v=""/>
    <n v="98"/>
  </r>
  <r>
    <n v="1326"/>
    <x v="26"/>
    <s v="ARAMARK SAFE Food Safety Program"/>
    <x v="0"/>
    <x v="1"/>
    <s v="Relaunch"/>
    <x v="7"/>
    <x v="16"/>
    <x v="217"/>
    <d v="2018-04-01T00:00:00"/>
    <x v="229"/>
    <x v="1"/>
    <m/>
    <m/>
    <n v="16"/>
  </r>
  <r>
    <n v="1327"/>
    <x v="81"/>
    <s v="Areas USA Food Safety Program"/>
    <x v="1"/>
    <x v="3"/>
    <s v="Relaunch"/>
    <x v="7"/>
    <x v="16"/>
    <x v="217"/>
    <d v="2018-04-01T00:00:00"/>
    <x v="229"/>
    <x v="1"/>
    <m/>
    <s v=""/>
    <n v="93"/>
  </r>
  <r>
    <n v="1328"/>
    <x v="185"/>
    <s v="Benihana Food Safety Program"/>
    <x v="6"/>
    <x v="3"/>
    <s v="Relaunch"/>
    <x v="14"/>
    <x v="16"/>
    <x v="217"/>
    <d v="2018-04-01T00:00:00"/>
    <x v="229"/>
    <x v="1"/>
    <m/>
    <s v=""/>
    <n v="49"/>
  </r>
  <r>
    <n v="1329"/>
    <x v="191"/>
    <s v="Bento Sushi Factory Program"/>
    <x v="3"/>
    <x v="1"/>
    <s v="Relaunch"/>
    <x v="0"/>
    <x v="16"/>
    <x v="217"/>
    <d v="2018-04-01T00:00:00"/>
    <x v="229"/>
    <x v="1"/>
    <m/>
    <m/>
    <n v="61"/>
  </r>
  <r>
    <n v="1330"/>
    <x v="191"/>
    <s v="Bento Sushi Kiosk Program"/>
    <x v="3"/>
    <x v="1"/>
    <s v="Relaunch"/>
    <x v="0"/>
    <x v="16"/>
    <x v="217"/>
    <d v="2018-04-01T00:00:00"/>
    <x v="229"/>
    <x v="1"/>
    <m/>
    <m/>
    <n v="61"/>
  </r>
  <r>
    <n v="1331"/>
    <x v="13"/>
    <s v="Burger King Playground Inspection Program "/>
    <x v="1"/>
    <x v="3"/>
    <s v="Relaunch"/>
    <x v="7"/>
    <x v="16"/>
    <x v="217"/>
    <d v="2018-04-01T00:00:00"/>
    <x v="229"/>
    <x v="1"/>
    <m/>
    <s v=""/>
    <n v="20"/>
  </r>
  <r>
    <n v="1332"/>
    <x v="149"/>
    <s v="Chipotle Food Safety Program"/>
    <x v="4"/>
    <x v="1"/>
    <s v="Relaunch"/>
    <x v="14"/>
    <x v="16"/>
    <x v="217"/>
    <d v="2018-04-01T00:00:00"/>
    <x v="229"/>
    <x v="1"/>
    <m/>
    <m/>
    <n v="6"/>
  </r>
  <r>
    <n v="1333"/>
    <x v="98"/>
    <s v="Club Corp Food Safety"/>
    <x v="2"/>
    <x v="0"/>
    <s v="Relaunch"/>
    <x v="1"/>
    <x v="16"/>
    <x v="217"/>
    <d v="2018-04-01T00:00:00"/>
    <x v="229"/>
    <x v="1"/>
    <m/>
    <s v=""/>
    <n v="63"/>
  </r>
  <r>
    <n v="1334"/>
    <x v="12"/>
    <s v="Dairy Queen Pride Program"/>
    <x v="3"/>
    <x v="1"/>
    <s v="Relaunch"/>
    <x v="1"/>
    <x v="16"/>
    <x v="217"/>
    <d v="2018-04-01T00:00:00"/>
    <x v="229"/>
    <x v="1"/>
    <m/>
    <m/>
    <n v="8"/>
  </r>
  <r>
    <n v="1335"/>
    <x v="99"/>
    <s v="Delaware North Food Safety Program"/>
    <x v="0"/>
    <x v="3"/>
    <s v="Relaunch"/>
    <x v="1"/>
    <x v="16"/>
    <x v="217"/>
    <d v="2018-04-01T00:00:00"/>
    <x v="229"/>
    <x v="1"/>
    <m/>
    <s v=""/>
    <n v="94"/>
  </r>
  <r>
    <n v="1336"/>
    <x v="6"/>
    <s v="Golden Corral Food Safety"/>
    <x v="0"/>
    <x v="0"/>
    <s v="Relaunch"/>
    <x v="1"/>
    <x v="16"/>
    <x v="217"/>
    <d v="2018-04-01T00:00:00"/>
    <x v="229"/>
    <x v="1"/>
    <m/>
    <s v=""/>
    <n v="21"/>
  </r>
  <r>
    <n v="1337"/>
    <x v="1"/>
    <s v="Hard Rock Café Food Safety Program"/>
    <x v="1"/>
    <x v="1"/>
    <s v="Relaunch"/>
    <x v="1"/>
    <x v="16"/>
    <x v="217"/>
    <d v="2018-04-01T00:00:00"/>
    <x v="229"/>
    <x v="1"/>
    <m/>
    <m/>
    <n v="36"/>
  </r>
  <r>
    <n v="1338"/>
    <x v="155"/>
    <s v="Jacksons Food Safety Program"/>
    <x v="4"/>
    <x v="1"/>
    <s v="Relaunch"/>
    <x v="0"/>
    <x v="16"/>
    <x v="217"/>
    <d v="2018-04-01T00:00:00"/>
    <x v="229"/>
    <x v="1"/>
    <m/>
    <m/>
    <n v="71"/>
  </r>
  <r>
    <n v="1339"/>
    <x v="178"/>
    <s v="Medieval Times Food Safety Program"/>
    <x v="2"/>
    <x v="1"/>
    <s v="Relaunch"/>
    <x v="1"/>
    <x v="16"/>
    <x v="217"/>
    <d v="2018-04-01T00:00:00"/>
    <x v="229"/>
    <x v="1"/>
    <m/>
    <s v=""/>
    <n v="153"/>
  </r>
  <r>
    <n v="1340"/>
    <x v="179"/>
    <s v="Mimi's Café Food Safety Program"/>
    <x v="2"/>
    <x v="4"/>
    <s v="Relaunch"/>
    <x v="1"/>
    <x v="16"/>
    <x v="217"/>
    <d v="2018-04-01T00:00:00"/>
    <x v="229"/>
    <x v="1"/>
    <m/>
    <m/>
    <n v="75"/>
  </r>
  <r>
    <n v="1341"/>
    <x v="28"/>
    <s v="Newks Food Safety Program"/>
    <x v="2"/>
    <x v="3"/>
    <s v="Relaunch"/>
    <x v="0"/>
    <x v="16"/>
    <x v="217"/>
    <d v="2018-04-01T00:00:00"/>
    <x v="229"/>
    <x v="1"/>
    <m/>
    <s v=""/>
    <n v="69"/>
  </r>
  <r>
    <n v="1342"/>
    <x v="202"/>
    <s v="Pizzeria Locale FS Program (Chipotle Subsidiary)"/>
    <x v="4"/>
    <x v="1"/>
    <s v="Relaunch"/>
    <x v="14"/>
    <x v="16"/>
    <x v="217"/>
    <d v="2018-04-01T00:00:00"/>
    <x v="229"/>
    <x v="1"/>
    <m/>
    <m/>
    <e v="#N/A"/>
  </r>
  <r>
    <n v="1343"/>
    <x v="157"/>
    <s v="Pret A Manger Food Safety Program"/>
    <x v="0"/>
    <x v="3"/>
    <s v="Relaunch"/>
    <x v="7"/>
    <x v="16"/>
    <x v="217"/>
    <d v="2018-04-01T00:00:00"/>
    <x v="229"/>
    <x v="1"/>
    <m/>
    <s v=""/>
    <n v="64"/>
  </r>
  <r>
    <n v="1344"/>
    <x v="137"/>
    <s v="RaceTrac Food Safety Evaluations"/>
    <x v="0"/>
    <x v="0"/>
    <s v="Relaunch"/>
    <x v="1"/>
    <x v="16"/>
    <x v="217"/>
    <d v="2018-04-01T00:00:00"/>
    <x v="229"/>
    <x v="1"/>
    <m/>
    <s v=""/>
    <n v="34"/>
  </r>
  <r>
    <n v="1345"/>
    <x v="192"/>
    <s v="Real Mex Food Safety Program"/>
    <x v="4"/>
    <x v="1"/>
    <s v="Relaunch"/>
    <x v="1"/>
    <x v="16"/>
    <x v="217"/>
    <d v="2018-04-01T00:00:00"/>
    <x v="229"/>
    <x v="1"/>
    <m/>
    <m/>
    <n v="60"/>
  </r>
  <r>
    <n v="1346"/>
    <x v="203"/>
    <s v="Red Robin Food Safety Program"/>
    <x v="4"/>
    <x v="1"/>
    <s v="Relaunch"/>
    <x v="14"/>
    <x v="16"/>
    <x v="217"/>
    <d v="2018-04-01T00:00:00"/>
    <x v="229"/>
    <x v="1"/>
    <m/>
    <m/>
    <n v="219"/>
  </r>
  <r>
    <n v="1347"/>
    <x v="212"/>
    <s v="Smokey Bones Food Safety Program "/>
    <x v="6"/>
    <x v="1"/>
    <s v="Relaunch"/>
    <x v="1"/>
    <x v="16"/>
    <x v="217"/>
    <d v="2018-04-01T00:00:00"/>
    <x v="229"/>
    <x v="1"/>
    <m/>
    <s v=""/>
    <n v="219"/>
  </r>
  <r>
    <n v="1348"/>
    <x v="168"/>
    <s v="Snooze Food Safety Program"/>
    <x v="4"/>
    <x v="1"/>
    <s v="Relaunch"/>
    <x v="0"/>
    <x v="16"/>
    <x v="217"/>
    <d v="2018-04-01T00:00:00"/>
    <x v="229"/>
    <x v="1"/>
    <m/>
    <m/>
    <n v="112"/>
  </r>
  <r>
    <n v="1349"/>
    <x v="10"/>
    <s v="Starbucks Company Food Safety Program"/>
    <x v="3"/>
    <x v="4"/>
    <s v="Relaunch "/>
    <x v="1"/>
    <x v="16"/>
    <x v="217"/>
    <d v="2018-04-01T00:00:00"/>
    <x v="229"/>
    <x v="1"/>
    <m/>
    <m/>
    <n v="1"/>
  </r>
  <r>
    <n v="1350"/>
    <x v="10"/>
    <s v="Starbucks Company Food Safety Program - French"/>
    <x v="3"/>
    <x v="4"/>
    <s v="Relaunch "/>
    <x v="1"/>
    <x v="16"/>
    <x v="217"/>
    <d v="2018-04-01T00:00:00"/>
    <x v="229"/>
    <x v="1"/>
    <m/>
    <m/>
    <n v="1"/>
  </r>
  <r>
    <n v="1351"/>
    <x v="10"/>
    <s v="Starbucks Facilities Program"/>
    <x v="3"/>
    <x v="4"/>
    <s v="Relaunch "/>
    <x v="1"/>
    <x v="16"/>
    <x v="217"/>
    <d v="2018-04-01T00:00:00"/>
    <x v="229"/>
    <x v="1"/>
    <m/>
    <m/>
    <n v="1"/>
  </r>
  <r>
    <n v="1352"/>
    <x v="10"/>
    <s v="Starbucks Facilities Program - French"/>
    <x v="3"/>
    <x v="4"/>
    <s v="Relaunch "/>
    <x v="1"/>
    <x v="16"/>
    <x v="217"/>
    <d v="2018-04-01T00:00:00"/>
    <x v="229"/>
    <x v="1"/>
    <m/>
    <m/>
    <n v="1"/>
  </r>
  <r>
    <n v="1353"/>
    <x v="171"/>
    <s v="Steak 'n Shake Food Safety Program"/>
    <x v="1"/>
    <x v="4"/>
    <s v="Relaunch "/>
    <x v="0"/>
    <x v="16"/>
    <x v="217"/>
    <d v="2018-04-01T00:00:00"/>
    <x v="229"/>
    <x v="1"/>
    <m/>
    <m/>
    <n v="24"/>
  </r>
  <r>
    <n v="1354"/>
    <x v="140"/>
    <s v="Stripes Food Safety Program"/>
    <x v="2"/>
    <x v="3"/>
    <s v="Relaunch"/>
    <x v="1"/>
    <x v="16"/>
    <x v="217"/>
    <d v="2018-04-01T00:00:00"/>
    <x v="229"/>
    <x v="1"/>
    <m/>
    <s v=""/>
    <n v="26"/>
  </r>
  <r>
    <n v="1355"/>
    <x v="140"/>
    <s v="Sunoco Food Safety Program (Part of Stripes)"/>
    <x v="2"/>
    <x v="3"/>
    <s v="Relaunch"/>
    <x v="1"/>
    <x v="16"/>
    <x v="217"/>
    <d v="2018-04-01T00:00:00"/>
    <x v="229"/>
    <x v="1"/>
    <m/>
    <s v=""/>
    <n v="26"/>
  </r>
  <r>
    <n v="1356"/>
    <x v="198"/>
    <s v="Texas Roadhouse FS &amp; WPS Program"/>
    <x v="0"/>
    <x v="1"/>
    <s v="Relaunch"/>
    <x v="0"/>
    <x v="16"/>
    <x v="217"/>
    <d v="2018-04-01T00:00:00"/>
    <x v="229"/>
    <x v="1"/>
    <m/>
    <m/>
    <n v="219"/>
  </r>
  <r>
    <n v="1357"/>
    <x v="2"/>
    <s v="TGIF Brand Standards Program"/>
    <x v="2"/>
    <x v="2"/>
    <s v="Relaunch"/>
    <x v="0"/>
    <x v="16"/>
    <x v="217"/>
    <d v="2018-04-01T00:00:00"/>
    <x v="229"/>
    <x v="1"/>
    <m/>
    <s v=""/>
    <n v="17"/>
  </r>
  <r>
    <n v="1358"/>
    <x v="2"/>
    <s v="TGIF Food Safety Program"/>
    <x v="2"/>
    <x v="2"/>
    <s v="Relaunch"/>
    <x v="0"/>
    <x v="16"/>
    <x v="217"/>
    <d v="2018-04-01T00:00:00"/>
    <x v="229"/>
    <x v="1"/>
    <m/>
    <s v=""/>
    <n v="17"/>
  </r>
  <r>
    <n v="1359"/>
    <x v="25"/>
    <s v="Buffalo Wild Wings - CO &amp; Franchise Food Safety Program"/>
    <x v="3"/>
    <x v="0"/>
    <s v="Relaunch"/>
    <x v="1"/>
    <x v="16"/>
    <x v="217"/>
    <d v="2018-05-01T00:00:00"/>
    <x v="230"/>
    <x v="1"/>
    <m/>
    <s v=""/>
    <n v="15"/>
  </r>
  <r>
    <n v="1360"/>
    <x v="31"/>
    <s v="Chick-fil-A Dallas Special Study"/>
    <x v="6"/>
    <x v="0"/>
    <s v="Relaunch"/>
    <x v="1"/>
    <x v="16"/>
    <x v="217"/>
    <d v="2018-05-01T00:00:00"/>
    <x v="230"/>
    <x v="1"/>
    <m/>
    <s v=""/>
    <n v="44"/>
  </r>
  <r>
    <n v="1361"/>
    <x v="218"/>
    <s v="Corner Bakery Food Safery Program "/>
    <x v="6"/>
    <x v="1"/>
    <s v="Relaunch"/>
    <x v="1"/>
    <x v="16"/>
    <x v="217"/>
    <d v="2018-05-01T00:00:00"/>
    <x v="230"/>
    <x v="1"/>
    <m/>
    <s v=""/>
    <e v="#N/A"/>
  </r>
  <r>
    <n v="1362"/>
    <x v="46"/>
    <s v="Corner Store Food Safety Program"/>
    <x v="2"/>
    <x v="3"/>
    <s v="Relaunch"/>
    <x v="1"/>
    <x v="16"/>
    <x v="217"/>
    <d v="2018-05-01T00:00:00"/>
    <x v="230"/>
    <x v="1"/>
    <m/>
    <s v=""/>
    <n v="27"/>
  </r>
  <r>
    <n v="1363"/>
    <x v="37"/>
    <s v="Water Filtration Program"/>
    <x v="4"/>
    <x v="3"/>
    <s v="Relaunch"/>
    <x v="0"/>
    <x v="16"/>
    <x v="217"/>
    <d v="2018-05-01T00:00:00"/>
    <x v="230"/>
    <x v="1"/>
    <m/>
    <s v=""/>
    <n v="5"/>
  </r>
  <r>
    <n v="1364"/>
    <x v="37"/>
    <s v="IHOP Egg Reaudit"/>
    <x v="4"/>
    <x v="3"/>
    <s v="Relaunch"/>
    <x v="0"/>
    <x v="16"/>
    <x v="217"/>
    <d v="2018-05-01T00:00:00"/>
    <x v="230"/>
    <x v="1"/>
    <m/>
    <s v=""/>
    <n v="5"/>
  </r>
  <r>
    <n v="1365"/>
    <x v="37"/>
    <s v="IHOP OAR Program"/>
    <x v="4"/>
    <x v="3"/>
    <s v="Relaunch"/>
    <x v="0"/>
    <x v="16"/>
    <x v="217"/>
    <d v="2018-05-01T00:00:00"/>
    <x v="230"/>
    <x v="1"/>
    <m/>
    <s v=""/>
    <n v="5"/>
  </r>
  <r>
    <n v="1366"/>
    <x v="37"/>
    <s v="IHOP OAR Program - Spanish"/>
    <x v="4"/>
    <x v="3"/>
    <s v="Relaunch"/>
    <x v="0"/>
    <x v="16"/>
    <x v="217"/>
    <d v="2018-05-01T00:00:00"/>
    <x v="230"/>
    <x v="1"/>
    <m/>
    <s v=""/>
    <n v="5"/>
  </r>
  <r>
    <n v="1367"/>
    <x v="52"/>
    <s v="Hooters Food Safety Program"/>
    <x v="6"/>
    <x v="0"/>
    <s v="Relaunch"/>
    <x v="1"/>
    <x v="16"/>
    <x v="217"/>
    <d v="2018-05-01T00:00:00"/>
    <x v="230"/>
    <x v="1"/>
    <m/>
    <s v=""/>
    <n v="30"/>
  </r>
  <r>
    <n v="1368"/>
    <x v="7"/>
    <s v="Ocean Properties Food Safety Program"/>
    <x v="1"/>
    <x v="3"/>
    <s v="Relaunch"/>
    <x v="0"/>
    <x v="16"/>
    <x v="217"/>
    <d v="2018-05-01T00:00:00"/>
    <x v="230"/>
    <x v="1"/>
    <m/>
    <s v=""/>
    <n v="86"/>
  </r>
  <r>
    <n v="1369"/>
    <x v="213"/>
    <s v="Tavistock Food Safety Program "/>
    <x v="6"/>
    <x v="1"/>
    <s v="Relaunch"/>
    <x v="1"/>
    <x v="16"/>
    <x v="217"/>
    <d v="2018-05-01T00:00:00"/>
    <x v="230"/>
    <x v="1"/>
    <m/>
    <s v=""/>
    <e v="#N/A"/>
  </r>
  <r>
    <n v="1370"/>
    <x v="55"/>
    <s v="Pizza Hut - Co/FZ Program"/>
    <x v="2"/>
    <x v="0"/>
    <s v="Relaunch"/>
    <x v="19"/>
    <x v="16"/>
    <x v="217"/>
    <d v="2018-05-01T00:00:00"/>
    <x v="230"/>
    <x v="1"/>
    <m/>
    <s v=""/>
    <n v="2"/>
  </r>
  <r>
    <n v="1371"/>
    <x v="55"/>
    <s v="Pizza Hut - Co/Fr Operator App"/>
    <x v="2"/>
    <x v="0"/>
    <s v="Relaunch"/>
    <x v="1"/>
    <x v="16"/>
    <x v="217"/>
    <d v="2018-05-01T00:00:00"/>
    <x v="230"/>
    <x v="1"/>
    <m/>
    <s v=""/>
    <n v="2"/>
  </r>
  <r>
    <n v="1372"/>
    <x v="55"/>
    <s v="Pizza Hut - M Operator App"/>
    <x v="2"/>
    <x v="0"/>
    <s v="Relaunch"/>
    <x v="1"/>
    <x v="16"/>
    <x v="217"/>
    <d v="2018-05-01T00:00:00"/>
    <x v="230"/>
    <x v="1"/>
    <m/>
    <s v=""/>
    <n v="2"/>
  </r>
  <r>
    <n v="1373"/>
    <x v="55"/>
    <s v="Pizza Hut - LIC Program"/>
    <x v="2"/>
    <x v="0"/>
    <s v="Relaunch"/>
    <x v="0"/>
    <x v="16"/>
    <x v="217"/>
    <d v="2018-05-01T00:00:00"/>
    <x v="230"/>
    <x v="1"/>
    <m/>
    <s v=""/>
    <n v="2"/>
  </r>
  <r>
    <n v="1374"/>
    <x v="55"/>
    <s v="Pizza Hut - Maintenance Program"/>
    <x v="2"/>
    <x v="0"/>
    <s v="Relaunch"/>
    <x v="17"/>
    <x v="16"/>
    <x v="217"/>
    <d v="2018-05-01T00:00:00"/>
    <x v="230"/>
    <x v="1"/>
    <m/>
    <s v=""/>
    <n v="2"/>
  </r>
  <r>
    <n v="1375"/>
    <x v="55"/>
    <s v="Pizza Hut - Target Program"/>
    <x v="2"/>
    <x v="0"/>
    <s v="Relaunch"/>
    <x v="1"/>
    <x v="16"/>
    <x v="217"/>
    <d v="2018-05-01T00:00:00"/>
    <x v="230"/>
    <x v="1"/>
    <m/>
    <s v=""/>
    <n v="2"/>
  </r>
  <r>
    <n v="1376"/>
    <x v="55"/>
    <s v="Pizza Hut - Shed Program"/>
    <x v="2"/>
    <x v="0"/>
    <s v="Relaunch"/>
    <x v="1"/>
    <x v="16"/>
    <x v="217"/>
    <d v="2018-05-01T00:00:00"/>
    <x v="230"/>
    <x v="1"/>
    <m/>
    <s v="7/18 - AT note from 2018 file, this is tentitive--may be removing this form in 2018;"/>
    <n v="2"/>
  </r>
  <r>
    <n v="1377"/>
    <x v="4"/>
    <s v="CKE Food Safety"/>
    <x v="1"/>
    <x v="1"/>
    <s v="Relaunch"/>
    <x v="0"/>
    <x v="16"/>
    <x v="217"/>
    <d v="2018-05-15T00:00:00"/>
    <x v="231"/>
    <x v="1"/>
    <m/>
    <m/>
    <n v="4"/>
  </r>
  <r>
    <n v="1378"/>
    <x v="4"/>
    <s v="CKE Playground Program"/>
    <x v="1"/>
    <x v="1"/>
    <s v="Relaunch"/>
    <x v="0"/>
    <x v="16"/>
    <x v="217"/>
    <d v="2018-05-15T00:00:00"/>
    <x v="231"/>
    <x v="1"/>
    <m/>
    <m/>
    <n v="4"/>
  </r>
  <r>
    <n v="1379"/>
    <x v="4"/>
    <s v="CKE Workplace Safety"/>
    <x v="1"/>
    <x v="1"/>
    <s v="Relaunch"/>
    <x v="0"/>
    <x v="16"/>
    <x v="217"/>
    <d v="2018-05-15T00:00:00"/>
    <x v="231"/>
    <x v="1"/>
    <m/>
    <m/>
    <n v="4"/>
  </r>
  <r>
    <n v="1380"/>
    <x v="4"/>
    <s v="CKE Brand Standards"/>
    <x v="1"/>
    <x v="1"/>
    <s v="Relaunch"/>
    <x v="0"/>
    <x v="16"/>
    <x v="217"/>
    <d v="2018-05-15T00:00:00"/>
    <x v="231"/>
    <x v="1"/>
    <m/>
    <m/>
    <n v="4"/>
  </r>
  <r>
    <n v="1381"/>
    <x v="162"/>
    <s v="Popeyes Food Safety Excellence Program"/>
    <x v="6"/>
    <x v="0"/>
    <s v="Relaunch"/>
    <x v="16"/>
    <x v="16"/>
    <x v="217"/>
    <d v="2018-05-15T00:00:00"/>
    <x v="231"/>
    <x v="1"/>
    <m/>
    <s v=""/>
    <n v="12"/>
  </r>
  <r>
    <n v="1382"/>
    <x v="197"/>
    <s v="Darden Franchise Group Food Safety Program"/>
    <x v="6"/>
    <x v="1"/>
    <s v="Relaunch"/>
    <x v="14"/>
    <x v="16"/>
    <x v="217"/>
    <d v="2018-05-25T00:00:00"/>
    <x v="232"/>
    <x v="1"/>
    <m/>
    <m/>
    <n v="185"/>
  </r>
  <r>
    <n v="1383"/>
    <x v="169"/>
    <s v="Red Lobster Food Safety Program"/>
    <x v="1"/>
    <x v="1"/>
    <s v="Relaunch"/>
    <x v="1"/>
    <x v="16"/>
    <x v="217"/>
    <d v="2018-05-25T00:00:00"/>
    <x v="232"/>
    <x v="1"/>
    <m/>
    <m/>
    <n v="23"/>
  </r>
  <r>
    <n v="1384"/>
    <x v="161"/>
    <s v="Academia Barilla Food Safety"/>
    <x v="1"/>
    <x v="3"/>
    <s v="Relaunch"/>
    <x v="1"/>
    <x v="16"/>
    <x v="217"/>
    <d v="2018-06-01T00:00:00"/>
    <x v="233"/>
    <x v="1"/>
    <m/>
    <s v=""/>
    <n v="157"/>
  </r>
  <r>
    <n v="1385"/>
    <x v="196"/>
    <s v="Atrium Hospitality Food Safety Program"/>
    <x v="3"/>
    <x v="4"/>
    <s v="Relaunch"/>
    <x v="1"/>
    <x v="16"/>
    <x v="217"/>
    <d v="2018-06-01T00:00:00"/>
    <x v="233"/>
    <x v="1"/>
    <m/>
    <m/>
    <n v="174"/>
  </r>
  <r>
    <n v="1386"/>
    <x v="196"/>
    <s v="Atrium Hospitality Guest Experience Program"/>
    <x v="3"/>
    <x v="4"/>
    <s v="Relaunch"/>
    <x v="1"/>
    <x v="16"/>
    <x v="217"/>
    <d v="2018-06-01T00:00:00"/>
    <x v="233"/>
    <x v="1"/>
    <m/>
    <m/>
    <n v="174"/>
  </r>
  <r>
    <n v="1387"/>
    <x v="34"/>
    <s v="Desert Island Food Safety Program"/>
    <x v="4"/>
    <x v="3"/>
    <s v="Relaunch"/>
    <x v="1"/>
    <x v="16"/>
    <x v="217"/>
    <d v="2018-06-01T00:00:00"/>
    <x v="233"/>
    <x v="1"/>
    <m/>
    <s v=""/>
    <n v="120"/>
  </r>
  <r>
    <n v="1388"/>
    <x v="37"/>
    <s v="Applebee's eCaPS Program"/>
    <x v="4"/>
    <x v="3"/>
    <s v="Relaunch"/>
    <x v="0"/>
    <x v="16"/>
    <x v="217"/>
    <d v="2018-06-01T00:00:00"/>
    <x v="233"/>
    <x v="1"/>
    <m/>
    <s v=""/>
    <n v="5"/>
  </r>
  <r>
    <n v="1389"/>
    <x v="37"/>
    <s v="Applebee's eCaPS Program - Spanish"/>
    <x v="4"/>
    <x v="3"/>
    <s v="Relaunch"/>
    <x v="0"/>
    <x v="16"/>
    <x v="217"/>
    <d v="2018-06-01T00:00:00"/>
    <x v="233"/>
    <x v="1"/>
    <m/>
    <s v=""/>
    <n v="5"/>
  </r>
  <r>
    <n v="1390"/>
    <x v="90"/>
    <s v="Donovan's Food Safety Program"/>
    <x v="4"/>
    <x v="3"/>
    <s v="Relaunch"/>
    <x v="1"/>
    <x v="16"/>
    <x v="217"/>
    <d v="2018-06-01T00:00:00"/>
    <x v="233"/>
    <x v="1"/>
    <m/>
    <s v=""/>
    <n v="161"/>
  </r>
  <r>
    <n v="1391"/>
    <x v="157"/>
    <s v="Pret A Manger Food Safety Program"/>
    <x v="0"/>
    <x v="3"/>
    <s v="Relaunch"/>
    <x v="7"/>
    <x v="16"/>
    <x v="217"/>
    <d v="2018-06-01T00:00:00"/>
    <x v="233"/>
    <x v="1"/>
    <m/>
    <s v=""/>
    <n v="64"/>
  </r>
  <r>
    <n v="1392"/>
    <x v="177"/>
    <s v="4 Rivers Smokehouse Food Safety Evaluation "/>
    <x v="6"/>
    <x v="1"/>
    <s v="Relaunch"/>
    <x v="1"/>
    <x v="16"/>
    <x v="217"/>
    <d v="2018-07-01T00:00:00"/>
    <x v="234"/>
    <x v="1"/>
    <m/>
    <m/>
    <n v="144"/>
  </r>
  <r>
    <n v="1393"/>
    <x v="96"/>
    <s v="85 Degrees Celsius Café Food Safety Program"/>
    <x v="4"/>
    <x v="3"/>
    <s v="Relaunch"/>
    <x v="1"/>
    <x v="16"/>
    <x v="217"/>
    <d v="2018-07-01T00:00:00"/>
    <x v="234"/>
    <x v="1"/>
    <m/>
    <s v=""/>
    <n v="98"/>
  </r>
  <r>
    <n v="1394"/>
    <x v="26"/>
    <s v="ARAMARK SAFE Food Safety Program"/>
    <x v="0"/>
    <x v="1"/>
    <s v="Relaunch"/>
    <x v="7"/>
    <x v="16"/>
    <x v="217"/>
    <d v="2018-07-01T00:00:00"/>
    <x v="234"/>
    <x v="1"/>
    <m/>
    <m/>
    <n v="16"/>
  </r>
  <r>
    <n v="1395"/>
    <x v="81"/>
    <s v="Areas USA Food Safety Program"/>
    <x v="1"/>
    <x v="3"/>
    <s v="Relaunch"/>
    <x v="7"/>
    <x v="16"/>
    <x v="217"/>
    <d v="2018-07-01T00:00:00"/>
    <x v="234"/>
    <x v="1"/>
    <m/>
    <s v=""/>
    <n v="93"/>
  </r>
  <r>
    <n v="1396"/>
    <x v="9"/>
    <s v="Avendra Hospitality Food Safety Program"/>
    <x v="0"/>
    <x v="1"/>
    <s v="Relaunch"/>
    <x v="1"/>
    <x v="16"/>
    <x v="217"/>
    <d v="2018-07-01T00:00:00"/>
    <x v="234"/>
    <x v="1"/>
    <m/>
    <m/>
    <n v="74"/>
  </r>
  <r>
    <n v="1397"/>
    <x v="185"/>
    <s v="Benihana Food Safety Program"/>
    <x v="6"/>
    <x v="3"/>
    <s v="Relaunch"/>
    <x v="14"/>
    <x v="16"/>
    <x v="217"/>
    <d v="2018-07-01T00:00:00"/>
    <x v="234"/>
    <x v="1"/>
    <m/>
    <s v=""/>
    <n v="49"/>
  </r>
  <r>
    <n v="1398"/>
    <x v="191"/>
    <s v="Bento Sushi Factory Program"/>
    <x v="3"/>
    <x v="1"/>
    <s v="Relaunch"/>
    <x v="0"/>
    <x v="16"/>
    <x v="217"/>
    <d v="2018-07-01T00:00:00"/>
    <x v="234"/>
    <x v="1"/>
    <m/>
    <m/>
    <n v="61"/>
  </r>
  <r>
    <n v="1399"/>
    <x v="191"/>
    <s v="Bento Sushi Kiosk Program"/>
    <x v="3"/>
    <x v="1"/>
    <s v="Relaunch"/>
    <x v="0"/>
    <x v="16"/>
    <x v="217"/>
    <d v="2018-07-01T00:00:00"/>
    <x v="234"/>
    <x v="1"/>
    <m/>
    <m/>
    <n v="61"/>
  </r>
  <r>
    <n v="1400"/>
    <x v="56"/>
    <s v="Bloomin Brands Food Safety Program"/>
    <x v="6"/>
    <x v="3"/>
    <s v="Relaunch"/>
    <x v="1"/>
    <x v="16"/>
    <x v="217"/>
    <d v="2018-07-01T00:00:00"/>
    <x v="234"/>
    <x v="1"/>
    <m/>
    <s v=""/>
    <n v="13"/>
  </r>
  <r>
    <n v="1401"/>
    <x v="3"/>
    <s v="Brookdale Senior Living Program"/>
    <x v="1"/>
    <x v="3"/>
    <s v="Relaunch"/>
    <x v="0"/>
    <x v="16"/>
    <x v="217"/>
    <d v="2018-07-01T00:00:00"/>
    <x v="234"/>
    <x v="1"/>
    <m/>
    <s v=""/>
    <n v="7"/>
  </r>
  <r>
    <n v="1402"/>
    <x v="13"/>
    <s v="Burger King Playground Inspection Program "/>
    <x v="1"/>
    <x v="3"/>
    <s v="Relaunch"/>
    <x v="7"/>
    <x v="16"/>
    <x v="217"/>
    <d v="2018-07-01T00:00:00"/>
    <x v="234"/>
    <x v="1"/>
    <m/>
    <s v=""/>
    <n v="20"/>
  </r>
  <r>
    <n v="1403"/>
    <x v="186"/>
    <s v="CERCA TROVA Food Safety Program "/>
    <x v="4"/>
    <x v="3"/>
    <s v="Relaunch"/>
    <x v="14"/>
    <x v="16"/>
    <x v="217"/>
    <d v="2018-07-01T00:00:00"/>
    <x v="234"/>
    <x v="1"/>
    <m/>
    <s v=""/>
    <n v="84"/>
  </r>
  <r>
    <n v="1404"/>
    <x v="111"/>
    <s v="Checkers Food Safety Program"/>
    <x v="6"/>
    <x v="3"/>
    <s v="Relaunch"/>
    <x v="1"/>
    <x v="16"/>
    <x v="217"/>
    <d v="2018-07-01T00:00:00"/>
    <x v="234"/>
    <x v="1"/>
    <m/>
    <s v=""/>
    <n v="22"/>
  </r>
  <r>
    <n v="1405"/>
    <x v="111"/>
    <s v="Checkers Food Safety Evaluation - Training Form"/>
    <x v="6"/>
    <x v="3"/>
    <s v="Relaunch"/>
    <x v="1"/>
    <x v="16"/>
    <x v="217"/>
    <d v="2018-07-01T00:00:00"/>
    <x v="234"/>
    <x v="1"/>
    <m/>
    <s v=""/>
    <n v="22"/>
  </r>
  <r>
    <n v="1406"/>
    <x v="111"/>
    <s v="Checkers Marketing Audit"/>
    <x v="6"/>
    <x v="3"/>
    <s v="Relaunch"/>
    <x v="1"/>
    <x v="16"/>
    <x v="217"/>
    <d v="2018-07-01T00:00:00"/>
    <x v="234"/>
    <x v="1"/>
    <m/>
    <s v=""/>
    <n v="22"/>
  </r>
  <r>
    <n v="1407"/>
    <x v="111"/>
    <s v="Checkers Brand Standards Audit"/>
    <x v="6"/>
    <x v="3"/>
    <s v="Relaunch"/>
    <x v="1"/>
    <x v="16"/>
    <x v="217"/>
    <d v="2018-07-01T00:00:00"/>
    <x v="234"/>
    <x v="1"/>
    <m/>
    <s v=""/>
    <n v="22"/>
  </r>
  <r>
    <n v="1408"/>
    <x v="32"/>
    <s v="Cheddar's Casual Cafe Food Safety Evaluations"/>
    <x v="2"/>
    <x v="0"/>
    <s v="Relaunch"/>
    <x v="1"/>
    <x v="16"/>
    <x v="217"/>
    <d v="2018-07-01T00:00:00"/>
    <x v="234"/>
    <x v="1"/>
    <m/>
    <s v="7/18 - AT note from 2018 file, this customer is now on Amanda's team;"/>
    <n v="39"/>
  </r>
  <r>
    <n v="1409"/>
    <x v="149"/>
    <s v="Chipotle Food Safety Program"/>
    <x v="4"/>
    <x v="1"/>
    <s v="Relaunch"/>
    <x v="14"/>
    <x v="16"/>
    <x v="217"/>
    <d v="2018-07-01T00:00:00"/>
    <x v="234"/>
    <x v="1"/>
    <m/>
    <m/>
    <n v="6"/>
  </r>
  <r>
    <n v="1410"/>
    <x v="44"/>
    <s v="Cinemark Food Safety Program"/>
    <x v="2"/>
    <x v="4"/>
    <s v="Relaunch"/>
    <x v="1"/>
    <x v="16"/>
    <x v="217"/>
    <d v="2018-07-01T00:00:00"/>
    <x v="234"/>
    <x v="1"/>
    <m/>
    <m/>
    <n v="29"/>
  </r>
  <r>
    <n v="1411"/>
    <x v="44"/>
    <s v="Cinemark Brand Standards Program"/>
    <x v="2"/>
    <x v="4"/>
    <s v="Relaunch"/>
    <x v="1"/>
    <x v="16"/>
    <x v="217"/>
    <d v="2018-07-01T00:00:00"/>
    <x v="234"/>
    <x v="1"/>
    <m/>
    <m/>
    <n v="29"/>
  </r>
  <r>
    <n v="1412"/>
    <x v="12"/>
    <s v="Dairy Queen Pride Program"/>
    <x v="3"/>
    <x v="1"/>
    <s v="Relaunch"/>
    <x v="1"/>
    <x v="16"/>
    <x v="217"/>
    <d v="2018-07-01T00:00:00"/>
    <x v="234"/>
    <x v="1"/>
    <m/>
    <m/>
    <n v="8"/>
  </r>
  <r>
    <n v="1413"/>
    <x v="99"/>
    <s v="Delaware North Food Safety Program"/>
    <x v="0"/>
    <x v="3"/>
    <s v="Relaunch"/>
    <x v="1"/>
    <x v="16"/>
    <x v="217"/>
    <d v="2018-07-01T00:00:00"/>
    <x v="234"/>
    <x v="1"/>
    <m/>
    <s v=""/>
    <n v="94"/>
  </r>
  <r>
    <n v="1414"/>
    <x v="204"/>
    <s v="eatsa Food Safety Program "/>
    <x v="4"/>
    <x v="3"/>
    <s v="Relaunch"/>
    <x v="14"/>
    <x v="16"/>
    <x v="217"/>
    <d v="2018-07-01T00:00:00"/>
    <x v="234"/>
    <x v="1"/>
    <m/>
    <s v=""/>
    <e v="#N/A"/>
  </r>
  <r>
    <n v="1415"/>
    <x v="49"/>
    <s v="Friendly's Food Safety Program"/>
    <x v="0"/>
    <x v="0"/>
    <s v="Relaunch"/>
    <x v="0"/>
    <x v="16"/>
    <x v="217"/>
    <d v="2018-07-01T00:00:00"/>
    <x v="234"/>
    <x v="1"/>
    <m/>
    <s v=""/>
    <n v="41"/>
  </r>
  <r>
    <n v="1416"/>
    <x v="125"/>
    <s v="Glory Days Food Safety"/>
    <x v="0"/>
    <x v="1"/>
    <s v="Relaunch"/>
    <x v="1"/>
    <x v="16"/>
    <x v="217"/>
    <d v="2018-07-01T00:00:00"/>
    <x v="234"/>
    <x v="1"/>
    <m/>
    <m/>
    <n v="99"/>
  </r>
  <r>
    <n v="1417"/>
    <x v="6"/>
    <s v="Golden Corral Food Safety"/>
    <x v="0"/>
    <x v="0"/>
    <s v="Relaunch"/>
    <x v="1"/>
    <x v="16"/>
    <x v="217"/>
    <d v="2018-07-01T00:00:00"/>
    <x v="234"/>
    <x v="1"/>
    <m/>
    <s v=""/>
    <n v="21"/>
  </r>
  <r>
    <n v="1418"/>
    <x v="50"/>
    <s v="Guckenheimer Food Safety &amp; Workplace Safety Program"/>
    <x v="4"/>
    <x v="0"/>
    <s v="Relaunch"/>
    <x v="0"/>
    <x v="16"/>
    <x v="217"/>
    <d v="2018-07-01T00:00:00"/>
    <x v="234"/>
    <x v="1"/>
    <m/>
    <s v=""/>
    <n v="42"/>
  </r>
  <r>
    <n v="1419"/>
    <x v="1"/>
    <s v="Hard Rock Café Food Safety Program"/>
    <x v="1"/>
    <x v="1"/>
    <s v="Relaunch"/>
    <x v="1"/>
    <x v="16"/>
    <x v="217"/>
    <d v="2018-07-01T00:00:00"/>
    <x v="234"/>
    <x v="1"/>
    <m/>
    <m/>
    <n v="36"/>
  </r>
  <r>
    <n v="1420"/>
    <x v="15"/>
    <s v="Ignite Food Safety Evaluation Program"/>
    <x v="2"/>
    <x v="1"/>
    <s v="Relaunch"/>
    <x v="0"/>
    <x v="16"/>
    <x v="217"/>
    <d v="2018-07-01T00:00:00"/>
    <x v="234"/>
    <x v="1"/>
    <m/>
    <m/>
    <n v="54"/>
  </r>
  <r>
    <n v="1421"/>
    <x v="155"/>
    <s v="Jacksons Food Safety Program"/>
    <x v="4"/>
    <x v="1"/>
    <s v="Relaunch"/>
    <x v="0"/>
    <x v="16"/>
    <x v="217"/>
    <d v="2018-07-01T00:00:00"/>
    <x v="234"/>
    <x v="1"/>
    <m/>
    <m/>
    <n v="71"/>
  </r>
  <r>
    <n v="1422"/>
    <x v="167"/>
    <s v="Kendal Senior Living Workplace Safety Program"/>
    <x v="0"/>
    <x v="1"/>
    <s v="Relaunch"/>
    <x v="0"/>
    <x v="16"/>
    <x v="217"/>
    <d v="2018-07-01T00:00:00"/>
    <x v="234"/>
    <x v="1"/>
    <m/>
    <m/>
    <n v="140"/>
  </r>
  <r>
    <n v="1423"/>
    <x v="167"/>
    <s v="Kendal Senior Living Food Safety Program"/>
    <x v="0"/>
    <x v="1"/>
    <s v="Relaunch"/>
    <x v="0"/>
    <x v="16"/>
    <x v="217"/>
    <d v="2018-07-01T00:00:00"/>
    <x v="234"/>
    <x v="1"/>
    <m/>
    <m/>
    <n v="140"/>
  </r>
  <r>
    <n v="1424"/>
    <x v="95"/>
    <s v="LaRosa's Food Safety Program"/>
    <x v="1"/>
    <x v="3"/>
    <s v="Relaunch"/>
    <x v="1"/>
    <x v="16"/>
    <x v="217"/>
    <d v="2018-07-01T00:00:00"/>
    <x v="234"/>
    <x v="1"/>
    <m/>
    <s v=""/>
    <n v="87"/>
  </r>
  <r>
    <n v="1425"/>
    <x v="54"/>
    <s v="Lazy Dog Cafe Food Safety Program"/>
    <x v="7"/>
    <x v="3"/>
    <s v="Relaunch"/>
    <x v="1"/>
    <x v="16"/>
    <x v="217"/>
    <d v="2018-07-01T00:00:00"/>
    <x v="234"/>
    <x v="1"/>
    <m/>
    <s v=""/>
    <n v="83"/>
  </r>
  <r>
    <n v="1426"/>
    <x v="193"/>
    <s v="Luna Grill Food Safety Program"/>
    <x v="4"/>
    <x v="0"/>
    <s v="Relaunch"/>
    <x v="14"/>
    <x v="16"/>
    <x v="217"/>
    <d v="2018-07-01T00:00:00"/>
    <x v="234"/>
    <x v="1"/>
    <m/>
    <s v=""/>
    <n v="90"/>
  </r>
  <r>
    <n v="1427"/>
    <x v="136"/>
    <s v="MacGrill Food Safety Program"/>
    <x v="2"/>
    <x v="1"/>
    <s v="Relaunch"/>
    <x v="0"/>
    <x v="16"/>
    <x v="217"/>
    <d v="2018-07-01T00:00:00"/>
    <x v="234"/>
    <x v="1"/>
    <m/>
    <m/>
    <n v="62"/>
  </r>
  <r>
    <n v="1428"/>
    <x v="68"/>
    <s v="Margaritaville Food Safety Program"/>
    <x v="6"/>
    <x v="1"/>
    <s v="Relaunch"/>
    <x v="1"/>
    <x v="16"/>
    <x v="217"/>
    <d v="2018-07-01T00:00:00"/>
    <x v="234"/>
    <x v="1"/>
    <m/>
    <m/>
    <n v="103"/>
  </r>
  <r>
    <n v="1429"/>
    <x v="127"/>
    <s v="Max Restaurant Group 2008 Food Safety Evaluation"/>
    <x v="0"/>
    <x v="1"/>
    <s v="Relaunch"/>
    <x v="1"/>
    <x v="16"/>
    <x v="217"/>
    <d v="2018-07-01T00:00:00"/>
    <x v="234"/>
    <x v="1"/>
    <m/>
    <m/>
    <n v="113"/>
  </r>
  <r>
    <n v="1430"/>
    <x v="179"/>
    <s v="Mimi's Café Food Safety Program"/>
    <x v="2"/>
    <x v="4"/>
    <s v="Relaunch"/>
    <x v="1"/>
    <x v="16"/>
    <x v="217"/>
    <d v="2018-07-01T00:00:00"/>
    <x v="234"/>
    <x v="1"/>
    <m/>
    <m/>
    <n v="75"/>
  </r>
  <r>
    <n v="1431"/>
    <x v="146"/>
    <s v="Noodles Food Safety Program "/>
    <x v="6"/>
    <x v="1"/>
    <s v="Relaunch"/>
    <x v="1"/>
    <x v="16"/>
    <x v="217"/>
    <d v="2018-07-01T00:00:00"/>
    <x v="234"/>
    <x v="1"/>
    <m/>
    <s v=""/>
    <n v="32"/>
  </r>
  <r>
    <n v="1432"/>
    <x v="146"/>
    <s v="Noodles Self-Assessment Program"/>
    <x v="6"/>
    <x v="1"/>
    <s v="Relaunch"/>
    <x v="1"/>
    <x v="16"/>
    <x v="217"/>
    <d v="2018-07-01T00:00:00"/>
    <x v="234"/>
    <x v="1"/>
    <m/>
    <s v=""/>
    <n v="32"/>
  </r>
  <r>
    <n v="1433"/>
    <x v="180"/>
    <s v="Olga's Kitchen Food Safety Program"/>
    <x v="1"/>
    <x v="1"/>
    <s v="Relaunch"/>
    <x v="1"/>
    <x v="16"/>
    <x v="217"/>
    <d v="2018-07-01T00:00:00"/>
    <x v="234"/>
    <x v="1"/>
    <m/>
    <m/>
    <n v="104"/>
  </r>
  <r>
    <n v="1434"/>
    <x v="66"/>
    <s v="Omni Hotels Food Safety Program"/>
    <x v="2"/>
    <x v="4"/>
    <s v="Relaunch"/>
    <x v="1"/>
    <x v="16"/>
    <x v="217"/>
    <d v="2018-07-01T00:00:00"/>
    <x v="234"/>
    <x v="1"/>
    <m/>
    <m/>
    <n v="57"/>
  </r>
  <r>
    <n v="1435"/>
    <x v="60"/>
    <s v="On the Border Food Safety Program"/>
    <x v="6"/>
    <x v="1"/>
    <s v="Relaunch"/>
    <x v="1"/>
    <x v="16"/>
    <x v="217"/>
    <d v="2018-07-01T00:00:00"/>
    <x v="234"/>
    <x v="1"/>
    <m/>
    <s v=""/>
    <n v="46"/>
  </r>
  <r>
    <n v="1436"/>
    <x v="101"/>
    <s v="Peet's Coffee &amp; Tea Food Safety Evaluations"/>
    <x v="4"/>
    <x v="1"/>
    <s v="Relaunch"/>
    <x v="1"/>
    <x v="16"/>
    <x v="217"/>
    <d v="2018-07-01T00:00:00"/>
    <x v="234"/>
    <x v="1"/>
    <m/>
    <m/>
    <n v="51"/>
  </r>
  <r>
    <n v="1437"/>
    <x v="210"/>
    <s v="Phil Coffee Food Safety Program "/>
    <x v="6"/>
    <x v="1"/>
    <s v="Relaunch"/>
    <x v="1"/>
    <x v="16"/>
    <x v="217"/>
    <d v="2018-07-01T00:00:00"/>
    <x v="234"/>
    <x v="1"/>
    <m/>
    <s v=""/>
    <n v="191"/>
  </r>
  <r>
    <n v="1438"/>
    <x v="202"/>
    <s v="Pizzeria Locale FS Program (Chipotle Subsidiary)"/>
    <x v="4"/>
    <x v="1"/>
    <s v="Relaunch"/>
    <x v="14"/>
    <x v="16"/>
    <x v="217"/>
    <d v="2018-07-01T00:00:00"/>
    <x v="234"/>
    <x v="1"/>
    <m/>
    <m/>
    <e v="#N/A"/>
  </r>
  <r>
    <n v="1439"/>
    <x v="152"/>
    <s v="Potbelly's Food Safety Program"/>
    <x v="1"/>
    <x v="1"/>
    <s v="Relaunch"/>
    <x v="1"/>
    <x v="16"/>
    <x v="217"/>
    <d v="2018-07-01T00:00:00"/>
    <x v="234"/>
    <x v="1"/>
    <m/>
    <m/>
    <n v="33"/>
  </r>
  <r>
    <n v="1440"/>
    <x v="137"/>
    <s v="RaceTrac Food Safety Evaluations"/>
    <x v="0"/>
    <x v="0"/>
    <s v="Relaunch"/>
    <x v="1"/>
    <x v="16"/>
    <x v="217"/>
    <d v="2018-07-01T00:00:00"/>
    <x v="234"/>
    <x v="1"/>
    <m/>
    <s v=""/>
    <n v="34"/>
  </r>
  <r>
    <n v="1441"/>
    <x v="192"/>
    <s v="Real Mex Food Safety Program"/>
    <x v="4"/>
    <x v="1"/>
    <s v="Relaunch"/>
    <x v="1"/>
    <x v="16"/>
    <x v="217"/>
    <d v="2018-07-01T00:00:00"/>
    <x v="234"/>
    <x v="1"/>
    <m/>
    <m/>
    <n v="60"/>
  </r>
  <r>
    <n v="1442"/>
    <x v="203"/>
    <s v="Red Robin Food Safety Program"/>
    <x v="4"/>
    <x v="1"/>
    <s v="Relaunch"/>
    <x v="14"/>
    <x v="16"/>
    <x v="217"/>
    <d v="2018-07-01T00:00:00"/>
    <x v="234"/>
    <x v="1"/>
    <m/>
    <m/>
    <n v="219"/>
  </r>
  <r>
    <n v="1443"/>
    <x v="123"/>
    <s v="Seaport Boston Food Safety Program"/>
    <x v="0"/>
    <x v="3"/>
    <s v="Relaunch"/>
    <x v="1"/>
    <x v="16"/>
    <x v="217"/>
    <d v="2018-07-01T00:00:00"/>
    <x v="234"/>
    <x v="1"/>
    <m/>
    <s v=""/>
    <n v="160"/>
  </r>
  <r>
    <n v="1444"/>
    <x v="133"/>
    <s v="Shopper Events Food Safety Program"/>
    <x v="4"/>
    <x v="3"/>
    <s v="Relaunch"/>
    <x v="1"/>
    <x v="16"/>
    <x v="217"/>
    <d v="2018-07-01T00:00:00"/>
    <x v="234"/>
    <x v="1"/>
    <m/>
    <s v=""/>
    <n v="45"/>
  </r>
  <r>
    <n v="1445"/>
    <x v="212"/>
    <s v="Smokey Bones Food Safety Program "/>
    <x v="6"/>
    <x v="1"/>
    <s v="Relaunch"/>
    <x v="1"/>
    <x v="16"/>
    <x v="217"/>
    <d v="2018-07-01T00:00:00"/>
    <x v="234"/>
    <x v="1"/>
    <m/>
    <s v=""/>
    <n v="219"/>
  </r>
  <r>
    <n v="1446"/>
    <x v="168"/>
    <s v="Snooze Food Safety Program"/>
    <x v="4"/>
    <x v="1"/>
    <s v="Relaunch"/>
    <x v="0"/>
    <x v="16"/>
    <x v="217"/>
    <d v="2018-07-01T00:00:00"/>
    <x v="234"/>
    <x v="1"/>
    <m/>
    <m/>
    <n v="112"/>
  </r>
  <r>
    <n v="1447"/>
    <x v="10"/>
    <s v="Starbucks LIC Food Safety Program"/>
    <x v="3"/>
    <x v="4"/>
    <s v="Relaunch "/>
    <x v="1"/>
    <x v="16"/>
    <x v="217"/>
    <d v="2018-07-01T00:00:00"/>
    <x v="234"/>
    <x v="1"/>
    <m/>
    <m/>
    <n v="1"/>
  </r>
  <r>
    <n v="1448"/>
    <x v="10"/>
    <s v="Starbucks LIC Food Safety Program - French"/>
    <x v="3"/>
    <x v="4"/>
    <s v="Relaunch "/>
    <x v="1"/>
    <x v="16"/>
    <x v="217"/>
    <d v="2018-07-01T00:00:00"/>
    <x v="234"/>
    <x v="1"/>
    <m/>
    <m/>
    <n v="1"/>
  </r>
  <r>
    <n v="1449"/>
    <x v="171"/>
    <s v="Steak 'n Shake Food Safety Program"/>
    <x v="1"/>
    <x v="4"/>
    <s v="Relaunch "/>
    <x v="0"/>
    <x v="16"/>
    <x v="217"/>
    <d v="2018-07-01T00:00:00"/>
    <x v="234"/>
    <x v="1"/>
    <m/>
    <m/>
    <n v="24"/>
  </r>
  <r>
    <n v="1450"/>
    <x v="140"/>
    <s v="Stripes Food Safety Program"/>
    <x v="2"/>
    <x v="3"/>
    <s v="Relaunch"/>
    <x v="1"/>
    <x v="16"/>
    <x v="217"/>
    <d v="2018-07-01T00:00:00"/>
    <x v="234"/>
    <x v="1"/>
    <m/>
    <s v=""/>
    <n v="26"/>
  </r>
  <r>
    <n v="1451"/>
    <x v="140"/>
    <s v="Sunoco Food Safety Program (Part of Stripes)"/>
    <x v="2"/>
    <x v="3"/>
    <s v="Relaunch"/>
    <x v="1"/>
    <x v="16"/>
    <x v="217"/>
    <d v="2018-07-01T00:00:00"/>
    <x v="234"/>
    <x v="1"/>
    <m/>
    <s v=""/>
    <n v="26"/>
  </r>
  <r>
    <n v="1452"/>
    <x v="135"/>
    <s v="Taco Mac Food Safety Program"/>
    <x v="6"/>
    <x v="0"/>
    <s v="Relaunch"/>
    <x v="1"/>
    <x v="16"/>
    <x v="217"/>
    <d v="2018-07-01T00:00:00"/>
    <x v="234"/>
    <x v="1"/>
    <m/>
    <s v=""/>
    <n v="85"/>
  </r>
  <r>
    <n v="1453"/>
    <x v="198"/>
    <s v="Texas Roadhouse FS &amp; WPS Program"/>
    <x v="0"/>
    <x v="1"/>
    <s v="Relaunch"/>
    <x v="0"/>
    <x v="16"/>
    <x v="217"/>
    <d v="2018-07-01T00:00:00"/>
    <x v="234"/>
    <x v="1"/>
    <m/>
    <m/>
    <n v="219"/>
  </r>
  <r>
    <n v="1454"/>
    <x v="2"/>
    <s v="TGIF Brand Standards Program"/>
    <x v="2"/>
    <x v="2"/>
    <s v="Relaunch"/>
    <x v="0"/>
    <x v="16"/>
    <x v="217"/>
    <d v="2018-07-01T00:00:00"/>
    <x v="234"/>
    <x v="1"/>
    <m/>
    <s v=""/>
    <n v="17"/>
  </r>
  <r>
    <n v="1455"/>
    <x v="181"/>
    <s v="TPG Food Safety Evaluations "/>
    <x v="0"/>
    <x v="3"/>
    <s v="Relaunch"/>
    <x v="1"/>
    <x v="16"/>
    <x v="217"/>
    <d v="2018-07-01T00:00:00"/>
    <x v="234"/>
    <x v="1"/>
    <m/>
    <s v=""/>
    <n v="109"/>
  </r>
  <r>
    <n v="1456"/>
    <x v="164"/>
    <s v="Tropical Smoothie Café Food Safety Program"/>
    <x v="0"/>
    <x v="4"/>
    <s v="Relaunch "/>
    <x v="0"/>
    <x v="16"/>
    <x v="217"/>
    <d v="2018-07-01T00:00:00"/>
    <x v="234"/>
    <x v="1"/>
    <m/>
    <m/>
    <n v="31"/>
  </r>
  <r>
    <n v="1457"/>
    <x v="170"/>
    <s v="Verve Senior Living Food Safety Program"/>
    <x v="3"/>
    <x v="3"/>
    <s v="Relaunch"/>
    <x v="0"/>
    <x v="16"/>
    <x v="217"/>
    <d v="2018-07-01T00:00:00"/>
    <x v="234"/>
    <x v="1"/>
    <m/>
    <s v=""/>
    <n v="92"/>
  </r>
  <r>
    <n v="1458"/>
    <x v="109"/>
    <s v="Willow Valley Food Safety Program"/>
    <x v="0"/>
    <x v="3"/>
    <s v="Relaunch"/>
    <x v="1"/>
    <x v="16"/>
    <x v="217"/>
    <d v="2018-07-01T00:00:00"/>
    <x v="234"/>
    <x v="1"/>
    <m/>
    <s v=""/>
    <n v="146"/>
  </r>
  <r>
    <n v="1459"/>
    <x v="31"/>
    <s v="Chick-fil-A Catering Program"/>
    <x v="6"/>
    <x v="0"/>
    <s v="Relaunch"/>
    <x v="1"/>
    <x v="16"/>
    <x v="217"/>
    <d v="2018-08-01T00:00:00"/>
    <x v="235"/>
    <x v="1"/>
    <m/>
    <s v=""/>
    <n v="44"/>
  </r>
  <r>
    <n v="1460"/>
    <x v="31"/>
    <s v="Chick-fil-A CPE Program"/>
    <x v="6"/>
    <x v="0"/>
    <s v="Relaunch"/>
    <x v="1"/>
    <x v="16"/>
    <x v="217"/>
    <d v="2018-08-01T00:00:00"/>
    <x v="235"/>
    <x v="1"/>
    <m/>
    <s v=""/>
    <n v="44"/>
  </r>
  <r>
    <n v="1461"/>
    <x v="138"/>
    <s v="Greenville Food Safety Program"/>
    <x v="6"/>
    <x v="1"/>
    <s v="Relaunch"/>
    <x v="1"/>
    <x v="16"/>
    <x v="217"/>
    <d v="2018-08-01T00:00:00"/>
    <x v="235"/>
    <x v="1"/>
    <m/>
    <m/>
    <n v="79"/>
  </r>
  <r>
    <n v="1462"/>
    <x v="16"/>
    <s v="Interstate Beverage Program"/>
    <x v="0"/>
    <x v="2"/>
    <s v="Relaunch"/>
    <x v="0"/>
    <x v="16"/>
    <x v="217"/>
    <d v="2018-08-01T00:00:00"/>
    <x v="235"/>
    <x v="1"/>
    <m/>
    <s v=""/>
    <n v="48"/>
  </r>
  <r>
    <n v="1463"/>
    <x v="16"/>
    <s v="Interstate Food Safety Program"/>
    <x v="0"/>
    <x v="2"/>
    <s v="Relaunch"/>
    <x v="0"/>
    <x v="16"/>
    <x v="217"/>
    <d v="2018-08-01T00:00:00"/>
    <x v="235"/>
    <x v="1"/>
    <m/>
    <s v=""/>
    <n v="48"/>
  </r>
  <r>
    <n v="1464"/>
    <x v="79"/>
    <s v="Peter Piper Pizza Mexico Food Safety Audits"/>
    <x v="4"/>
    <x v="1"/>
    <s v="Relaunch"/>
    <x v="0"/>
    <x v="16"/>
    <x v="217"/>
    <d v="2018-08-01T00:00:00"/>
    <x v="235"/>
    <x v="1"/>
    <m/>
    <m/>
    <n v="67"/>
  </r>
  <r>
    <n v="1465"/>
    <x v="174"/>
    <s v="Pinnacle Casino Food Safety Program"/>
    <x v="4"/>
    <x v="0"/>
    <s v="Relaunch"/>
    <x v="0"/>
    <x v="16"/>
    <x v="217"/>
    <d v="2018-08-01T00:00:00"/>
    <x v="235"/>
    <x v="1"/>
    <m/>
    <s v=""/>
    <n v="73"/>
  </r>
  <r>
    <n v="1466"/>
    <x v="154"/>
    <s v="Stanford Food Safety Program"/>
    <x v="4"/>
    <x v="2"/>
    <s v="Relaunch"/>
    <x v="1"/>
    <x v="16"/>
    <x v="217"/>
    <d v="2018-08-01T00:00:00"/>
    <x v="235"/>
    <x v="1"/>
    <m/>
    <s v="7/18 - AT note from 2018 file, likely won't need but will keep in for  now;"/>
    <n v="118"/>
  </r>
  <r>
    <n v="1467"/>
    <x v="154"/>
    <s v="Stanford Workplace Safety Program"/>
    <x v="4"/>
    <x v="2"/>
    <s v="Relaunch"/>
    <x v="1"/>
    <x v="16"/>
    <x v="217"/>
    <d v="2018-08-01T00:00:00"/>
    <x v="235"/>
    <x v="1"/>
    <m/>
    <s v="7/18 - AT note from 2018 file, likely won't need but will keep in for  now;"/>
    <n v="118"/>
  </r>
  <r>
    <n v="1468"/>
    <x v="71"/>
    <s v="Bass Pro 2009 Food Safety Evaluations"/>
    <x v="1"/>
    <x v="1"/>
    <s v="Relaunch"/>
    <x v="1"/>
    <x v="16"/>
    <x v="217"/>
    <d v="2018-09-01T00:00:00"/>
    <x v="236"/>
    <x v="1"/>
    <m/>
    <m/>
    <n v="76"/>
  </r>
  <r>
    <n v="1469"/>
    <x v="25"/>
    <s v="Buffalo Wild Wings - CO &amp; Franchise Food Safety Program"/>
    <x v="3"/>
    <x v="0"/>
    <s v="Relaunch"/>
    <x v="1"/>
    <x v="16"/>
    <x v="217"/>
    <d v="2018-09-01T00:00:00"/>
    <x v="236"/>
    <x v="1"/>
    <m/>
    <s v=""/>
    <n v="15"/>
  </r>
  <r>
    <n v="1470"/>
    <x v="20"/>
    <s v="Compass Workplace Safety Program #1"/>
    <x v="0"/>
    <x v="2"/>
    <s v="Relaunch"/>
    <x v="7"/>
    <x v="16"/>
    <x v="217"/>
    <d v="2018-09-01T00:00:00"/>
    <x v="236"/>
    <x v="1"/>
    <m/>
    <s v=""/>
    <n v="11"/>
  </r>
  <r>
    <n v="1471"/>
    <x v="20"/>
    <s v="Compass Workplace Safety Program #2"/>
    <x v="0"/>
    <x v="2"/>
    <s v="Relaunch"/>
    <x v="7"/>
    <x v="16"/>
    <x v="217"/>
    <d v="2018-09-01T00:00:00"/>
    <x v="236"/>
    <x v="1"/>
    <m/>
    <s v=""/>
    <n v="11"/>
  </r>
  <r>
    <n v="1472"/>
    <x v="20"/>
    <s v="Compass Workplace Safety Program #3"/>
    <x v="0"/>
    <x v="2"/>
    <s v="Relaunch"/>
    <x v="7"/>
    <x v="16"/>
    <x v="217"/>
    <d v="2018-09-01T00:00:00"/>
    <x v="236"/>
    <x v="1"/>
    <m/>
    <s v=""/>
    <n v="11"/>
  </r>
  <r>
    <n v="1473"/>
    <x v="20"/>
    <s v="Compass Workplace Safety Program #4"/>
    <x v="0"/>
    <x v="2"/>
    <s v="Relaunch"/>
    <x v="7"/>
    <x v="16"/>
    <x v="217"/>
    <d v="2018-09-01T00:00:00"/>
    <x v="236"/>
    <x v="1"/>
    <m/>
    <s v=""/>
    <n v="11"/>
  </r>
  <r>
    <n v="1474"/>
    <x v="20"/>
    <s v="Compass Workplace Safety Program #5"/>
    <x v="0"/>
    <x v="2"/>
    <s v="Relaunch"/>
    <x v="7"/>
    <x v="16"/>
    <x v="217"/>
    <d v="2018-09-01T00:00:00"/>
    <x v="236"/>
    <x v="1"/>
    <m/>
    <s v=""/>
    <n v="11"/>
  </r>
  <r>
    <n v="1475"/>
    <x v="20"/>
    <s v="Compass Workplace Safety Program #6"/>
    <x v="0"/>
    <x v="2"/>
    <s v="Relaunch"/>
    <x v="7"/>
    <x v="16"/>
    <x v="217"/>
    <d v="2018-09-01T00:00:00"/>
    <x v="236"/>
    <x v="1"/>
    <m/>
    <s v=""/>
    <n v="11"/>
  </r>
  <r>
    <n v="1476"/>
    <x v="20"/>
    <s v="Compass Workplace Safety Program #7"/>
    <x v="0"/>
    <x v="2"/>
    <s v="Relaunch"/>
    <x v="7"/>
    <x v="16"/>
    <x v="217"/>
    <d v="2018-09-01T00:00:00"/>
    <x v="236"/>
    <x v="1"/>
    <m/>
    <s v=""/>
    <n v="11"/>
  </r>
  <r>
    <n v="1477"/>
    <x v="20"/>
    <s v="Compass Workplace Safety Program #8"/>
    <x v="0"/>
    <x v="2"/>
    <s v="Relaunch"/>
    <x v="7"/>
    <x v="16"/>
    <x v="217"/>
    <d v="2018-09-01T00:00:00"/>
    <x v="236"/>
    <x v="1"/>
    <m/>
    <s v=""/>
    <n v="11"/>
  </r>
  <r>
    <n v="1478"/>
    <x v="20"/>
    <s v="Compass Food Safety Program"/>
    <x v="0"/>
    <x v="2"/>
    <s v="Relaunch"/>
    <x v="7"/>
    <x v="16"/>
    <x v="217"/>
    <d v="2018-09-01T00:00:00"/>
    <x v="236"/>
    <x v="1"/>
    <m/>
    <s v=""/>
    <n v="11"/>
  </r>
  <r>
    <n v="1479"/>
    <x v="20"/>
    <s v="Compass HD Program"/>
    <x v="0"/>
    <x v="2"/>
    <s v="Relaunch"/>
    <x v="7"/>
    <x v="16"/>
    <x v="217"/>
    <d v="2018-09-01T00:00:00"/>
    <x v="236"/>
    <x v="1"/>
    <m/>
    <s v=""/>
    <n v="11"/>
  </r>
  <r>
    <n v="1480"/>
    <x v="20"/>
    <s v="Compass J&amp;W Program"/>
    <x v="0"/>
    <x v="2"/>
    <s v="Relaunch"/>
    <x v="7"/>
    <x v="16"/>
    <x v="217"/>
    <d v="2018-09-01T00:00:00"/>
    <x v="236"/>
    <x v="1"/>
    <m/>
    <s v=""/>
    <n v="11"/>
  </r>
  <r>
    <n v="1481"/>
    <x v="20"/>
    <s v="Compass Workplace Safety Program"/>
    <x v="0"/>
    <x v="2"/>
    <s v="Relaunch"/>
    <x v="7"/>
    <x v="16"/>
    <x v="217"/>
    <d v="2018-09-01T00:00:00"/>
    <x v="236"/>
    <x v="1"/>
    <m/>
    <s v=""/>
    <n v="11"/>
  </r>
  <r>
    <n v="1482"/>
    <x v="45"/>
    <s v="Corner Bakery Food Safery Program "/>
    <x v="6"/>
    <x v="1"/>
    <s v="Relaunch"/>
    <x v="1"/>
    <x v="16"/>
    <x v="217"/>
    <d v="2018-09-01T00:00:00"/>
    <x v="236"/>
    <x v="1"/>
    <m/>
    <s v=""/>
    <n v="40"/>
  </r>
  <r>
    <n v="1483"/>
    <x v="46"/>
    <s v="Corner Store Food Safety Program"/>
    <x v="2"/>
    <x v="3"/>
    <s v="Relaunch"/>
    <x v="1"/>
    <x v="16"/>
    <x v="217"/>
    <d v="2018-09-01T00:00:00"/>
    <x v="236"/>
    <x v="1"/>
    <m/>
    <s v=""/>
    <n v="27"/>
  </r>
  <r>
    <n v="1484"/>
    <x v="37"/>
    <s v="Transportation Audit"/>
    <x v="4"/>
    <x v="3"/>
    <s v="Relaunch"/>
    <x v="0"/>
    <x v="16"/>
    <x v="217"/>
    <d v="2018-09-01T00:00:00"/>
    <x v="236"/>
    <x v="1"/>
    <m/>
    <s v=""/>
    <n v="5"/>
  </r>
  <r>
    <n v="1485"/>
    <x v="37"/>
    <s v="IHOP OAR Program"/>
    <x v="4"/>
    <x v="3"/>
    <s v="Relaunch"/>
    <x v="0"/>
    <x v="16"/>
    <x v="217"/>
    <d v="2018-09-01T00:00:00"/>
    <x v="236"/>
    <x v="1"/>
    <m/>
    <s v=""/>
    <n v="5"/>
  </r>
  <r>
    <n v="1486"/>
    <x v="37"/>
    <s v="IHOP OAR Program - Spanish"/>
    <x v="4"/>
    <x v="3"/>
    <s v="Relaunch"/>
    <x v="0"/>
    <x v="16"/>
    <x v="217"/>
    <d v="2018-09-01T00:00:00"/>
    <x v="236"/>
    <x v="1"/>
    <m/>
    <s v=""/>
    <n v="5"/>
  </r>
  <r>
    <n v="1487"/>
    <x v="37"/>
    <s v="IHOP Egg Reaudit"/>
    <x v="4"/>
    <x v="3"/>
    <s v="Relaunch"/>
    <x v="0"/>
    <x v="16"/>
    <x v="217"/>
    <d v="2018-09-01T00:00:00"/>
    <x v="236"/>
    <x v="1"/>
    <m/>
    <s v=""/>
    <n v="5"/>
  </r>
  <r>
    <n v="1488"/>
    <x v="37"/>
    <s v="Water Filtration Program"/>
    <x v="4"/>
    <x v="3"/>
    <s v="Relaunch"/>
    <x v="0"/>
    <x v="16"/>
    <x v="217"/>
    <d v="2018-09-01T00:00:00"/>
    <x v="236"/>
    <x v="1"/>
    <m/>
    <s v=""/>
    <n v="5"/>
  </r>
  <r>
    <n v="1489"/>
    <x v="91"/>
    <s v="Four Winds Casino Food Safety Program"/>
    <x v="1"/>
    <x v="3"/>
    <s v="Relaunch"/>
    <x v="1"/>
    <x v="16"/>
    <x v="217"/>
    <d v="2018-09-01T00:00:00"/>
    <x v="236"/>
    <x v="1"/>
    <m/>
    <s v=""/>
    <n v="136"/>
  </r>
  <r>
    <n v="1490"/>
    <x v="183"/>
    <s v="Fresh Ideas Food Safety Program "/>
    <x v="6"/>
    <x v="1"/>
    <s v="Relaunch"/>
    <x v="1"/>
    <x v="16"/>
    <x v="217"/>
    <d v="2018-09-01T00:00:00"/>
    <x v="236"/>
    <x v="1"/>
    <m/>
    <s v=""/>
    <n v="135"/>
  </r>
  <r>
    <n v="1491"/>
    <x v="52"/>
    <s v="Hooters Food Safety Program"/>
    <x v="6"/>
    <x v="0"/>
    <s v="Relaunch"/>
    <x v="1"/>
    <x v="16"/>
    <x v="217"/>
    <d v="2018-09-01T00:00:00"/>
    <x v="236"/>
    <x v="1"/>
    <m/>
    <s v=""/>
    <n v="30"/>
  </r>
  <r>
    <n v="1492"/>
    <x v="69"/>
    <s v="Metz Culinary Management"/>
    <x v="0"/>
    <x v="1"/>
    <s v="Relaunch"/>
    <x v="1"/>
    <x v="16"/>
    <x v="217"/>
    <d v="2018-09-01T00:00:00"/>
    <x v="236"/>
    <x v="1"/>
    <m/>
    <m/>
    <n v="59"/>
  </r>
  <r>
    <n v="1493"/>
    <x v="24"/>
    <s v="Sodexo - Food Safety Canada (English Version)"/>
    <x v="0"/>
    <x v="2"/>
    <s v="Relaunch"/>
    <x v="7"/>
    <x v="16"/>
    <x v="217"/>
    <d v="2018-09-01T00:00:00"/>
    <x v="236"/>
    <x v="1"/>
    <m/>
    <s v=""/>
    <n v="9"/>
  </r>
  <r>
    <n v="1494"/>
    <x v="24"/>
    <s v="Sodexo - Food Safety Canada (French Version)"/>
    <x v="0"/>
    <x v="2"/>
    <s v="Relaunch"/>
    <x v="7"/>
    <x v="16"/>
    <x v="217"/>
    <d v="2018-09-01T00:00:00"/>
    <x v="236"/>
    <x v="1"/>
    <m/>
    <s v=""/>
    <n v="9"/>
  </r>
  <r>
    <n v="1495"/>
    <x v="24"/>
    <s v="Sodexo - Health &amp; Safety Canada (English)"/>
    <x v="0"/>
    <x v="2"/>
    <s v="Relaunch"/>
    <x v="7"/>
    <x v="16"/>
    <x v="217"/>
    <d v="2018-09-01T00:00:00"/>
    <x v="236"/>
    <x v="1"/>
    <m/>
    <s v=""/>
    <n v="9"/>
  </r>
  <r>
    <n v="1496"/>
    <x v="24"/>
    <s v="Sodexo - Health &amp; Safety Canada (French)"/>
    <x v="0"/>
    <x v="2"/>
    <s v="Relaunch"/>
    <x v="7"/>
    <x v="16"/>
    <x v="217"/>
    <d v="2018-09-01T00:00:00"/>
    <x v="236"/>
    <x v="1"/>
    <m/>
    <s v=""/>
    <n v="9"/>
  </r>
  <r>
    <n v="1497"/>
    <x v="24"/>
    <s v="Sodexo - Food Safety US"/>
    <x v="0"/>
    <x v="2"/>
    <s v="Relaunch"/>
    <x v="7"/>
    <x v="16"/>
    <x v="217"/>
    <d v="2018-09-01T00:00:00"/>
    <x v="236"/>
    <x v="1"/>
    <m/>
    <s v=""/>
    <n v="9"/>
  </r>
  <r>
    <n v="1498"/>
    <x v="24"/>
    <s v="Sodexo - Health &amp; Safety Food Service US"/>
    <x v="0"/>
    <x v="2"/>
    <s v="Relaunch"/>
    <x v="7"/>
    <x v="16"/>
    <x v="217"/>
    <d v="2018-09-01T00:00:00"/>
    <x v="236"/>
    <x v="1"/>
    <m/>
    <s v=""/>
    <n v="9"/>
  </r>
  <r>
    <n v="1499"/>
    <x v="67"/>
    <s v="Tavistock Food Safety Program "/>
    <x v="6"/>
    <x v="1"/>
    <s v="Relaunch"/>
    <x v="1"/>
    <x v="16"/>
    <x v="217"/>
    <d v="2018-09-01T00:00:00"/>
    <x v="236"/>
    <x v="1"/>
    <m/>
    <s v=""/>
    <n v="106"/>
  </r>
  <r>
    <n v="1500"/>
    <x v="55"/>
    <s v="Pizza Hut - Co/FZ Program"/>
    <x v="2"/>
    <x v="0"/>
    <s v="Relaunch"/>
    <x v="19"/>
    <x v="16"/>
    <x v="217"/>
    <d v="2018-09-01T00:00:00"/>
    <x v="236"/>
    <x v="1"/>
    <m/>
    <s v=""/>
    <n v="2"/>
  </r>
  <r>
    <n v="1501"/>
    <x v="55"/>
    <s v="Pizza Hut - Co/Fr Operator App"/>
    <x v="2"/>
    <x v="0"/>
    <s v="Relaunch"/>
    <x v="1"/>
    <x v="16"/>
    <x v="217"/>
    <d v="2018-09-01T00:00:00"/>
    <x v="236"/>
    <x v="1"/>
    <m/>
    <s v=""/>
    <n v="2"/>
  </r>
  <r>
    <n v="1502"/>
    <x v="55"/>
    <s v="Pizza Hut - M Operator App"/>
    <x v="2"/>
    <x v="0"/>
    <s v="Relaunch"/>
    <x v="1"/>
    <x v="16"/>
    <x v="217"/>
    <d v="2018-09-01T00:00:00"/>
    <x v="236"/>
    <x v="1"/>
    <m/>
    <s v=""/>
    <n v="2"/>
  </r>
  <r>
    <n v="1503"/>
    <x v="55"/>
    <s v="Pizza Hut - LIC Program"/>
    <x v="2"/>
    <x v="0"/>
    <s v="Relaunch"/>
    <x v="0"/>
    <x v="16"/>
    <x v="217"/>
    <d v="2018-09-01T00:00:00"/>
    <x v="236"/>
    <x v="1"/>
    <m/>
    <s v=""/>
    <n v="2"/>
  </r>
  <r>
    <n v="1504"/>
    <x v="55"/>
    <s v="Pizza Hut - Maintenance Program"/>
    <x v="2"/>
    <x v="0"/>
    <s v="Relaunch"/>
    <x v="17"/>
    <x v="16"/>
    <x v="217"/>
    <d v="2018-09-01T00:00:00"/>
    <x v="236"/>
    <x v="1"/>
    <m/>
    <s v=""/>
    <n v="2"/>
  </r>
  <r>
    <n v="1505"/>
    <x v="55"/>
    <s v="Pizza Hut - Target Program"/>
    <x v="2"/>
    <x v="0"/>
    <s v="Relaunch"/>
    <x v="1"/>
    <x v="16"/>
    <x v="217"/>
    <d v="2018-09-01T00:00:00"/>
    <x v="236"/>
    <x v="1"/>
    <m/>
    <s v=""/>
    <n v="2"/>
  </r>
  <r>
    <n v="1506"/>
    <x v="55"/>
    <s v="Pizza Hut - Shed Program"/>
    <x v="2"/>
    <x v="0"/>
    <s v="Relaunch"/>
    <x v="1"/>
    <x v="16"/>
    <x v="217"/>
    <d v="2018-09-01T00:00:00"/>
    <x v="236"/>
    <x v="1"/>
    <m/>
    <s v="7/18 - AT note from 2018 file, this is tentitive--may be removing this form in 2018;"/>
    <n v="2"/>
  </r>
  <r>
    <n v="1507"/>
    <x v="162"/>
    <s v="Popeyes Food Safety Excellence Program"/>
    <x v="6"/>
    <x v="0"/>
    <s v="Relaunch"/>
    <x v="16"/>
    <x v="16"/>
    <x v="217"/>
    <d v="2018-09-04T00:00:00"/>
    <x v="237"/>
    <x v="1"/>
    <m/>
    <s v=""/>
    <n v="12"/>
  </r>
  <r>
    <n v="1508"/>
    <x v="162"/>
    <s v="Popeyes Food Safety Program"/>
    <x v="6"/>
    <x v="0"/>
    <s v="Relaunch"/>
    <x v="16"/>
    <x v="16"/>
    <x v="217"/>
    <d v="2018-09-04T00:00:00"/>
    <x v="237"/>
    <x v="1"/>
    <m/>
    <s v=""/>
    <n v="12"/>
  </r>
  <r>
    <n v="1509"/>
    <x v="4"/>
    <s v="CKE Food Safety"/>
    <x v="1"/>
    <x v="1"/>
    <s v="Relaunch"/>
    <x v="0"/>
    <x v="16"/>
    <x v="217"/>
    <d v="2018-09-10T00:00:00"/>
    <x v="238"/>
    <x v="1"/>
    <m/>
    <m/>
    <n v="4"/>
  </r>
  <r>
    <n v="1510"/>
    <x v="4"/>
    <s v="CKE Playground Program"/>
    <x v="1"/>
    <x v="1"/>
    <s v="Relaunch"/>
    <x v="0"/>
    <x v="16"/>
    <x v="217"/>
    <d v="2018-09-10T00:00:00"/>
    <x v="238"/>
    <x v="1"/>
    <m/>
    <m/>
    <n v="4"/>
  </r>
  <r>
    <n v="1511"/>
    <x v="4"/>
    <s v="CKE Workplace Safety"/>
    <x v="1"/>
    <x v="1"/>
    <s v="Relaunch"/>
    <x v="0"/>
    <x v="16"/>
    <x v="217"/>
    <d v="2018-09-10T00:00:00"/>
    <x v="238"/>
    <x v="1"/>
    <m/>
    <m/>
    <n v="4"/>
  </r>
  <r>
    <n v="1512"/>
    <x v="4"/>
    <s v="CKE Brand Standards"/>
    <x v="1"/>
    <x v="1"/>
    <s v="Relaunch"/>
    <x v="0"/>
    <x v="16"/>
    <x v="217"/>
    <d v="2018-09-10T00:00:00"/>
    <x v="238"/>
    <x v="1"/>
    <m/>
    <m/>
    <n v="4"/>
  </r>
  <r>
    <n v="1513"/>
    <x v="96"/>
    <s v="85 Degrees Celsius Café Food Safety Program"/>
    <x v="4"/>
    <x v="3"/>
    <s v="Relaunch"/>
    <x v="1"/>
    <x v="16"/>
    <x v="217"/>
    <d v="2018-10-01T00:00:00"/>
    <x v="239"/>
    <x v="1"/>
    <m/>
    <s v=""/>
    <n v="98"/>
  </r>
  <r>
    <n v="1514"/>
    <x v="26"/>
    <s v="ARAMARK SAFE Food Safety Program"/>
    <x v="0"/>
    <x v="1"/>
    <s v="Relaunch"/>
    <x v="7"/>
    <x v="16"/>
    <x v="217"/>
    <d v="2018-10-01T00:00:00"/>
    <x v="239"/>
    <x v="1"/>
    <m/>
    <m/>
    <n v="16"/>
  </r>
  <r>
    <n v="1515"/>
    <x v="81"/>
    <s v="Areas USA Food Safety Program"/>
    <x v="1"/>
    <x v="3"/>
    <s v="Relaunch"/>
    <x v="7"/>
    <x v="16"/>
    <x v="217"/>
    <d v="2018-10-01T00:00:00"/>
    <x v="239"/>
    <x v="1"/>
    <m/>
    <s v=""/>
    <n v="93"/>
  </r>
  <r>
    <n v="1516"/>
    <x v="185"/>
    <s v="Benihana Food Safety Program"/>
    <x v="6"/>
    <x v="3"/>
    <s v="Relaunch"/>
    <x v="14"/>
    <x v="16"/>
    <x v="217"/>
    <d v="2018-10-01T00:00:00"/>
    <x v="239"/>
    <x v="1"/>
    <m/>
    <s v=""/>
    <n v="49"/>
  </r>
  <r>
    <n v="1517"/>
    <x v="13"/>
    <s v="Burger King Playground Inspection Program "/>
    <x v="1"/>
    <x v="3"/>
    <s v="Relaunch"/>
    <x v="7"/>
    <x v="16"/>
    <x v="217"/>
    <d v="2018-10-01T00:00:00"/>
    <x v="239"/>
    <x v="1"/>
    <m/>
    <s v=""/>
    <n v="20"/>
  </r>
  <r>
    <n v="1518"/>
    <x v="149"/>
    <s v="Chipotle Food Safety Program"/>
    <x v="4"/>
    <x v="1"/>
    <s v="Relaunch"/>
    <x v="14"/>
    <x v="16"/>
    <x v="217"/>
    <d v="2018-10-01T00:00:00"/>
    <x v="239"/>
    <x v="1"/>
    <m/>
    <m/>
    <n v="6"/>
  </r>
  <r>
    <n v="1519"/>
    <x v="20"/>
    <s v="Compass Canada English Form"/>
    <x v="0"/>
    <x v="2"/>
    <s v="Relaunch"/>
    <x v="7"/>
    <x v="16"/>
    <x v="217"/>
    <d v="2018-10-01T00:00:00"/>
    <x v="239"/>
    <x v="1"/>
    <m/>
    <s v=""/>
    <n v="11"/>
  </r>
  <r>
    <n v="1520"/>
    <x v="20"/>
    <s v="Compass Canada French Form"/>
    <x v="0"/>
    <x v="2"/>
    <s v="Relaunch"/>
    <x v="7"/>
    <x v="16"/>
    <x v="217"/>
    <d v="2018-10-01T00:00:00"/>
    <x v="239"/>
    <x v="1"/>
    <m/>
    <s v=""/>
    <n v="11"/>
  </r>
  <r>
    <n v="1521"/>
    <x v="12"/>
    <s v="Dairy Queen Pride Program"/>
    <x v="3"/>
    <x v="1"/>
    <s v="Relaunch"/>
    <x v="1"/>
    <x v="16"/>
    <x v="217"/>
    <d v="2018-10-01T00:00:00"/>
    <x v="239"/>
    <x v="1"/>
    <m/>
    <m/>
    <n v="8"/>
  </r>
  <r>
    <n v="1522"/>
    <x v="1"/>
    <s v="Hard Rock Café Food Safety Program"/>
    <x v="1"/>
    <x v="1"/>
    <s v="Relaunch"/>
    <x v="1"/>
    <x v="16"/>
    <x v="217"/>
    <d v="2018-10-01T00:00:00"/>
    <x v="239"/>
    <x v="1"/>
    <m/>
    <m/>
    <n v="36"/>
  </r>
  <r>
    <n v="1523"/>
    <x v="112"/>
    <s v="Hyatt Food Safety Program"/>
    <x v="1"/>
    <x v="3"/>
    <s v="Relaunch"/>
    <x v="0"/>
    <x v="16"/>
    <x v="217"/>
    <d v="2018-10-01T00:00:00"/>
    <x v="239"/>
    <x v="1"/>
    <m/>
    <s v=""/>
    <n v="53"/>
  </r>
  <r>
    <n v="1524"/>
    <x v="155"/>
    <s v="Jacksons Food Safety Program"/>
    <x v="4"/>
    <x v="1"/>
    <s v="Relaunch"/>
    <x v="0"/>
    <x v="16"/>
    <x v="217"/>
    <d v="2018-10-01T00:00:00"/>
    <x v="239"/>
    <x v="1"/>
    <m/>
    <m/>
    <n v="71"/>
  </r>
  <r>
    <n v="1525"/>
    <x v="179"/>
    <s v="Mimi's Café Food Safety Program"/>
    <x v="2"/>
    <x v="4"/>
    <s v="Relaunch"/>
    <x v="1"/>
    <x v="16"/>
    <x v="217"/>
    <d v="2018-10-01T00:00:00"/>
    <x v="239"/>
    <x v="1"/>
    <m/>
    <m/>
    <n v="75"/>
  </r>
  <r>
    <n v="1526"/>
    <x v="28"/>
    <s v="Newks Food Safety Program"/>
    <x v="2"/>
    <x v="3"/>
    <s v="Relaunch"/>
    <x v="0"/>
    <x v="16"/>
    <x v="217"/>
    <d v="2018-10-01T00:00:00"/>
    <x v="239"/>
    <x v="1"/>
    <m/>
    <s v=""/>
    <n v="69"/>
  </r>
  <r>
    <n v="1527"/>
    <x v="202"/>
    <s v="Pizzeria Locale FS Program (Chipotle Subsidiary)"/>
    <x v="4"/>
    <x v="1"/>
    <s v="Relaunch"/>
    <x v="14"/>
    <x v="16"/>
    <x v="217"/>
    <d v="2018-10-01T00:00:00"/>
    <x v="239"/>
    <x v="1"/>
    <m/>
    <m/>
    <e v="#N/A"/>
  </r>
  <r>
    <n v="1528"/>
    <x v="157"/>
    <s v="Pret A Manger Food Safety Program"/>
    <x v="0"/>
    <x v="3"/>
    <s v="Relaunch"/>
    <x v="7"/>
    <x v="16"/>
    <x v="217"/>
    <d v="2018-10-01T00:00:00"/>
    <x v="239"/>
    <x v="1"/>
    <m/>
    <s v=""/>
    <n v="64"/>
  </r>
  <r>
    <n v="1529"/>
    <x v="137"/>
    <s v="RaceTrac Food Safety Evaluations"/>
    <x v="0"/>
    <x v="0"/>
    <s v="Relaunch"/>
    <x v="1"/>
    <x v="16"/>
    <x v="217"/>
    <d v="2018-10-01T00:00:00"/>
    <x v="239"/>
    <x v="1"/>
    <m/>
    <s v=""/>
    <n v="34"/>
  </r>
  <r>
    <n v="1530"/>
    <x v="192"/>
    <s v="Real Mex Food Safety Program"/>
    <x v="4"/>
    <x v="1"/>
    <s v="Relaunch"/>
    <x v="1"/>
    <x v="16"/>
    <x v="217"/>
    <d v="2018-10-01T00:00:00"/>
    <x v="239"/>
    <x v="1"/>
    <m/>
    <m/>
    <n v="60"/>
  </r>
  <r>
    <n v="1531"/>
    <x v="203"/>
    <s v="Red Robin Food Safety Program"/>
    <x v="4"/>
    <x v="1"/>
    <s v="Relaunch"/>
    <x v="14"/>
    <x v="16"/>
    <x v="217"/>
    <d v="2018-10-01T00:00:00"/>
    <x v="239"/>
    <x v="1"/>
    <m/>
    <m/>
    <n v="219"/>
  </r>
  <r>
    <n v="1532"/>
    <x v="133"/>
    <s v="Shopper Events Food Safety Program"/>
    <x v="4"/>
    <x v="3"/>
    <s v="Relaunch"/>
    <x v="1"/>
    <x v="16"/>
    <x v="217"/>
    <d v="2018-10-01T00:00:00"/>
    <x v="239"/>
    <x v="1"/>
    <m/>
    <s v=""/>
    <n v="45"/>
  </r>
  <r>
    <n v="1533"/>
    <x v="212"/>
    <s v="Smokey Bones Food Safety Program "/>
    <x v="6"/>
    <x v="1"/>
    <s v="Relaunch"/>
    <x v="1"/>
    <x v="16"/>
    <x v="217"/>
    <d v="2018-10-01T00:00:00"/>
    <x v="239"/>
    <x v="1"/>
    <m/>
    <s v=""/>
    <n v="219"/>
  </r>
  <r>
    <n v="1534"/>
    <x v="168"/>
    <s v="Snooze Food Safety Program"/>
    <x v="4"/>
    <x v="1"/>
    <s v="Relaunch"/>
    <x v="0"/>
    <x v="16"/>
    <x v="217"/>
    <d v="2018-10-01T00:00:00"/>
    <x v="239"/>
    <x v="1"/>
    <m/>
    <m/>
    <n v="112"/>
  </r>
  <r>
    <n v="1535"/>
    <x v="10"/>
    <s v="Starbucks Company Food Safety Program"/>
    <x v="3"/>
    <x v="4"/>
    <s v="Relaunch "/>
    <x v="1"/>
    <x v="16"/>
    <x v="217"/>
    <d v="2018-10-01T00:00:00"/>
    <x v="239"/>
    <x v="1"/>
    <m/>
    <m/>
    <n v="1"/>
  </r>
  <r>
    <n v="1536"/>
    <x v="10"/>
    <s v="Starbucks Company Food Safety Program - French"/>
    <x v="3"/>
    <x v="4"/>
    <s v="Relaunch "/>
    <x v="1"/>
    <x v="16"/>
    <x v="217"/>
    <d v="2018-10-01T00:00:00"/>
    <x v="239"/>
    <x v="1"/>
    <m/>
    <m/>
    <n v="1"/>
  </r>
  <r>
    <n v="1537"/>
    <x v="10"/>
    <s v="Starbucks Facilities Program"/>
    <x v="3"/>
    <x v="4"/>
    <s v="Relaunch "/>
    <x v="1"/>
    <x v="16"/>
    <x v="217"/>
    <d v="2018-10-01T00:00:00"/>
    <x v="239"/>
    <x v="1"/>
    <m/>
    <m/>
    <n v="1"/>
  </r>
  <r>
    <n v="1538"/>
    <x v="10"/>
    <s v="Starbucks Facilities Program - French"/>
    <x v="3"/>
    <x v="4"/>
    <s v="Relaunch "/>
    <x v="1"/>
    <x v="16"/>
    <x v="217"/>
    <d v="2018-10-01T00:00:00"/>
    <x v="239"/>
    <x v="1"/>
    <m/>
    <m/>
    <n v="1"/>
  </r>
  <r>
    <n v="1539"/>
    <x v="171"/>
    <s v="Steak 'n Shake Food Safety Program"/>
    <x v="1"/>
    <x v="4"/>
    <s v="Relaunch "/>
    <x v="0"/>
    <x v="16"/>
    <x v="217"/>
    <d v="2018-10-01T00:00:00"/>
    <x v="239"/>
    <x v="1"/>
    <m/>
    <m/>
    <n v="24"/>
  </r>
  <r>
    <n v="1540"/>
    <x v="140"/>
    <s v="Stripes Food Safety Program"/>
    <x v="2"/>
    <x v="3"/>
    <s v="Relaunch"/>
    <x v="1"/>
    <x v="16"/>
    <x v="217"/>
    <d v="2018-10-01T00:00:00"/>
    <x v="239"/>
    <x v="1"/>
    <m/>
    <s v=""/>
    <n v="26"/>
  </r>
  <r>
    <n v="1541"/>
    <x v="140"/>
    <s v="Sunoco Food Safety Program (Part of Stripes)"/>
    <x v="2"/>
    <x v="3"/>
    <s v="Relaunch"/>
    <x v="1"/>
    <x v="16"/>
    <x v="217"/>
    <d v="2018-10-01T00:00:00"/>
    <x v="239"/>
    <x v="1"/>
    <m/>
    <s v=""/>
    <n v="26"/>
  </r>
  <r>
    <n v="1542"/>
    <x v="198"/>
    <s v="Texas Roadhouse FS &amp; WPS Program"/>
    <x v="0"/>
    <x v="1"/>
    <s v="Relaunch"/>
    <x v="0"/>
    <x v="16"/>
    <x v="217"/>
    <d v="2018-10-01T00:00:00"/>
    <x v="239"/>
    <x v="1"/>
    <m/>
    <m/>
    <n v="219"/>
  </r>
  <r>
    <n v="1543"/>
    <x v="2"/>
    <s v="TGIF Brand Standards Program"/>
    <x v="2"/>
    <x v="2"/>
    <s v="Relaunch"/>
    <x v="0"/>
    <x v="16"/>
    <x v="217"/>
    <d v="2018-10-01T00:00:00"/>
    <x v="239"/>
    <x v="1"/>
    <m/>
    <s v=""/>
    <n v="17"/>
  </r>
  <r>
    <n v="1544"/>
    <x v="102"/>
    <s v="Honeybaked Ham Holiday Program - Food Safety Program"/>
    <x v="6"/>
    <x v="0"/>
    <s v="Relaunch"/>
    <x v="7"/>
    <x v="16"/>
    <x v="217"/>
    <d v="2018-11-01T00:00:00"/>
    <x v="240"/>
    <x v="1"/>
    <m/>
    <s v=""/>
    <n v="37"/>
  </r>
  <r>
    <n v="1545"/>
    <x v="102"/>
    <s v="Honeybaked Ham Holiday Program - PopUp Retail"/>
    <x v="6"/>
    <x v="0"/>
    <s v="Relaunch"/>
    <x v="7"/>
    <x v="16"/>
    <x v="217"/>
    <d v="2018-11-01T00:00:00"/>
    <x v="240"/>
    <x v="1"/>
    <m/>
    <s v=""/>
    <n v="37"/>
  </r>
  <r>
    <n v="1546"/>
    <x v="197"/>
    <s v="Darden Franchise Group Food Safety Program"/>
    <x v="6"/>
    <x v="1"/>
    <s v="Relaunch"/>
    <x v="14"/>
    <x v="16"/>
    <x v="217"/>
    <d v="2018-11-23T00:00:00"/>
    <x v="241"/>
    <x v="1"/>
    <m/>
    <m/>
    <n v="185"/>
  </r>
  <r>
    <n v="1547"/>
    <x v="169"/>
    <s v="Red Lobster Food Safety Program"/>
    <x v="1"/>
    <x v="1"/>
    <s v="Relaunch"/>
    <x v="1"/>
    <x v="16"/>
    <x v="217"/>
    <d v="2018-11-23T00:00:00"/>
    <x v="241"/>
    <x v="1"/>
    <m/>
    <m/>
    <n v="23"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  <r>
    <m/>
    <x v="219"/>
    <m/>
    <x v="9"/>
    <x v="6"/>
    <m/>
    <x v="20"/>
    <x v="16"/>
    <x v="217"/>
    <m/>
    <x v="24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193" firstHeaderRow="1" firstDataRow="3" firstDataCol="3" rowPageCount="1" colPageCount="1"/>
  <pivotFields count="18">
    <pivotField compact="0" outline="0" showAll="0"/>
    <pivotField axis="axisRow" compact="0" outline="0" showAll="0" defaultSubtotal="0">
      <items count="230">
        <item x="177"/>
        <item x="120"/>
        <item x="96"/>
        <item x="161"/>
        <item x="86"/>
        <item x="87"/>
        <item x="26"/>
        <item x="42"/>
        <item x="141"/>
        <item x="81"/>
        <item x="62"/>
        <item x="190"/>
        <item x="9"/>
        <item x="71"/>
        <item x="130"/>
        <item x="185"/>
        <item x="191"/>
        <item x="88"/>
        <item x="56"/>
        <item m="1" x="229"/>
        <item m="1" x="221"/>
        <item x="11"/>
        <item x="3"/>
        <item x="134"/>
        <item x="25"/>
        <item x="13"/>
        <item x="18"/>
        <item x="142"/>
        <item x="43"/>
        <item x="103"/>
        <item x="176"/>
        <item x="158"/>
        <item x="111"/>
        <item x="32"/>
        <item x="31"/>
        <item x="149"/>
        <item x="182"/>
        <item x="44"/>
        <item x="147"/>
        <item x="4"/>
        <item x="98"/>
        <item x="20"/>
        <item x="40"/>
        <item x="45"/>
        <item x="46"/>
        <item x="14"/>
        <item x="21"/>
        <item x="150"/>
        <item x="12"/>
        <item x="47"/>
        <item x="99"/>
        <item x="89"/>
        <item x="34"/>
        <item x="85"/>
        <item x="37"/>
        <item x="59"/>
        <item x="90"/>
        <item x="0"/>
        <item x="23"/>
        <item x="48"/>
        <item x="175"/>
        <item x="100"/>
        <item x="5"/>
        <item x="17"/>
        <item x="91"/>
        <item x="97"/>
        <item x="183"/>
        <item x="49"/>
        <item x="92"/>
        <item x="39"/>
        <item x="93"/>
        <item x="159"/>
        <item x="125"/>
        <item x="6"/>
        <item x="131"/>
        <item x="63"/>
        <item x="138"/>
        <item x="50"/>
        <item x="1"/>
        <item x="51"/>
        <item x="139"/>
        <item x="102"/>
        <item x="52"/>
        <item x="58"/>
        <item x="112"/>
        <item x="15"/>
        <item x="114"/>
        <item x="16"/>
        <item x="148"/>
        <item x="155"/>
        <item x="144"/>
        <item x="27"/>
        <item x="143"/>
        <item x="167"/>
        <item x="64"/>
        <item x="53"/>
        <item x="19"/>
        <item x="95"/>
        <item x="129"/>
        <item x="54"/>
        <item x="121"/>
        <item x="151"/>
        <item x="193"/>
        <item x="136"/>
        <item x="126"/>
        <item x="72"/>
        <item x="70"/>
        <item x="68"/>
        <item x="127"/>
        <item x="38"/>
        <item x="178"/>
        <item x="69"/>
        <item x="104"/>
        <item x="179"/>
        <item x="36"/>
        <item x="65"/>
        <item x="128"/>
        <item x="82"/>
        <item x="22"/>
        <item x="28"/>
        <item x="146"/>
        <item x="7"/>
        <item x="73"/>
        <item x="163"/>
        <item x="180"/>
        <item x="66"/>
        <item x="60"/>
        <item x="105"/>
        <item x="74"/>
        <item x="132"/>
        <item x="75"/>
        <item x="101"/>
        <item x="188"/>
        <item x="79"/>
        <item x="173"/>
        <item x="106"/>
        <item x="110"/>
        <item x="174"/>
        <item x="94"/>
        <item x="162"/>
        <item x="152"/>
        <item x="157"/>
        <item x="107"/>
        <item x="153"/>
        <item x="41"/>
        <item x="122"/>
        <item x="137"/>
        <item x="192"/>
        <item x="169"/>
        <item x="115"/>
        <item x="29"/>
        <item x="108"/>
        <item x="165"/>
        <item x="123"/>
        <item x="116"/>
        <item x="133"/>
        <item x="113"/>
        <item x="124"/>
        <item x="8"/>
        <item x="168"/>
        <item x="24"/>
        <item x="154"/>
        <item x="10"/>
        <item x="83"/>
        <item x="171"/>
        <item x="140"/>
        <item x="166"/>
        <item x="160"/>
        <item x="135"/>
        <item x="67"/>
        <item m="1" x="227"/>
        <item x="2"/>
        <item x="184"/>
        <item x="189"/>
        <item x="181"/>
        <item x="117"/>
        <item x="80"/>
        <item x="33"/>
        <item x="76"/>
        <item x="164"/>
        <item x="145"/>
        <item x="35"/>
        <item x="118"/>
        <item x="156"/>
        <item x="170"/>
        <item x="30"/>
        <item x="61"/>
        <item x="57"/>
        <item x="119"/>
        <item x="77"/>
        <item x="109"/>
        <item x="84"/>
        <item x="55"/>
        <item x="78"/>
        <item x="219"/>
        <item x="196"/>
        <item m="1" x="224"/>
        <item m="1" x="223"/>
        <item x="198"/>
        <item m="1" x="225"/>
        <item x="202"/>
        <item m="1" x="220"/>
        <item m="1" x="222"/>
        <item m="1" x="226"/>
        <item x="203"/>
        <item x="172"/>
        <item x="187"/>
        <item x="194"/>
        <item x="186"/>
        <item x="195"/>
        <item x="197"/>
        <item x="199"/>
        <item m="1" x="228"/>
        <item x="204"/>
        <item x="200"/>
        <item x="201"/>
        <item x="205"/>
        <item x="206"/>
        <item x="210"/>
        <item x="212"/>
        <item x="207"/>
        <item x="208"/>
        <item x="209"/>
        <item x="211"/>
        <item x="213"/>
        <item x="214"/>
        <item x="215"/>
        <item x="216"/>
        <item x="217"/>
        <item x="218"/>
      </items>
    </pivotField>
    <pivotField dataField="1" compact="0" outline="0" showAll="0"/>
    <pivotField axis="axisRow" compact="0" outline="0" showAll="0" defaultSubtotal="0">
      <items count="10">
        <item x="5"/>
        <item x="0"/>
        <item x="7"/>
        <item x="1"/>
        <item x="3"/>
        <item x="4"/>
        <item x="2"/>
        <item x="6"/>
        <item x="8"/>
        <item x="9"/>
      </items>
    </pivotField>
    <pivotField axis="axisRow" compact="0" outline="0" showAll="0" defaultSubtotal="0">
      <items count="8">
        <item x="5"/>
        <item x="1"/>
        <item x="0"/>
        <item x="2"/>
        <item x="3"/>
        <item x="4"/>
        <item x="6"/>
        <item m="1" x="7"/>
      </items>
    </pivotField>
    <pivotField compact="0" outline="0" showAll="0"/>
    <pivotField axis="axisPage" compact="0" outline="0" multipleItemSelectionAllowed="1" showAll="0">
      <items count="22">
        <item h="1" x="9"/>
        <item x="4"/>
        <item x="5"/>
        <item x="2"/>
        <item x="3"/>
        <item x="6"/>
        <item x="18"/>
        <item x="1"/>
        <item x="12"/>
        <item x="14"/>
        <item x="0"/>
        <item x="8"/>
        <item x="17"/>
        <item x="7"/>
        <item x="16"/>
        <item x="11"/>
        <item x="15"/>
        <item x="13"/>
        <item x="10"/>
        <item x="20"/>
        <item h="1" x="19"/>
        <item t="default"/>
      </items>
    </pivotField>
    <pivotField compact="0" outline="0" showAll="0"/>
    <pivotField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axis="axisCol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Col" compact="0" outline="0" showAll="0" defaultSubtotal="0">
      <items count="7">
        <item h="1" sd="0" x="0"/>
        <item h="1" sd="0" x="1"/>
        <item sd="0" x="2"/>
        <item sd="0" x="3"/>
        <item sd="0" x="4"/>
        <item h="1" x="5"/>
        <item h="1" x="6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1"/>
    <field x="3"/>
    <field x="4"/>
  </rowFields>
  <rowItems count="188">
    <i>
      <x/>
      <x v="7"/>
      <x v="1"/>
    </i>
    <i>
      <x v="1"/>
      <x v="4"/>
      <x v="1"/>
    </i>
    <i>
      <x v="2"/>
      <x v="5"/>
      <x v="4"/>
    </i>
    <i>
      <x v="3"/>
      <x v="3"/>
      <x v="4"/>
    </i>
    <i>
      <x v="4"/>
      <x v="1"/>
      <x v="3"/>
    </i>
    <i>
      <x v="5"/>
      <x v="3"/>
      <x v="3"/>
    </i>
    <i>
      <x v="6"/>
      <x v="1"/>
      <x v="1"/>
    </i>
    <i>
      <x v="7"/>
      <x v="7"/>
      <x v="1"/>
    </i>
    <i>
      <x v="9"/>
      <x v="3"/>
      <x v="4"/>
    </i>
    <i>
      <x v="11"/>
      <x v="1"/>
      <x v="3"/>
    </i>
    <i>
      <x v="12"/>
      <x v="1"/>
      <x v="1"/>
    </i>
    <i>
      <x v="13"/>
      <x v="3"/>
      <x v="1"/>
    </i>
    <i>
      <x v="14"/>
      <x v="1"/>
      <x v="2"/>
    </i>
    <i>
      <x v="15"/>
      <x v="7"/>
      <x v="4"/>
    </i>
    <i>
      <x v="16"/>
      <x v="4"/>
      <x v="1"/>
    </i>
    <i>
      <x v="18"/>
      <x v="7"/>
      <x v="4"/>
    </i>
    <i>
      <x v="21"/>
      <x v="6"/>
      <x v="4"/>
    </i>
    <i>
      <x v="22"/>
      <x v="3"/>
      <x v="4"/>
    </i>
    <i>
      <x v="23"/>
      <x v="1"/>
      <x v="1"/>
    </i>
    <i>
      <x v="24"/>
      <x v="4"/>
      <x v="2"/>
    </i>
    <i>
      <x v="25"/>
      <x v="3"/>
      <x v="4"/>
    </i>
    <i>
      <x v="26"/>
      <x v="5"/>
      <x v="2"/>
    </i>
    <i>
      <x v="27"/>
      <x v="5"/>
      <x v="3"/>
    </i>
    <i>
      <x v="28"/>
      <x v="4"/>
      <x v="5"/>
    </i>
    <i>
      <x v="30"/>
      <x v="5"/>
      <x v="1"/>
    </i>
    <i>
      <x v="31"/>
      <x v="7"/>
      <x v="2"/>
    </i>
    <i>
      <x v="32"/>
      <x v="7"/>
      <x v="4"/>
    </i>
    <i>
      <x v="33"/>
      <x v="6"/>
      <x v="1"/>
    </i>
    <i>
      <x v="34"/>
      <x v="7"/>
      <x v="2"/>
    </i>
    <i>
      <x v="35"/>
      <x v="5"/>
      <x v="1"/>
    </i>
    <i>
      <x v="36"/>
      <x v="6"/>
      <x v="1"/>
    </i>
    <i>
      <x v="37"/>
      <x v="6"/>
      <x v="5"/>
    </i>
    <i>
      <x v="38"/>
      <x v="3"/>
      <x v="2"/>
    </i>
    <i>
      <x v="39"/>
      <x v="3"/>
      <x v="1"/>
    </i>
    <i>
      <x v="40"/>
      <x v="6"/>
      <x v="2"/>
    </i>
    <i>
      <x v="41"/>
      <x v="1"/>
      <x v="3"/>
    </i>
    <i>
      <x v="42"/>
      <x v="1"/>
      <x v="3"/>
    </i>
    <i>
      <x v="43"/>
      <x v="6"/>
      <x v="4"/>
    </i>
    <i>
      <x v="44"/>
      <x v="6"/>
      <x v="4"/>
    </i>
    <i>
      <x v="45"/>
      <x v="6"/>
      <x v="2"/>
    </i>
    <i>
      <x v="46"/>
      <x v="3"/>
      <x v="1"/>
    </i>
    <i>
      <x v="47"/>
      <x v="1"/>
      <x v="3"/>
    </i>
    <i>
      <x v="48"/>
      <x v="4"/>
      <x v="1"/>
    </i>
    <i>
      <x v="50"/>
      <x v="1"/>
      <x v="4"/>
    </i>
    <i>
      <x v="51"/>
      <x v="4"/>
      <x v="4"/>
    </i>
    <i>
      <x v="52"/>
      <x v="5"/>
      <x v="4"/>
    </i>
    <i>
      <x v="53"/>
      <x v="6"/>
      <x v="5"/>
    </i>
    <i>
      <x v="54"/>
      <x v="5"/>
      <x v="4"/>
    </i>
    <i>
      <x v="55"/>
      <x v="3"/>
      <x v="1"/>
    </i>
    <i>
      <x v="56"/>
      <x v="5"/>
      <x v="4"/>
    </i>
    <i>
      <x v="58"/>
      <x/>
      <x/>
    </i>
    <i r="1">
      <x v="2"/>
      <x/>
    </i>
    <i r="1">
      <x v="8"/>
      <x/>
    </i>
    <i>
      <x v="59"/>
      <x v="3"/>
      <x v="3"/>
    </i>
    <i>
      <x v="60"/>
      <x v="5"/>
      <x v="2"/>
    </i>
    <i>
      <x v="61"/>
      <x v="4"/>
      <x v="3"/>
    </i>
    <i>
      <x v="62"/>
      <x v="4"/>
      <x v="3"/>
    </i>
    <i>
      <x v="63"/>
      <x v="6"/>
      <x v="3"/>
    </i>
    <i>
      <x v="64"/>
      <x v="3"/>
      <x v="4"/>
    </i>
    <i>
      <x v="65"/>
      <x v="5"/>
      <x v="5"/>
    </i>
    <i>
      <x v="66"/>
      <x v="3"/>
      <x v="4"/>
    </i>
    <i>
      <x v="67"/>
      <x v="1"/>
      <x v="2"/>
    </i>
    <i>
      <x v="68"/>
      <x v="5"/>
      <x v="5"/>
    </i>
    <i>
      <x v="70"/>
      <x v="1"/>
      <x v="1"/>
    </i>
    <i>
      <x v="71"/>
      <x v="3"/>
      <x v="2"/>
    </i>
    <i>
      <x v="72"/>
      <x v="1"/>
      <x v="1"/>
    </i>
    <i>
      <x v="73"/>
      <x v="1"/>
      <x v="2"/>
    </i>
    <i>
      <x v="74"/>
      <x v="5"/>
      <x v="2"/>
    </i>
    <i>
      <x v="75"/>
      <x v="4"/>
      <x v="5"/>
    </i>
    <i>
      <x v="76"/>
      <x v="7"/>
      <x v="1"/>
    </i>
    <i>
      <x v="77"/>
      <x v="5"/>
      <x v="2"/>
    </i>
    <i>
      <x v="78"/>
      <x v="3"/>
      <x v="1"/>
    </i>
    <i>
      <x v="79"/>
      <x v="1"/>
      <x v="3"/>
    </i>
    <i>
      <x v="80"/>
      <x v="1"/>
      <x v="2"/>
    </i>
    <i>
      <x v="81"/>
      <x v="7"/>
      <x v="2"/>
    </i>
    <i>
      <x v="82"/>
      <x v="7"/>
      <x v="2"/>
    </i>
    <i>
      <x v="83"/>
      <x v="4"/>
      <x v="2"/>
    </i>
    <i>
      <x v="84"/>
      <x v="3"/>
      <x v="4"/>
    </i>
    <i>
      <x v="85"/>
      <x v="6"/>
      <x v="1"/>
    </i>
    <i>
      <x v="86"/>
      <x v="6"/>
      <x v="5"/>
    </i>
    <i>
      <x v="87"/>
      <x v="1"/>
      <x v="3"/>
    </i>
    <i>
      <x v="88"/>
      <x v="7"/>
      <x v="4"/>
    </i>
    <i>
      <x v="89"/>
      <x v="5"/>
      <x v="1"/>
    </i>
    <i>
      <x v="90"/>
      <x v="5"/>
      <x v="5"/>
    </i>
    <i>
      <x v="92"/>
      <x v="5"/>
      <x v="5"/>
    </i>
    <i>
      <x v="93"/>
      <x v="1"/>
      <x v="1"/>
    </i>
    <i>
      <x v="94"/>
      <x v="5"/>
      <x v="5"/>
    </i>
    <i>
      <x v="95"/>
      <x v="5"/>
      <x v="5"/>
    </i>
    <i>
      <x v="96"/>
      <x v="5"/>
      <x v="5"/>
    </i>
    <i>
      <x v="97"/>
      <x v="3"/>
      <x v="4"/>
    </i>
    <i>
      <x v="98"/>
      <x v="5"/>
      <x v="2"/>
    </i>
    <i>
      <x v="99"/>
      <x v="2"/>
      <x v="4"/>
    </i>
    <i>
      <x v="100"/>
      <x v="1"/>
      <x v="3"/>
    </i>
    <i>
      <x v="101"/>
      <x v="7"/>
      <x v="3"/>
    </i>
    <i>
      <x v="102"/>
      <x v="5"/>
      <x v="2"/>
    </i>
    <i>
      <x v="103"/>
      <x v="6"/>
      <x v="1"/>
    </i>
    <i>
      <x v="104"/>
      <x v="6"/>
      <x v="1"/>
    </i>
    <i>
      <x v="106"/>
      <x v="3"/>
      <x v="5"/>
    </i>
    <i>
      <x v="107"/>
      <x v="7"/>
      <x v="1"/>
    </i>
    <i>
      <x v="108"/>
      <x v="1"/>
      <x v="1"/>
    </i>
    <i>
      <x v="109"/>
      <x v="4"/>
      <x v="3"/>
    </i>
    <i>
      <x v="110"/>
      <x v="6"/>
      <x v="2"/>
    </i>
    <i>
      <x v="111"/>
      <x v="1"/>
      <x v="1"/>
    </i>
    <i>
      <x v="113"/>
      <x v="6"/>
      <x v="5"/>
    </i>
    <i>
      <x v="114"/>
      <x v="1"/>
      <x v="2"/>
    </i>
    <i>
      <x v="115"/>
      <x v="6"/>
      <x v="4"/>
    </i>
    <i>
      <x v="116"/>
      <x v="1"/>
      <x v="1"/>
    </i>
    <i>
      <x v="117"/>
      <x v="3"/>
      <x v="5"/>
    </i>
    <i>
      <x v="118"/>
      <x v="1"/>
      <x v="2"/>
    </i>
    <i>
      <x v="119"/>
      <x v="6"/>
      <x v="4"/>
    </i>
    <i>
      <x v="120"/>
      <x v="5"/>
      <x v="4"/>
    </i>
    <i>
      <x v="121"/>
      <x v="3"/>
      <x v="4"/>
    </i>
    <i>
      <x v="122"/>
      <x v="3"/>
      <x v="3"/>
    </i>
    <i>
      <x v="123"/>
      <x v="5"/>
      <x v="5"/>
    </i>
    <i>
      <x v="124"/>
      <x v="3"/>
      <x v="1"/>
    </i>
    <i>
      <x v="125"/>
      <x v="6"/>
      <x v="5"/>
    </i>
    <i>
      <x v="126"/>
      <x v="6"/>
      <x v="4"/>
    </i>
    <i>
      <x v="128"/>
      <x v="1"/>
      <x v="1"/>
    </i>
    <i>
      <x v="129"/>
      <x v="3"/>
      <x v="5"/>
    </i>
    <i>
      <x v="130"/>
      <x v="1"/>
      <x v="5"/>
    </i>
    <i>
      <x v="131"/>
      <x v="5"/>
      <x v="1"/>
    </i>
    <i>
      <x v="132"/>
      <x v="1"/>
      <x v="5"/>
    </i>
    <i>
      <x v="133"/>
      <x v="5"/>
      <x v="1"/>
    </i>
    <i>
      <x v="134"/>
      <x v="3"/>
      <x v="2"/>
    </i>
    <i>
      <x v="137"/>
      <x v="5"/>
      <x v="2"/>
    </i>
    <i>
      <x v="138"/>
      <x v="4"/>
      <x v="3"/>
    </i>
    <i>
      <x v="139"/>
      <x v="7"/>
      <x v="2"/>
    </i>
    <i>
      <x v="140"/>
      <x v="3"/>
      <x v="1"/>
    </i>
    <i>
      <x v="141"/>
      <x v="1"/>
      <x v="4"/>
    </i>
    <i>
      <x v="142"/>
      <x v="1"/>
      <x v="4"/>
    </i>
    <i>
      <x v="143"/>
      <x v="3"/>
      <x v="2"/>
    </i>
    <i>
      <x v="145"/>
      <x v="5"/>
      <x v="3"/>
    </i>
    <i>
      <x v="146"/>
      <x v="1"/>
      <x v="2"/>
    </i>
    <i>
      <x v="147"/>
      <x v="5"/>
      <x v="1"/>
    </i>
    <i>
      <x v="148"/>
      <x v="3"/>
      <x v="1"/>
    </i>
    <i>
      <x v="150"/>
      <x v="5"/>
      <x v="2"/>
    </i>
    <i>
      <x v="151"/>
      <x v="1"/>
      <x v="1"/>
    </i>
    <i>
      <x v="152"/>
      <x v="5"/>
      <x v="5"/>
    </i>
    <i>
      <x v="153"/>
      <x v="1"/>
      <x v="4"/>
    </i>
    <i>
      <x v="154"/>
      <x v="3"/>
      <x v="3"/>
    </i>
    <i>
      <x v="155"/>
      <x v="5"/>
      <x v="4"/>
    </i>
    <i>
      <x v="156"/>
      <x v="5"/>
      <x v="3"/>
    </i>
    <i>
      <x v="157"/>
      <x v="4"/>
      <x v="3"/>
    </i>
    <i>
      <x v="159"/>
      <x v="5"/>
      <x v="1"/>
    </i>
    <i>
      <x v="160"/>
      <x v="1"/>
      <x v="3"/>
    </i>
    <i>
      <x v="161"/>
      <x v="5"/>
      <x v="3"/>
    </i>
    <i>
      <x v="162"/>
      <x v="4"/>
      <x v="5"/>
    </i>
    <i>
      <x v="163"/>
      <x v="1"/>
      <x v="3"/>
    </i>
    <i>
      <x v="164"/>
      <x v="3"/>
      <x v="5"/>
    </i>
    <i>
      <x v="165"/>
      <x v="6"/>
      <x v="4"/>
    </i>
    <i>
      <x v="166"/>
      <x v="5"/>
      <x v="3"/>
    </i>
    <i>
      <x v="168"/>
      <x v="7"/>
      <x v="2"/>
    </i>
    <i>
      <x v="169"/>
      <x v="5"/>
      <x v="4"/>
    </i>
    <i>
      <x v="171"/>
      <x v="6"/>
      <x v="3"/>
    </i>
    <i>
      <x v="172"/>
      <x v="5"/>
      <x v="1"/>
    </i>
    <i>
      <x v="173"/>
      <x v="3"/>
      <x v="1"/>
    </i>
    <i>
      <x v="174"/>
      <x v="1"/>
      <x v="4"/>
    </i>
    <i>
      <x v="176"/>
      <x v="5"/>
      <x v="4"/>
    </i>
    <i>
      <x v="177"/>
      <x v="7"/>
      <x v="5"/>
    </i>
    <i>
      <x v="178"/>
      <x v="3"/>
      <x v="3"/>
    </i>
    <i>
      <x v="179"/>
      <x v="1"/>
      <x v="5"/>
    </i>
    <i>
      <x v="180"/>
      <x v="1"/>
      <x v="3"/>
    </i>
    <i>
      <x v="181"/>
      <x v="6"/>
      <x v="3"/>
    </i>
    <i>
      <x v="183"/>
      <x v="1"/>
      <x v="4"/>
    </i>
    <i>
      <x v="184"/>
      <x v="4"/>
      <x v="4"/>
    </i>
    <i>
      <x v="185"/>
      <x v="7"/>
      <x v="5"/>
    </i>
    <i>
      <x v="186"/>
      <x v="3"/>
      <x v="1"/>
    </i>
    <i>
      <x v="187"/>
      <x v="7"/>
      <x v="2"/>
    </i>
    <i>
      <x v="188"/>
      <x v="3"/>
      <x v="5"/>
    </i>
    <i>
      <x v="189"/>
      <x v="3"/>
      <x v="1"/>
    </i>
    <i>
      <x v="190"/>
      <x v="1"/>
      <x v="4"/>
    </i>
    <i>
      <x v="191"/>
      <x v="1"/>
      <x v="5"/>
    </i>
    <i>
      <x v="192"/>
      <x v="6"/>
      <x v="2"/>
    </i>
    <i>
      <x v="193"/>
      <x v="1"/>
      <x v="1"/>
    </i>
    <i>
      <x v="198"/>
      <x v="1"/>
      <x v="1"/>
    </i>
    <i>
      <x v="200"/>
      <x v="5"/>
      <x v="1"/>
    </i>
    <i>
      <x v="204"/>
      <x v="5"/>
      <x v="1"/>
    </i>
    <i>
      <x v="205"/>
      <x v="5"/>
      <x v="5"/>
    </i>
    <i>
      <x v="206"/>
      <x v="5"/>
      <x v="3"/>
    </i>
    <i>
      <x v="208"/>
      <x v="5"/>
      <x v="4"/>
    </i>
    <i>
      <x v="209"/>
      <x v="1"/>
      <x v="2"/>
    </i>
    <i>
      <x v="210"/>
      <x v="7"/>
      <x v="1"/>
    </i>
    <i>
      <x v="211"/>
      <x v="3"/>
      <x v="3"/>
    </i>
    <i>
      <x v="213"/>
      <x v="5"/>
      <x v="4"/>
    </i>
    <i>
      <x v="214"/>
      <x v="1"/>
      <x v="5"/>
    </i>
    <i>
      <x v="215"/>
      <x v="3"/>
      <x v="3"/>
    </i>
    <i>
      <x v="216"/>
      <x v="5"/>
      <x v="3"/>
    </i>
    <i t="grand">
      <x/>
    </i>
  </rowItems>
  <colFields count="2">
    <field x="16"/>
    <field x="10"/>
  </colFields>
  <colItems count="4"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Progra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23" firstHeaderRow="2" firstDataRow="2" firstDataCol="3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8">
        <item x="10"/>
        <item x="4"/>
        <item x="15"/>
        <item x="12"/>
        <item x="2"/>
        <item x="5"/>
        <item x="8"/>
        <item x="11"/>
        <item x="9"/>
        <item x="7"/>
        <item x="3"/>
        <item x="14"/>
        <item x="13"/>
        <item x="1"/>
        <item x="0"/>
        <item x="6"/>
        <item x="16"/>
        <item t="default"/>
      </items>
    </pivotField>
    <pivotField axis="axisRow" dataField="1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4">
        <item x="1"/>
        <item h="1" x="0"/>
        <item h="1" x="2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17"/>
    <field x="8"/>
    <field x="7"/>
  </rowFields>
  <rowItems count="19">
    <i>
      <x v="7"/>
      <x v="183"/>
      <x v="10"/>
    </i>
    <i r="1">
      <x v="202"/>
      <x v="6"/>
    </i>
    <i t="default">
      <x v="7"/>
    </i>
    <i>
      <x v="8"/>
      <x v="214"/>
      <x v="1"/>
    </i>
    <i r="2">
      <x v="2"/>
    </i>
    <i r="2">
      <x v="3"/>
    </i>
    <i r="2">
      <x v="6"/>
    </i>
    <i r="2">
      <x v="10"/>
    </i>
    <i r="2">
      <x v="11"/>
    </i>
    <i r="1">
      <x v="224"/>
      <x v="1"/>
    </i>
    <i t="default">
      <x v="8"/>
    </i>
    <i>
      <x v="9"/>
      <x v="245"/>
      <x v="1"/>
    </i>
    <i r="2">
      <x v="6"/>
    </i>
    <i r="2">
      <x v="10"/>
    </i>
    <i r="2">
      <x v="11"/>
    </i>
    <i r="1">
      <x v="248"/>
      <x v="2"/>
    </i>
    <i r="1">
      <x v="254"/>
      <x v="2"/>
    </i>
    <i t="default">
      <x v="9"/>
    </i>
    <i t="grand">
      <x/>
    </i>
  </rowItems>
  <colItems count="1">
    <i/>
  </colItems>
  <pageFields count="1">
    <pageField fld="11" hier="-1"/>
  </pageFields>
  <dataFields count="1">
    <dataField name="Count of TargetDat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M13" firstHeaderRow="1" firstDataRow="3" firstDataCol="1" rowPageCount="1" colPageCount="1"/>
  <pivotFields count="18">
    <pivotField showAll="0"/>
    <pivotField showAll="0"/>
    <pivotField showAll="0"/>
    <pivotField axis="axisRow" showAll="0">
      <items count="11">
        <item h="1" x="5"/>
        <item x="0"/>
        <item h="1" x="7"/>
        <item x="1"/>
        <item x="3"/>
        <item x="4"/>
        <item x="2"/>
        <item x="6"/>
        <item x="8"/>
        <item x="9"/>
        <item t="default"/>
      </items>
    </pivotField>
    <pivotField showAll="0"/>
    <pivotField showAll="0"/>
    <pivotField axis="axisPage" multipleItemSelectionAllowed="1" showAll="0">
      <items count="22">
        <item h="1" x="9"/>
        <item x="4"/>
        <item x="5"/>
        <item x="2"/>
        <item x="3"/>
        <item x="6"/>
        <item x="18"/>
        <item x="1"/>
        <item x="12"/>
        <item x="14"/>
        <item x="0"/>
        <item x="8"/>
        <item x="17"/>
        <item x="7"/>
        <item x="16"/>
        <item x="11"/>
        <item x="15"/>
        <item x="13"/>
        <item x="10"/>
        <item x="20"/>
        <item h="1" x="19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Col" showAll="0" defaultSubtotal="0">
      <items count="7">
        <item h="1" sd="0" x="0"/>
        <item h="1" sd="0" x="1"/>
        <item h="1" sd="0" x="2"/>
        <item h="1" sd="0" x="3"/>
        <item x="4"/>
        <item h="1" x="5"/>
        <item h="1" x="6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 v="1"/>
    </i>
    <i>
      <x v="3"/>
    </i>
    <i>
      <x v="4"/>
    </i>
    <i>
      <x v="5"/>
    </i>
    <i>
      <x v="6"/>
    </i>
    <i>
      <x v="7"/>
    </i>
    <i t="grand">
      <x/>
    </i>
  </rowItems>
  <colFields count="2">
    <field x="16"/>
    <field x="10"/>
  </colFields>
  <colItems count="12"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pageFields count="1">
    <pageField fld="6" hier="-1"/>
  </pageFields>
  <dataFields count="1">
    <dataField name="Count of MaxD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M29" firstHeaderRow="1" firstDataRow="3" firstDataCol="1" rowPageCount="1" colPageCount="1"/>
  <pivotFields count="18">
    <pivotField showAll="0"/>
    <pivotField showAll="0"/>
    <pivotField showAll="0"/>
    <pivotField showAll="0"/>
    <pivotField axis="axisRow" showAll="0">
      <items count="9">
        <item x="5"/>
        <item x="1"/>
        <item x="0"/>
        <item x="2"/>
        <item x="3"/>
        <item x="4"/>
        <item h="1" x="6"/>
        <item h="1" m="1" x="7"/>
        <item t="default"/>
      </items>
    </pivotField>
    <pivotField showAll="0"/>
    <pivotField axis="axisPage" multipleItemSelectionAllowed="1" showAll="0">
      <items count="22">
        <item h="1" x="9"/>
        <item x="4"/>
        <item x="5"/>
        <item x="2"/>
        <item x="3"/>
        <item x="6"/>
        <item x="18"/>
        <item x="1"/>
        <item x="12"/>
        <item x="14"/>
        <item x="0"/>
        <item x="8"/>
        <item x="17"/>
        <item x="7"/>
        <item x="16"/>
        <item x="11"/>
        <item x="15"/>
        <item x="13"/>
        <item x="10"/>
        <item x="20"/>
        <item h="1" x="19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Col" showAll="0" defaultSubtotal="0">
      <items count="7">
        <item h="1" sd="0" x="0"/>
        <item h="1" sd="0" x="1"/>
        <item h="1" sd="0" x="2"/>
        <item h="1" sd="0" x="3"/>
        <item x="4"/>
        <item h="1" x="5"/>
        <item h="1" x="6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16"/>
    <field x="10"/>
  </colFields>
  <colItems count="12"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colItems>
  <pageFields count="1">
    <pageField fld="6" hier="-1"/>
  </pageFields>
  <dataFields count="1">
    <dataField name="Count of MaxD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7" firstHeaderRow="1" firstDataRow="3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2">
        <item h="1" x="9"/>
        <item x="4"/>
        <item x="5"/>
        <item x="2"/>
        <item x="3"/>
        <item x="6"/>
        <item x="18"/>
        <item x="1"/>
        <item x="12"/>
        <item x="14"/>
        <item x="0"/>
        <item x="8"/>
        <item x="17"/>
        <item x="7"/>
        <item x="16"/>
        <item x="11"/>
        <item x="15"/>
        <item x="13"/>
        <item x="10"/>
        <item x="20"/>
        <item h="1" x="19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Col" showAll="0" defaultSubtotal="0">
      <items count="7">
        <item h="1" sd="0" x="0"/>
        <item h="1" sd="0" x="1"/>
        <item h="1" sd="0" x="2"/>
        <item h="1" sd="0" x="3"/>
        <item sd="0" x="4"/>
        <item h="1" x="5"/>
        <item h="1" x="6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6"/>
    <field x="15"/>
  </colFields>
  <colItems count="2">
    <i>
      <x v="4"/>
    </i>
    <i t="grand">
      <x/>
    </i>
  </colItems>
  <pageFields count="1">
    <pageField fld="6" hier="-1"/>
  </pageFields>
  <dataFields count="1">
    <dataField name="Count of MaxDate" fld="10" subtotal="count" baseField="0" baseItem="0"/>
  </dataFields>
  <chartFormats count="1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607" firstHeaderRow="1" firstDataRow="1" firstDataCol="1"/>
  <pivotFields count="7">
    <pivotField showAll="0"/>
    <pivotField showAll="0"/>
    <pivotField axis="axisRow" showAll="0">
      <items count="608">
        <item x="143"/>
        <item x="329"/>
        <item x="97"/>
        <item x="509"/>
        <item x="477"/>
        <item x="491"/>
        <item x="156"/>
        <item x="330"/>
        <item x="484"/>
        <item x="468"/>
        <item x="258"/>
        <item x="454"/>
        <item x="299"/>
        <item x="257"/>
        <item x="514"/>
        <item x="328"/>
        <item x="416"/>
        <item x="493"/>
        <item x="541"/>
        <item x="456"/>
        <item x="396"/>
        <item x="420"/>
        <item x="327"/>
        <item x="368"/>
        <item x="475"/>
        <item x="413"/>
        <item x="357"/>
        <item x="15"/>
        <item x="18"/>
        <item x="92"/>
        <item x="452"/>
        <item x="229"/>
        <item x="542"/>
        <item x="73"/>
        <item x="238"/>
        <item x="568"/>
        <item x="207"/>
        <item x="516"/>
        <item x="75"/>
        <item x="593"/>
        <item x="255"/>
        <item x="322"/>
        <item x="455"/>
        <item x="398"/>
        <item x="469"/>
        <item x="281"/>
        <item x="202"/>
        <item x="367"/>
        <item x="544"/>
        <item x="262"/>
        <item x="12"/>
        <item x="323"/>
        <item x="115"/>
        <item x="444"/>
        <item x="227"/>
        <item x="334"/>
        <item x="164"/>
        <item x="210"/>
        <item x="380"/>
        <item x="567"/>
        <item x="440"/>
        <item x="472"/>
        <item x="439"/>
        <item x="507"/>
        <item x="114"/>
        <item x="566"/>
        <item x="504"/>
        <item x="6"/>
        <item x="602"/>
        <item x="565"/>
        <item x="391"/>
        <item x="533"/>
        <item x="373"/>
        <item x="14"/>
        <item x="19"/>
        <item x="600"/>
        <item x="303"/>
        <item x="459"/>
        <item x="80"/>
        <item x="584"/>
        <item x="353"/>
        <item x="354"/>
        <item x="17"/>
        <item x="270"/>
        <item x="414"/>
        <item x="389"/>
        <item x="426"/>
        <item x="128"/>
        <item x="461"/>
        <item x="155"/>
        <item x="441"/>
        <item x="499"/>
        <item x="21"/>
        <item x="38"/>
        <item x="390"/>
        <item x="236"/>
        <item x="43"/>
        <item x="402"/>
        <item x="5"/>
        <item x="198"/>
        <item x="425"/>
        <item x="369"/>
        <item x="28"/>
        <item x="94"/>
        <item x="3"/>
        <item x="62"/>
        <item x="400"/>
        <item x="366"/>
        <item x="346"/>
        <item x="427"/>
        <item x="532"/>
        <item x="436"/>
        <item x="10"/>
        <item x="583"/>
        <item x="419"/>
        <item x="277"/>
        <item x="535"/>
        <item x="405"/>
        <item x="109"/>
        <item x="39"/>
        <item x="26"/>
        <item x="96"/>
        <item x="435"/>
        <item x="122"/>
        <item x="151"/>
        <item x="244"/>
        <item x="246"/>
        <item x="315"/>
        <item x="7"/>
        <item x="13"/>
        <item x="500"/>
        <item x="564"/>
        <item x="383"/>
        <item x="93"/>
        <item x="256"/>
        <item x="598"/>
        <item x="546"/>
        <item x="119"/>
        <item x="494"/>
        <item x="599"/>
        <item x="4"/>
        <item x="424"/>
        <item x="563"/>
        <item x="595"/>
        <item x="231"/>
        <item x="160"/>
        <item x="569"/>
        <item x="251"/>
        <item x="548"/>
        <item x="350"/>
        <item x="280"/>
        <item x="526"/>
        <item x="520"/>
        <item x="585"/>
        <item x="586"/>
        <item x="587"/>
        <item x="263"/>
        <item x="362"/>
        <item x="314"/>
        <item x="409"/>
        <item x="377"/>
        <item x="343"/>
        <item x="55"/>
        <item x="248"/>
        <item x="406"/>
        <item x="287"/>
        <item x="331"/>
        <item x="46"/>
        <item x="42"/>
        <item x="356"/>
        <item x="316"/>
        <item x="268"/>
        <item x="339"/>
        <item x="492"/>
        <item x="54"/>
        <item x="340"/>
        <item x="582"/>
        <item x="385"/>
        <item x="304"/>
        <item x="562"/>
        <item x="135"/>
        <item x="168"/>
        <item x="67"/>
        <item x="358"/>
        <item x="286"/>
        <item x="223"/>
        <item x="134"/>
        <item x="40"/>
        <item x="581"/>
        <item x="457"/>
        <item x="310"/>
        <item x="204"/>
        <item x="379"/>
        <item x="363"/>
        <item x="264"/>
        <item x="351"/>
        <item x="141"/>
        <item x="185"/>
        <item x="337"/>
        <item x="126"/>
        <item x="98"/>
        <item x="20"/>
        <item x="247"/>
        <item x="163"/>
        <item x="179"/>
        <item x="395"/>
        <item x="49"/>
        <item x="490"/>
        <item x="496"/>
        <item x="523"/>
        <item x="78"/>
        <item x="41"/>
        <item x="35"/>
        <item x="488"/>
        <item x="551"/>
        <item x="453"/>
        <item x="320"/>
        <item x="474"/>
        <item x="410"/>
        <item x="561"/>
        <item x="228"/>
        <item x="24"/>
        <item x="431"/>
        <item x="594"/>
        <item x="397"/>
        <item x="36"/>
        <item x="596"/>
        <item x="29"/>
        <item x="319"/>
        <item x="536"/>
        <item x="387"/>
        <item x="191"/>
        <item x="471"/>
        <item x="52"/>
        <item x="53"/>
        <item x="99"/>
        <item x="423"/>
        <item x="415"/>
        <item x="470"/>
        <item x="521"/>
        <item x="47"/>
        <item x="386"/>
        <item x="101"/>
        <item x="376"/>
        <item x="502"/>
        <item x="588"/>
        <item x="278"/>
        <item x="274"/>
        <item x="70"/>
        <item x="27"/>
        <item x="242"/>
        <item x="124"/>
        <item x="483"/>
        <item x="384"/>
        <item x="371"/>
        <item x="302"/>
        <item x="407"/>
        <item x="515"/>
        <item x="560"/>
        <item x="139"/>
        <item x="317"/>
        <item x="131"/>
        <item x="374"/>
        <item x="309"/>
        <item x="76"/>
        <item x="580"/>
        <item x="559"/>
        <item x="579"/>
        <item x="505"/>
        <item x="411"/>
        <item x="333"/>
        <item x="279"/>
        <item x="479"/>
        <item x="578"/>
        <item x="106"/>
        <item x="450"/>
        <item x="86"/>
        <item x="429"/>
        <item x="146"/>
        <item x="82"/>
        <item x="348"/>
        <item x="137"/>
        <item x="187"/>
        <item x="543"/>
        <item x="442"/>
        <item x="519"/>
        <item x="175"/>
        <item x="485"/>
        <item x="577"/>
        <item x="61"/>
        <item x="249"/>
        <item x="174"/>
        <item x="495"/>
        <item x="576"/>
        <item x="603"/>
        <item x="347"/>
        <item x="192"/>
        <item x="240"/>
        <item x="130"/>
        <item x="285"/>
        <item x="102"/>
        <item x="360"/>
        <item x="462"/>
        <item x="445"/>
        <item x="332"/>
        <item x="112"/>
        <item x="2"/>
        <item x="498"/>
        <item x="512"/>
        <item x="152"/>
        <item x="58"/>
        <item x="448"/>
        <item x="291"/>
        <item x="486"/>
        <item x="481"/>
        <item x="265"/>
        <item x="464"/>
        <item x="74"/>
        <item x="480"/>
        <item x="183"/>
        <item x="88"/>
        <item x="421"/>
        <item x="531"/>
        <item x="253"/>
        <item x="212"/>
        <item x="275"/>
        <item x="364"/>
        <item x="237"/>
        <item x="589"/>
        <item x="558"/>
        <item x="525"/>
        <item x="226"/>
        <item x="530"/>
        <item x="476"/>
        <item x="68"/>
        <item x="482"/>
        <item x="31"/>
        <item x="233"/>
        <item x="575"/>
        <item x="404"/>
        <item x="522"/>
        <item x="341"/>
        <item x="295"/>
        <item x="85"/>
        <item x="539"/>
        <item x="157"/>
        <item x="161"/>
        <item x="597"/>
        <item x="103"/>
        <item x="56"/>
        <item x="45"/>
        <item x="432"/>
        <item x="534"/>
        <item x="497"/>
        <item x="288"/>
        <item x="218"/>
        <item x="232"/>
        <item x="261"/>
        <item x="71"/>
        <item x="473"/>
        <item x="9"/>
        <item x="77"/>
        <item x="273"/>
        <item x="269"/>
        <item x="434"/>
        <item x="342"/>
        <item x="511"/>
        <item x="298"/>
        <item x="50"/>
        <item x="260"/>
        <item x="132"/>
        <item x="466"/>
        <item x="321"/>
        <item x="66"/>
        <item x="345"/>
        <item x="518"/>
        <item x="95"/>
        <item x="540"/>
        <item x="510"/>
        <item x="430"/>
        <item x="422"/>
        <item x="245"/>
        <item x="220"/>
        <item x="72"/>
        <item x="57"/>
        <item x="219"/>
        <item x="487"/>
        <item x="324"/>
        <item x="276"/>
        <item x="529"/>
        <item x="11"/>
        <item x="412"/>
        <item x="181"/>
        <item x="32"/>
        <item x="489"/>
        <item x="63"/>
        <item x="284"/>
        <item x="234"/>
        <item x="313"/>
        <item x="460"/>
        <item x="172"/>
        <item x="557"/>
        <item x="186"/>
        <item x="33"/>
        <item x="307"/>
        <item x="556"/>
        <item x="59"/>
        <item x="382"/>
        <item x="22"/>
        <item x="243"/>
        <item x="555"/>
        <item x="465"/>
        <item x="308"/>
        <item x="361"/>
        <item x="393"/>
        <item x="418"/>
        <item x="590"/>
        <item x="355"/>
        <item x="306"/>
        <item x="370"/>
        <item x="296"/>
        <item x="392"/>
        <item x="381"/>
        <item x="428"/>
        <item x="259"/>
        <item x="250"/>
        <item x="271"/>
        <item x="359"/>
        <item x="537"/>
        <item x="283"/>
        <item x="451"/>
        <item x="87"/>
        <item x="254"/>
        <item x="325"/>
        <item x="574"/>
        <item x="388"/>
        <item x="129"/>
        <item x="545"/>
        <item x="241"/>
        <item x="501"/>
        <item x="399"/>
        <item x="297"/>
        <item x="159"/>
        <item x="140"/>
        <item x="417"/>
        <item x="272"/>
        <item x="44"/>
        <item x="573"/>
        <item x="177"/>
        <item x="166"/>
        <item x="554"/>
        <item x="301"/>
        <item x="311"/>
        <item x="335"/>
        <item x="372"/>
        <item x="527"/>
        <item x="111"/>
        <item x="8"/>
        <item x="224"/>
        <item x="394"/>
        <item x="403"/>
        <item x="506"/>
        <item x="591"/>
        <item x="154"/>
        <item x="290"/>
        <item x="117"/>
        <item x="0"/>
        <item x="165"/>
        <item x="23"/>
        <item x="447"/>
        <item x="25"/>
        <item x="267"/>
        <item x="81"/>
        <item x="235"/>
        <item x="336"/>
        <item x="592"/>
        <item x="338"/>
        <item x="528"/>
        <item x="463"/>
        <item x="571"/>
        <item x="438"/>
        <item x="547"/>
        <item x="84"/>
        <item x="305"/>
        <item x="572"/>
        <item x="105"/>
        <item m="1" x="606"/>
        <item x="433"/>
        <item x="508"/>
        <item x="293"/>
        <item x="437"/>
        <item x="16"/>
        <item x="449"/>
        <item x="318"/>
        <item x="467"/>
        <item x="517"/>
        <item x="167"/>
        <item x="108"/>
        <item x="149"/>
        <item x="239"/>
        <item x="365"/>
        <item x="289"/>
        <item x="326"/>
        <item x="195"/>
        <item x="221"/>
        <item x="524"/>
        <item x="133"/>
        <item x="349"/>
        <item x="538"/>
        <item x="312"/>
        <item x="64"/>
        <item x="344"/>
        <item x="30"/>
        <item x="123"/>
        <item x="136"/>
        <item x="266"/>
        <item x="458"/>
        <item x="292"/>
        <item x="51"/>
        <item x="230"/>
        <item x="170"/>
        <item x="513"/>
        <item x="375"/>
        <item x="408"/>
        <item x="225"/>
        <item x="282"/>
        <item x="91"/>
        <item x="69"/>
        <item x="100"/>
        <item x="222"/>
        <item x="113"/>
        <item x="478"/>
        <item x="553"/>
        <item x="446"/>
        <item x="378"/>
        <item x="300"/>
        <item x="116"/>
        <item x="549"/>
        <item x="352"/>
        <item x="552"/>
        <item x="443"/>
        <item x="107"/>
        <item x="550"/>
        <item x="401"/>
        <item x="294"/>
        <item x="145"/>
        <item x="570"/>
        <item x="252"/>
        <item x="79"/>
        <item x="1"/>
        <item x="601"/>
        <item x="503"/>
        <item x="604"/>
        <item x="60"/>
        <item x="125"/>
        <item x="150"/>
        <item x="142"/>
        <item x="171"/>
        <item x="121"/>
        <item x="201"/>
        <item x="110"/>
        <item x="37"/>
        <item x="48"/>
        <item x="65"/>
        <item x="104"/>
        <item x="153"/>
        <item x="144"/>
        <item x="162"/>
        <item x="178"/>
        <item x="180"/>
        <item x="194"/>
        <item x="196"/>
        <item x="211"/>
        <item x="214"/>
        <item x="89"/>
        <item x="90"/>
        <item x="120"/>
        <item x="176"/>
        <item m="1" x="605"/>
        <item x="188"/>
        <item x="200"/>
        <item x="213"/>
        <item x="215"/>
        <item x="147"/>
        <item x="205"/>
        <item x="34"/>
        <item x="118"/>
        <item x="127"/>
        <item x="138"/>
        <item x="148"/>
        <item x="158"/>
        <item x="169"/>
        <item x="173"/>
        <item x="182"/>
        <item x="184"/>
        <item x="189"/>
        <item x="190"/>
        <item x="193"/>
        <item x="197"/>
        <item x="199"/>
        <item x="203"/>
        <item x="206"/>
        <item x="208"/>
        <item x="209"/>
        <item x="216"/>
        <item x="217"/>
        <item x="83"/>
        <item t="default"/>
      </items>
    </pivotField>
    <pivotField showAll="0"/>
    <pivotField showAll="0"/>
    <pivotField dataField="1" showAll="0" defaultSubtotal="0"/>
    <pivotField showAll="0"/>
  </pivotFields>
  <rowFields count="1">
    <field x="2"/>
  </rowFields>
  <rowItems count="6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 t="grand">
      <x/>
    </i>
  </rowItems>
  <colItems count="1">
    <i/>
  </colItems>
  <dataFields count="1">
    <dataField name="Sum of 2017_ProjectedBusiness" fld="5" baseField="2" baseItem="6"/>
  </dataFields>
  <formats count="3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outline="0" axis="axisValues" fieldPosition="0"/>
    </format>
    <format dxfId="32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0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9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8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7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26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25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24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3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22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21">
      <pivotArea dataOnly="0" labelOnly="1" fieldPosition="0">
        <references count="1">
          <reference field="2" count="11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">
      <pivotArea dataOnly="0" labelOnly="1" fieldPosition="0">
        <references count="1">
          <reference field="2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6">
      <pivotArea dataOnly="0" labelOnly="1" fieldPosition="0">
        <references count="1">
          <reference field="2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5">
      <pivotArea dataOnly="0" labelOnly="1" fieldPosition="0">
        <references count="1">
          <reference field="2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4">
      <pivotArea dataOnly="0" labelOnly="1" fieldPosition="0">
        <references count="1">
          <reference field="2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">
      <pivotArea dataOnly="0" labelOnly="1" fieldPosition="0">
        <references count="1">
          <reference field="2" count="11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71"/>
  <sheetViews>
    <sheetView zoomScaleNormal="100" workbookViewId="0">
      <pane ySplit="1" topLeftCell="A2" activePane="bottomLeft" state="frozen"/>
      <selection activeCell="B1" sqref="B1"/>
      <selection pane="bottomLeft"/>
    </sheetView>
  </sheetViews>
  <sheetFormatPr defaultColWidth="9.109375" defaultRowHeight="14.4" x14ac:dyDescent="0.2"/>
  <cols>
    <col min="1" max="1" width="6.33203125" style="60" bestFit="1" customWidth="1"/>
    <col min="2" max="2" width="22" style="13" bestFit="1" customWidth="1"/>
    <col min="3" max="3" width="31" style="13" bestFit="1" customWidth="1"/>
    <col min="4" max="4" width="15.88671875" style="13" bestFit="1" customWidth="1"/>
    <col min="5" max="5" width="14.44140625" style="13" bestFit="1" customWidth="1"/>
    <col min="6" max="6" width="14.109375" style="13" bestFit="1" customWidth="1"/>
    <col min="7" max="7" width="9.44140625" style="13" bestFit="1" customWidth="1"/>
    <col min="8" max="8" width="12.44140625" style="13" bestFit="1" customWidth="1"/>
    <col min="9" max="9" width="12.88671875" style="70" bestFit="1" customWidth="1"/>
    <col min="10" max="10" width="13.44140625" style="70" bestFit="1" customWidth="1"/>
    <col min="11" max="11" width="13.44140625" style="70" customWidth="1"/>
    <col min="12" max="12" width="12.109375" style="13" bestFit="1" customWidth="1"/>
    <col min="13" max="13" width="11.44140625" style="13" bestFit="1" customWidth="1"/>
    <col min="14" max="14" width="37.109375" style="13" customWidth="1"/>
    <col min="15" max="16384" width="9.109375" style="13"/>
  </cols>
  <sheetData>
    <row r="1" spans="1:14" ht="11.25" customHeight="1" x14ac:dyDescent="0.2">
      <c r="A1" s="56" t="s">
        <v>0</v>
      </c>
      <c r="B1" s="57" t="s">
        <v>1</v>
      </c>
      <c r="C1" s="57" t="s">
        <v>2</v>
      </c>
      <c r="D1" s="57" t="s">
        <v>3</v>
      </c>
      <c r="E1" s="57" t="s">
        <v>1297</v>
      </c>
      <c r="F1" s="57" t="s">
        <v>5</v>
      </c>
      <c r="G1" s="57" t="s">
        <v>6</v>
      </c>
      <c r="H1" s="57" t="s">
        <v>7</v>
      </c>
      <c r="I1" s="58" t="s">
        <v>8</v>
      </c>
      <c r="J1" s="58" t="s">
        <v>1298</v>
      </c>
      <c r="K1" s="58" t="s">
        <v>10</v>
      </c>
      <c r="L1" s="57" t="s">
        <v>11</v>
      </c>
      <c r="M1" s="57" t="s">
        <v>12</v>
      </c>
      <c r="N1" s="59" t="s">
        <v>13</v>
      </c>
    </row>
    <row r="2" spans="1:14" s="65" customFormat="1" ht="11.25" customHeight="1" x14ac:dyDescent="0.2">
      <c r="A2" s="60">
        <v>1</v>
      </c>
      <c r="B2" s="89" t="s">
        <v>1300</v>
      </c>
      <c r="C2" s="90" t="s">
        <v>1476</v>
      </c>
      <c r="D2" s="66" t="s">
        <v>30</v>
      </c>
      <c r="E2" s="61" t="s">
        <v>25</v>
      </c>
      <c r="F2" s="62" t="s">
        <v>26</v>
      </c>
      <c r="G2" s="67">
        <v>40</v>
      </c>
      <c r="H2" s="62"/>
      <c r="I2" s="63"/>
      <c r="J2" s="68"/>
      <c r="K2" s="63"/>
      <c r="L2" s="62"/>
      <c r="M2" s="64"/>
      <c r="N2" s="69"/>
    </row>
    <row r="3" spans="1:14" s="65" customFormat="1" ht="11.25" customHeight="1" x14ac:dyDescent="0.2">
      <c r="A3" s="60">
        <v>3</v>
      </c>
      <c r="B3" s="61" t="s">
        <v>1304</v>
      </c>
      <c r="C3" s="62" t="s">
        <v>1484</v>
      </c>
      <c r="D3" s="66" t="s">
        <v>102</v>
      </c>
      <c r="E3" s="61" t="s">
        <v>25</v>
      </c>
      <c r="F3" s="62" t="s">
        <v>26</v>
      </c>
      <c r="G3" s="67">
        <v>24</v>
      </c>
      <c r="H3" s="62"/>
      <c r="I3" s="63"/>
      <c r="J3" s="68"/>
      <c r="K3" s="63"/>
      <c r="L3" s="62"/>
      <c r="M3" s="64"/>
      <c r="N3" s="69"/>
    </row>
    <row r="4" spans="1:14" s="65" customFormat="1" ht="11.25" customHeight="1" x14ac:dyDescent="0.2">
      <c r="A4" s="60">
        <v>6</v>
      </c>
      <c r="B4" s="61" t="s">
        <v>1162</v>
      </c>
      <c r="C4" s="62"/>
      <c r="D4" s="66" t="s">
        <v>102</v>
      </c>
      <c r="E4" s="61" t="s">
        <v>34</v>
      </c>
      <c r="F4" s="62"/>
      <c r="G4" s="67"/>
      <c r="H4" s="62"/>
      <c r="I4" s="63"/>
      <c r="J4" s="68"/>
      <c r="K4" s="63"/>
      <c r="L4" s="62"/>
      <c r="M4" s="64"/>
      <c r="N4" s="69"/>
    </row>
    <row r="5" spans="1:14" ht="11.25" customHeight="1" x14ac:dyDescent="0.2">
      <c r="A5" s="60">
        <v>7</v>
      </c>
      <c r="I5" s="13"/>
      <c r="J5" s="13"/>
      <c r="K5" s="13"/>
    </row>
    <row r="6" spans="1:14" ht="11.25" customHeight="1" x14ac:dyDescent="0.2">
      <c r="A6" s="60">
        <v>8</v>
      </c>
      <c r="I6" s="13"/>
      <c r="J6" s="13"/>
      <c r="K6" s="13"/>
    </row>
    <row r="7" spans="1:14" ht="11.25" customHeight="1" x14ac:dyDescent="0.2">
      <c r="A7" s="60">
        <v>9</v>
      </c>
      <c r="I7" s="13"/>
      <c r="J7" s="13"/>
      <c r="K7" s="13"/>
    </row>
    <row r="8" spans="1:14" ht="11.25" customHeight="1" x14ac:dyDescent="0.2">
      <c r="A8" s="60">
        <v>10</v>
      </c>
      <c r="I8" s="13"/>
      <c r="J8" s="13"/>
      <c r="K8" s="13"/>
    </row>
    <row r="9" spans="1:14" ht="11.25" customHeight="1" x14ac:dyDescent="0.2">
      <c r="A9" s="60">
        <v>11</v>
      </c>
      <c r="I9" s="13"/>
      <c r="J9" s="13"/>
      <c r="K9" s="13"/>
    </row>
    <row r="10" spans="1:14" ht="11.25" customHeight="1" x14ac:dyDescent="0.2">
      <c r="A10" s="60">
        <v>12</v>
      </c>
      <c r="I10" s="13"/>
      <c r="J10" s="13"/>
      <c r="K10" s="13"/>
    </row>
    <row r="11" spans="1:14" ht="11.25" customHeight="1" x14ac:dyDescent="0.2">
      <c r="A11" s="60">
        <v>13</v>
      </c>
      <c r="I11" s="13"/>
      <c r="J11" s="13"/>
      <c r="K11" s="13"/>
    </row>
    <row r="12" spans="1:14" ht="11.25" customHeight="1" x14ac:dyDescent="0.2">
      <c r="A12" s="60">
        <v>14</v>
      </c>
      <c r="I12" s="13"/>
      <c r="J12" s="13"/>
      <c r="K12" s="13"/>
    </row>
    <row r="13" spans="1:14" ht="11.25" customHeight="1" x14ac:dyDescent="0.2">
      <c r="A13" s="60">
        <v>15</v>
      </c>
      <c r="I13" s="13"/>
      <c r="J13" s="13"/>
      <c r="K13" s="13"/>
    </row>
    <row r="14" spans="1:14" ht="11.25" customHeight="1" x14ac:dyDescent="0.2">
      <c r="A14" s="60">
        <v>16</v>
      </c>
      <c r="I14" s="13"/>
      <c r="J14" s="13"/>
      <c r="K14" s="13"/>
    </row>
    <row r="15" spans="1:14" ht="11.25" customHeight="1" x14ac:dyDescent="0.2">
      <c r="A15" s="60">
        <v>17</v>
      </c>
      <c r="I15" s="13"/>
      <c r="J15" s="13"/>
      <c r="K15" s="13"/>
    </row>
    <row r="16" spans="1:14" ht="11.25" customHeight="1" x14ac:dyDescent="0.2">
      <c r="A16" s="60">
        <v>18</v>
      </c>
      <c r="I16" s="13"/>
      <c r="J16" s="13"/>
      <c r="K16" s="13"/>
    </row>
    <row r="17" spans="1:11" ht="11.25" customHeight="1" x14ac:dyDescent="0.2">
      <c r="A17" s="60">
        <v>19</v>
      </c>
      <c r="I17" s="13"/>
      <c r="J17" s="13"/>
      <c r="K17" s="13"/>
    </row>
    <row r="18" spans="1:11" ht="11.25" customHeight="1" x14ac:dyDescent="0.2">
      <c r="A18" s="60">
        <v>20</v>
      </c>
      <c r="I18" s="13"/>
      <c r="J18" s="13"/>
      <c r="K18" s="13"/>
    </row>
    <row r="19" spans="1:11" ht="11.25" customHeight="1" x14ac:dyDescent="0.2">
      <c r="A19" s="60">
        <v>21</v>
      </c>
      <c r="I19" s="13"/>
      <c r="J19" s="13"/>
      <c r="K19" s="13"/>
    </row>
    <row r="20" spans="1:11" ht="11.25" customHeight="1" x14ac:dyDescent="0.2">
      <c r="A20" s="60">
        <v>22</v>
      </c>
      <c r="I20" s="13"/>
      <c r="J20" s="13"/>
      <c r="K20" s="13"/>
    </row>
    <row r="21" spans="1:11" ht="11.25" customHeight="1" x14ac:dyDescent="0.2">
      <c r="A21" s="60">
        <v>23</v>
      </c>
      <c r="I21" s="13"/>
      <c r="J21" s="13"/>
      <c r="K21" s="13"/>
    </row>
    <row r="22" spans="1:11" ht="11.25" customHeight="1" x14ac:dyDescent="0.2">
      <c r="A22" s="60">
        <v>24</v>
      </c>
      <c r="I22" s="13"/>
      <c r="J22" s="13"/>
      <c r="K22" s="13"/>
    </row>
    <row r="23" spans="1:11" ht="11.25" customHeight="1" x14ac:dyDescent="0.2">
      <c r="A23" s="60">
        <v>25</v>
      </c>
      <c r="I23" s="13"/>
      <c r="J23" s="13"/>
      <c r="K23" s="13"/>
    </row>
    <row r="24" spans="1:11" ht="11.25" customHeight="1" x14ac:dyDescent="0.2">
      <c r="A24" s="60">
        <v>26</v>
      </c>
      <c r="I24" s="13"/>
      <c r="J24" s="13"/>
      <c r="K24" s="13"/>
    </row>
    <row r="25" spans="1:11" ht="11.25" customHeight="1" x14ac:dyDescent="0.2">
      <c r="A25" s="60">
        <v>27</v>
      </c>
      <c r="I25" s="13"/>
      <c r="J25" s="13"/>
      <c r="K25" s="13"/>
    </row>
    <row r="26" spans="1:11" ht="11.25" customHeight="1" x14ac:dyDescent="0.2">
      <c r="A26" s="60">
        <v>28</v>
      </c>
      <c r="I26" s="13"/>
      <c r="J26" s="13"/>
      <c r="K26" s="13"/>
    </row>
    <row r="27" spans="1:11" ht="11.25" customHeight="1" x14ac:dyDescent="0.2">
      <c r="A27" s="60">
        <v>29</v>
      </c>
      <c r="I27" s="13"/>
      <c r="J27" s="13"/>
      <c r="K27" s="13"/>
    </row>
    <row r="28" spans="1:11" ht="11.25" customHeight="1" x14ac:dyDescent="0.2">
      <c r="A28" s="60">
        <v>30</v>
      </c>
      <c r="I28" s="13"/>
      <c r="J28" s="13"/>
      <c r="K28" s="13"/>
    </row>
    <row r="29" spans="1:11" ht="11.25" customHeight="1" x14ac:dyDescent="0.2">
      <c r="A29" s="60">
        <v>31</v>
      </c>
      <c r="I29" s="13"/>
      <c r="J29" s="13"/>
      <c r="K29" s="13"/>
    </row>
    <row r="30" spans="1:11" ht="11.25" customHeight="1" x14ac:dyDescent="0.2">
      <c r="A30" s="60">
        <v>32</v>
      </c>
      <c r="I30" s="13"/>
      <c r="J30" s="13"/>
      <c r="K30" s="13"/>
    </row>
    <row r="31" spans="1:11" ht="11.25" customHeight="1" x14ac:dyDescent="0.2">
      <c r="A31" s="60">
        <v>33</v>
      </c>
      <c r="I31" s="13"/>
      <c r="J31" s="13"/>
      <c r="K31" s="13"/>
    </row>
    <row r="32" spans="1:11" ht="11.25" customHeight="1" x14ac:dyDescent="0.2">
      <c r="A32" s="60">
        <v>34</v>
      </c>
      <c r="I32" s="13"/>
      <c r="J32" s="13"/>
      <c r="K32" s="13"/>
    </row>
    <row r="33" spans="1:11" ht="11.25" customHeight="1" x14ac:dyDescent="0.2">
      <c r="A33" s="60">
        <v>35</v>
      </c>
      <c r="I33" s="13"/>
      <c r="J33" s="13"/>
      <c r="K33" s="13"/>
    </row>
    <row r="34" spans="1:11" ht="11.25" customHeight="1" x14ac:dyDescent="0.2">
      <c r="A34" s="60">
        <v>36</v>
      </c>
      <c r="I34" s="13"/>
      <c r="J34" s="13"/>
      <c r="K34" s="13"/>
    </row>
    <row r="35" spans="1:11" ht="11.25" customHeight="1" x14ac:dyDescent="0.2">
      <c r="A35" s="60">
        <v>37</v>
      </c>
      <c r="I35" s="13"/>
      <c r="J35" s="13"/>
      <c r="K35" s="13"/>
    </row>
    <row r="36" spans="1:11" ht="11.25" customHeight="1" x14ac:dyDescent="0.2">
      <c r="A36" s="60">
        <v>38</v>
      </c>
      <c r="I36" s="13"/>
      <c r="J36" s="13"/>
      <c r="K36" s="13"/>
    </row>
    <row r="37" spans="1:11" ht="11.25" customHeight="1" x14ac:dyDescent="0.2">
      <c r="A37" s="60">
        <v>39</v>
      </c>
      <c r="I37" s="13"/>
      <c r="J37" s="13"/>
      <c r="K37" s="13"/>
    </row>
    <row r="38" spans="1:11" ht="11.25" customHeight="1" x14ac:dyDescent="0.2">
      <c r="A38" s="60">
        <v>40</v>
      </c>
      <c r="I38" s="13"/>
      <c r="J38" s="13"/>
      <c r="K38" s="13"/>
    </row>
    <row r="39" spans="1:11" ht="11.25" customHeight="1" x14ac:dyDescent="0.2">
      <c r="A39" s="60">
        <v>41</v>
      </c>
      <c r="I39" s="13"/>
      <c r="J39" s="13"/>
      <c r="K39" s="13"/>
    </row>
    <row r="40" spans="1:11" ht="11.25" customHeight="1" x14ac:dyDescent="0.2">
      <c r="A40" s="60">
        <v>42</v>
      </c>
      <c r="I40" s="13"/>
      <c r="J40" s="13"/>
      <c r="K40" s="13"/>
    </row>
    <row r="41" spans="1:11" ht="11.25" customHeight="1" x14ac:dyDescent="0.2">
      <c r="A41" s="60">
        <v>43</v>
      </c>
      <c r="I41" s="13"/>
      <c r="J41" s="13"/>
      <c r="K41" s="13"/>
    </row>
    <row r="42" spans="1:11" ht="11.25" customHeight="1" x14ac:dyDescent="0.2">
      <c r="A42" s="60">
        <v>44</v>
      </c>
      <c r="I42" s="13"/>
      <c r="J42" s="13"/>
      <c r="K42" s="13"/>
    </row>
    <row r="43" spans="1:11" ht="11.25" customHeight="1" x14ac:dyDescent="0.2">
      <c r="A43" s="60">
        <v>45</v>
      </c>
      <c r="I43" s="13"/>
      <c r="J43" s="13"/>
      <c r="K43" s="13"/>
    </row>
    <row r="44" spans="1:11" ht="11.25" customHeight="1" x14ac:dyDescent="0.2">
      <c r="A44" s="60">
        <v>46</v>
      </c>
      <c r="I44" s="13"/>
      <c r="J44" s="13"/>
      <c r="K44" s="13"/>
    </row>
    <row r="45" spans="1:11" ht="11.25" customHeight="1" x14ac:dyDescent="0.2">
      <c r="A45" s="60">
        <v>47</v>
      </c>
      <c r="I45" s="13"/>
      <c r="J45" s="13"/>
      <c r="K45" s="13"/>
    </row>
    <row r="46" spans="1:11" ht="11.25" customHeight="1" x14ac:dyDescent="0.2">
      <c r="A46" s="60">
        <v>48</v>
      </c>
      <c r="I46" s="13"/>
      <c r="J46" s="13"/>
      <c r="K46" s="13"/>
    </row>
    <row r="47" spans="1:11" ht="11.25" customHeight="1" x14ac:dyDescent="0.2">
      <c r="A47" s="60">
        <v>49</v>
      </c>
      <c r="I47" s="13"/>
      <c r="J47" s="13"/>
      <c r="K47" s="13"/>
    </row>
    <row r="48" spans="1:11" ht="11.25" customHeight="1" x14ac:dyDescent="0.2">
      <c r="A48" s="60">
        <v>50</v>
      </c>
      <c r="I48" s="13"/>
      <c r="J48" s="13"/>
      <c r="K48" s="13"/>
    </row>
    <row r="49" spans="1:11" ht="11.25" customHeight="1" x14ac:dyDescent="0.2">
      <c r="A49" s="60">
        <v>51</v>
      </c>
      <c r="I49" s="13"/>
      <c r="J49" s="13"/>
      <c r="K49" s="13"/>
    </row>
    <row r="50" spans="1:11" ht="11.25" customHeight="1" x14ac:dyDescent="0.2">
      <c r="A50" s="60">
        <v>52</v>
      </c>
      <c r="I50" s="13"/>
      <c r="J50" s="13"/>
      <c r="K50" s="13"/>
    </row>
    <row r="51" spans="1:11" ht="11.25" customHeight="1" x14ac:dyDescent="0.2">
      <c r="A51" s="60">
        <v>53</v>
      </c>
      <c r="I51" s="13"/>
      <c r="J51" s="13"/>
      <c r="K51" s="13"/>
    </row>
    <row r="52" spans="1:11" ht="11.25" customHeight="1" x14ac:dyDescent="0.2">
      <c r="A52" s="60">
        <v>54</v>
      </c>
      <c r="I52" s="13"/>
      <c r="J52" s="13"/>
      <c r="K52" s="13"/>
    </row>
    <row r="53" spans="1:11" ht="11.25" customHeight="1" x14ac:dyDescent="0.2">
      <c r="A53" s="60">
        <v>55</v>
      </c>
      <c r="I53" s="13"/>
      <c r="J53" s="13"/>
      <c r="K53" s="13"/>
    </row>
    <row r="54" spans="1:11" ht="11.25" customHeight="1" x14ac:dyDescent="0.2">
      <c r="A54" s="60">
        <v>56</v>
      </c>
      <c r="I54" s="13"/>
      <c r="J54" s="13"/>
      <c r="K54" s="13"/>
    </row>
    <row r="55" spans="1:11" ht="11.25" customHeight="1" x14ac:dyDescent="0.2">
      <c r="A55" s="60">
        <v>57</v>
      </c>
      <c r="I55" s="13"/>
      <c r="J55" s="13"/>
      <c r="K55" s="13"/>
    </row>
    <row r="56" spans="1:11" ht="11.25" customHeight="1" x14ac:dyDescent="0.2">
      <c r="A56" s="60">
        <v>58</v>
      </c>
      <c r="I56" s="13"/>
      <c r="J56" s="13"/>
      <c r="K56" s="13"/>
    </row>
    <row r="57" spans="1:11" ht="11.25" customHeight="1" x14ac:dyDescent="0.2">
      <c r="A57" s="60">
        <v>59</v>
      </c>
      <c r="I57" s="13"/>
      <c r="J57" s="13"/>
      <c r="K57" s="13"/>
    </row>
    <row r="58" spans="1:11" ht="11.25" customHeight="1" x14ac:dyDescent="0.2">
      <c r="A58" s="60">
        <v>60</v>
      </c>
      <c r="I58" s="13"/>
      <c r="J58" s="13"/>
      <c r="K58" s="13"/>
    </row>
    <row r="59" spans="1:11" ht="11.25" customHeight="1" x14ac:dyDescent="0.2">
      <c r="A59" s="60">
        <v>61</v>
      </c>
      <c r="I59" s="13"/>
      <c r="J59" s="13"/>
      <c r="K59" s="13"/>
    </row>
    <row r="60" spans="1:11" ht="11.25" customHeight="1" x14ac:dyDescent="0.2">
      <c r="A60" s="60">
        <v>62</v>
      </c>
      <c r="I60" s="13"/>
      <c r="J60" s="13"/>
      <c r="K60" s="13"/>
    </row>
    <row r="61" spans="1:11" ht="11.25" customHeight="1" x14ac:dyDescent="0.2">
      <c r="A61" s="60">
        <v>63</v>
      </c>
      <c r="I61" s="13"/>
      <c r="J61" s="13"/>
      <c r="K61" s="13"/>
    </row>
    <row r="62" spans="1:11" ht="11.25" customHeight="1" x14ac:dyDescent="0.2">
      <c r="A62" s="60">
        <v>64</v>
      </c>
      <c r="I62" s="13"/>
      <c r="J62" s="13"/>
      <c r="K62" s="13"/>
    </row>
    <row r="63" spans="1:11" ht="11.25" customHeight="1" x14ac:dyDescent="0.2">
      <c r="A63" s="60">
        <v>65</v>
      </c>
      <c r="I63" s="13"/>
      <c r="J63" s="13"/>
      <c r="K63" s="13"/>
    </row>
    <row r="64" spans="1:11" ht="11.25" customHeight="1" x14ac:dyDescent="0.2">
      <c r="A64" s="60">
        <v>66</v>
      </c>
      <c r="I64" s="13"/>
      <c r="J64" s="13"/>
      <c r="K64" s="13"/>
    </row>
    <row r="65" spans="1:11" ht="11.25" customHeight="1" x14ac:dyDescent="0.2">
      <c r="A65" s="60">
        <v>67</v>
      </c>
      <c r="I65" s="13"/>
      <c r="J65" s="13"/>
      <c r="K65" s="13"/>
    </row>
    <row r="66" spans="1:11" ht="11.25" customHeight="1" x14ac:dyDescent="0.2">
      <c r="A66" s="60">
        <v>68</v>
      </c>
      <c r="I66" s="13"/>
      <c r="J66" s="13"/>
      <c r="K66" s="13"/>
    </row>
    <row r="67" spans="1:11" ht="11.25" customHeight="1" x14ac:dyDescent="0.2">
      <c r="A67" s="60">
        <v>69</v>
      </c>
      <c r="I67" s="13"/>
      <c r="J67" s="13"/>
      <c r="K67" s="13"/>
    </row>
    <row r="68" spans="1:11" ht="11.25" customHeight="1" x14ac:dyDescent="0.2">
      <c r="A68" s="60">
        <v>70</v>
      </c>
      <c r="I68" s="13"/>
      <c r="J68" s="13"/>
      <c r="K68" s="13"/>
    </row>
    <row r="69" spans="1:11" ht="11.25" customHeight="1" x14ac:dyDescent="0.2">
      <c r="A69" s="60">
        <v>71</v>
      </c>
      <c r="I69" s="13"/>
      <c r="J69" s="13"/>
      <c r="K69" s="13"/>
    </row>
    <row r="70" spans="1:11" ht="11.25" customHeight="1" x14ac:dyDescent="0.2">
      <c r="A70" s="60">
        <v>72</v>
      </c>
      <c r="I70" s="13"/>
      <c r="J70" s="13"/>
      <c r="K70" s="13"/>
    </row>
    <row r="71" spans="1:11" ht="11.25" customHeight="1" x14ac:dyDescent="0.2">
      <c r="A71" s="60">
        <v>73</v>
      </c>
      <c r="I71" s="13"/>
      <c r="J71" s="13"/>
      <c r="K71" s="13"/>
    </row>
    <row r="72" spans="1:11" ht="11.25" customHeight="1" x14ac:dyDescent="0.2">
      <c r="A72" s="60">
        <v>74</v>
      </c>
      <c r="I72" s="13"/>
      <c r="J72" s="13"/>
      <c r="K72" s="13"/>
    </row>
    <row r="73" spans="1:11" ht="11.25" customHeight="1" x14ac:dyDescent="0.2">
      <c r="A73" s="60">
        <v>75</v>
      </c>
      <c r="I73" s="13"/>
      <c r="J73" s="13"/>
      <c r="K73" s="13"/>
    </row>
    <row r="74" spans="1:11" ht="11.25" customHeight="1" x14ac:dyDescent="0.2">
      <c r="A74" s="60">
        <v>76</v>
      </c>
      <c r="I74" s="13"/>
      <c r="J74" s="13"/>
      <c r="K74" s="13"/>
    </row>
    <row r="75" spans="1:11" ht="11.25" customHeight="1" x14ac:dyDescent="0.2">
      <c r="A75" s="60">
        <v>77</v>
      </c>
      <c r="I75" s="13"/>
      <c r="J75" s="13"/>
      <c r="K75" s="13"/>
    </row>
    <row r="76" spans="1:11" ht="11.25" customHeight="1" x14ac:dyDescent="0.2">
      <c r="A76" s="60">
        <v>78</v>
      </c>
      <c r="I76" s="13"/>
      <c r="J76" s="13"/>
      <c r="K76" s="13"/>
    </row>
    <row r="77" spans="1:11" ht="11.25" customHeight="1" x14ac:dyDescent="0.2">
      <c r="A77" s="60">
        <v>79</v>
      </c>
      <c r="I77" s="13"/>
      <c r="J77" s="13"/>
      <c r="K77" s="13"/>
    </row>
    <row r="78" spans="1:11" ht="11.25" customHeight="1" x14ac:dyDescent="0.2">
      <c r="A78" s="60">
        <v>80</v>
      </c>
      <c r="I78" s="13"/>
      <c r="J78" s="13"/>
      <c r="K78" s="13"/>
    </row>
    <row r="79" spans="1:11" ht="11.25" customHeight="1" x14ac:dyDescent="0.2">
      <c r="A79" s="60">
        <v>81</v>
      </c>
      <c r="I79" s="13"/>
      <c r="J79" s="13"/>
      <c r="K79" s="13"/>
    </row>
    <row r="80" spans="1:11" ht="11.25" customHeight="1" x14ac:dyDescent="0.2">
      <c r="A80" s="60">
        <v>82</v>
      </c>
      <c r="I80" s="13"/>
      <c r="J80" s="13"/>
      <c r="K80" s="13"/>
    </row>
    <row r="81" spans="1:11" ht="11.25" customHeight="1" x14ac:dyDescent="0.2">
      <c r="A81" s="60">
        <v>83</v>
      </c>
      <c r="I81" s="13"/>
      <c r="J81" s="13"/>
      <c r="K81" s="13"/>
    </row>
    <row r="82" spans="1:11" ht="11.25" customHeight="1" x14ac:dyDescent="0.2">
      <c r="A82" s="60">
        <v>84</v>
      </c>
      <c r="I82" s="13"/>
      <c r="J82" s="13"/>
      <c r="K82" s="13"/>
    </row>
    <row r="83" spans="1:11" ht="11.25" customHeight="1" x14ac:dyDescent="0.2">
      <c r="A83" s="60">
        <v>85</v>
      </c>
      <c r="I83" s="13"/>
      <c r="J83" s="13"/>
      <c r="K83" s="13"/>
    </row>
    <row r="84" spans="1:11" ht="11.25" customHeight="1" x14ac:dyDescent="0.2">
      <c r="A84" s="60">
        <v>86</v>
      </c>
      <c r="I84" s="13"/>
      <c r="J84" s="13"/>
      <c r="K84" s="13"/>
    </row>
    <row r="85" spans="1:11" ht="11.25" customHeight="1" x14ac:dyDescent="0.2">
      <c r="A85" s="60">
        <v>87</v>
      </c>
      <c r="I85" s="13"/>
      <c r="J85" s="13"/>
      <c r="K85" s="13"/>
    </row>
    <row r="86" spans="1:11" ht="11.25" customHeight="1" x14ac:dyDescent="0.2">
      <c r="A86" s="60">
        <v>88</v>
      </c>
      <c r="I86" s="13"/>
      <c r="J86" s="13"/>
      <c r="K86" s="13"/>
    </row>
    <row r="87" spans="1:11" ht="11.25" customHeight="1" x14ac:dyDescent="0.2">
      <c r="A87" s="60">
        <v>89</v>
      </c>
      <c r="I87" s="13"/>
      <c r="J87" s="13"/>
      <c r="K87" s="13"/>
    </row>
    <row r="88" spans="1:11" ht="11.25" customHeight="1" x14ac:dyDescent="0.2">
      <c r="A88" s="60">
        <v>90</v>
      </c>
      <c r="I88" s="13"/>
      <c r="J88" s="13"/>
      <c r="K88" s="13"/>
    </row>
    <row r="89" spans="1:11" ht="11.25" customHeight="1" x14ac:dyDescent="0.2">
      <c r="A89" s="60">
        <v>91</v>
      </c>
      <c r="I89" s="13"/>
      <c r="J89" s="13"/>
      <c r="K89" s="13"/>
    </row>
    <row r="90" spans="1:11" ht="11.25" customHeight="1" x14ac:dyDescent="0.2">
      <c r="A90" s="60">
        <v>92</v>
      </c>
      <c r="I90" s="13"/>
      <c r="J90" s="13"/>
      <c r="K90" s="13"/>
    </row>
    <row r="91" spans="1:11" ht="11.25" customHeight="1" x14ac:dyDescent="0.2">
      <c r="A91" s="60">
        <v>93</v>
      </c>
      <c r="I91" s="13"/>
      <c r="J91" s="13"/>
      <c r="K91" s="13"/>
    </row>
    <row r="92" spans="1:11" ht="11.25" customHeight="1" x14ac:dyDescent="0.2">
      <c r="A92" s="60">
        <v>94</v>
      </c>
      <c r="I92" s="13"/>
      <c r="J92" s="13"/>
      <c r="K92" s="13"/>
    </row>
    <row r="93" spans="1:11" ht="11.25" customHeight="1" x14ac:dyDescent="0.2">
      <c r="A93" s="60">
        <v>95</v>
      </c>
      <c r="I93" s="13"/>
      <c r="J93" s="13"/>
      <c r="K93" s="13"/>
    </row>
    <row r="94" spans="1:11" ht="11.25" customHeight="1" x14ac:dyDescent="0.2">
      <c r="A94" s="60">
        <v>96</v>
      </c>
      <c r="I94" s="13"/>
      <c r="J94" s="13"/>
      <c r="K94" s="13"/>
    </row>
    <row r="95" spans="1:11" ht="11.25" customHeight="1" x14ac:dyDescent="0.2">
      <c r="A95" s="60">
        <v>97</v>
      </c>
      <c r="I95" s="13"/>
      <c r="J95" s="13"/>
      <c r="K95" s="13"/>
    </row>
    <row r="96" spans="1:11" ht="11.25" customHeight="1" x14ac:dyDescent="0.2">
      <c r="A96" s="60">
        <v>98</v>
      </c>
      <c r="I96" s="13"/>
      <c r="J96" s="13"/>
      <c r="K96" s="13"/>
    </row>
    <row r="97" spans="1:11" ht="11.25" customHeight="1" x14ac:dyDescent="0.2">
      <c r="A97" s="60">
        <v>99</v>
      </c>
      <c r="I97" s="13"/>
      <c r="J97" s="13"/>
      <c r="K97" s="13"/>
    </row>
    <row r="98" spans="1:11" ht="11.25" customHeight="1" x14ac:dyDescent="0.2">
      <c r="A98" s="60">
        <v>100</v>
      </c>
      <c r="I98" s="13"/>
      <c r="J98" s="13"/>
      <c r="K98" s="13"/>
    </row>
    <row r="99" spans="1:11" ht="11.25" customHeight="1" x14ac:dyDescent="0.2">
      <c r="A99" s="60">
        <v>101</v>
      </c>
      <c r="I99" s="13"/>
      <c r="J99" s="13"/>
      <c r="K99" s="13"/>
    </row>
    <row r="100" spans="1:11" ht="11.25" customHeight="1" x14ac:dyDescent="0.2">
      <c r="A100" s="60">
        <v>102</v>
      </c>
      <c r="I100" s="13"/>
      <c r="J100" s="13"/>
      <c r="K100" s="13"/>
    </row>
    <row r="101" spans="1:11" ht="11.25" customHeight="1" x14ac:dyDescent="0.2">
      <c r="A101" s="60">
        <v>103</v>
      </c>
      <c r="I101" s="13"/>
      <c r="J101" s="13"/>
      <c r="K101" s="13"/>
    </row>
    <row r="102" spans="1:11" ht="11.25" customHeight="1" x14ac:dyDescent="0.2">
      <c r="A102" s="60">
        <v>104</v>
      </c>
      <c r="I102" s="13"/>
      <c r="J102" s="13"/>
      <c r="K102" s="13"/>
    </row>
    <row r="103" spans="1:11" ht="11.25" customHeight="1" x14ac:dyDescent="0.2">
      <c r="A103" s="60">
        <v>105</v>
      </c>
      <c r="I103" s="13"/>
      <c r="J103" s="13"/>
      <c r="K103" s="13"/>
    </row>
    <row r="104" spans="1:11" ht="11.25" customHeight="1" x14ac:dyDescent="0.2">
      <c r="A104" s="60">
        <v>106</v>
      </c>
      <c r="I104" s="13"/>
      <c r="J104" s="13"/>
      <c r="K104" s="13"/>
    </row>
    <row r="105" spans="1:11" ht="11.25" customHeight="1" x14ac:dyDescent="0.2">
      <c r="A105" s="60">
        <v>107</v>
      </c>
      <c r="I105" s="13"/>
      <c r="J105" s="13"/>
      <c r="K105" s="13"/>
    </row>
    <row r="106" spans="1:11" ht="11.25" customHeight="1" x14ac:dyDescent="0.2">
      <c r="A106" s="60">
        <v>108</v>
      </c>
      <c r="I106" s="13"/>
      <c r="J106" s="13"/>
      <c r="K106" s="13"/>
    </row>
    <row r="107" spans="1:11" ht="11.25" customHeight="1" x14ac:dyDescent="0.2">
      <c r="A107" s="60">
        <v>109</v>
      </c>
      <c r="I107" s="13"/>
      <c r="J107" s="13"/>
      <c r="K107" s="13"/>
    </row>
    <row r="108" spans="1:11" ht="11.25" customHeight="1" x14ac:dyDescent="0.2">
      <c r="A108" s="60">
        <v>110</v>
      </c>
      <c r="I108" s="13"/>
      <c r="J108" s="13"/>
      <c r="K108" s="13"/>
    </row>
    <row r="109" spans="1:11" ht="11.25" customHeight="1" x14ac:dyDescent="0.2">
      <c r="A109" s="60">
        <v>111</v>
      </c>
      <c r="I109" s="13"/>
      <c r="J109" s="13"/>
      <c r="K109" s="13"/>
    </row>
    <row r="110" spans="1:11" ht="11.25" customHeight="1" x14ac:dyDescent="0.2">
      <c r="A110" s="60">
        <v>112</v>
      </c>
      <c r="I110" s="13"/>
      <c r="J110" s="13"/>
      <c r="K110" s="13"/>
    </row>
    <row r="111" spans="1:11" ht="11.25" customHeight="1" x14ac:dyDescent="0.2">
      <c r="A111" s="60">
        <v>113</v>
      </c>
      <c r="I111" s="13"/>
      <c r="J111" s="13"/>
      <c r="K111" s="13"/>
    </row>
    <row r="112" spans="1:11" ht="11.25" customHeight="1" x14ac:dyDescent="0.2">
      <c r="A112" s="60">
        <v>114</v>
      </c>
      <c r="I112" s="13"/>
      <c r="J112" s="13"/>
      <c r="K112" s="13"/>
    </row>
    <row r="113" spans="1:11" ht="11.25" customHeight="1" x14ac:dyDescent="0.2">
      <c r="A113" s="60">
        <v>115</v>
      </c>
      <c r="I113" s="13"/>
      <c r="J113" s="13"/>
      <c r="K113" s="13"/>
    </row>
    <row r="114" spans="1:11" ht="11.25" customHeight="1" x14ac:dyDescent="0.2">
      <c r="A114" s="60">
        <v>116</v>
      </c>
      <c r="I114" s="13"/>
      <c r="J114" s="13"/>
      <c r="K114" s="13"/>
    </row>
    <row r="115" spans="1:11" ht="11.25" customHeight="1" x14ac:dyDescent="0.2">
      <c r="A115" s="60">
        <v>117</v>
      </c>
      <c r="I115" s="13"/>
      <c r="J115" s="13"/>
      <c r="K115" s="13"/>
    </row>
    <row r="116" spans="1:11" ht="11.25" customHeight="1" x14ac:dyDescent="0.2">
      <c r="A116" s="60">
        <v>118</v>
      </c>
      <c r="I116" s="13"/>
      <c r="J116" s="13"/>
      <c r="K116" s="13"/>
    </row>
    <row r="117" spans="1:11" ht="11.25" customHeight="1" x14ac:dyDescent="0.2">
      <c r="A117" s="60">
        <v>119</v>
      </c>
      <c r="I117" s="13"/>
      <c r="J117" s="13"/>
      <c r="K117" s="13"/>
    </row>
    <row r="118" spans="1:11" ht="11.25" customHeight="1" x14ac:dyDescent="0.2">
      <c r="A118" s="60">
        <v>120</v>
      </c>
      <c r="I118" s="13"/>
      <c r="J118" s="13"/>
      <c r="K118" s="13"/>
    </row>
    <row r="119" spans="1:11" ht="11.25" customHeight="1" x14ac:dyDescent="0.2">
      <c r="A119" s="60">
        <v>121</v>
      </c>
      <c r="I119" s="13"/>
      <c r="J119" s="13"/>
      <c r="K119" s="13"/>
    </row>
    <row r="120" spans="1:11" ht="11.25" customHeight="1" x14ac:dyDescent="0.2">
      <c r="A120" s="60">
        <v>122</v>
      </c>
      <c r="I120" s="13"/>
      <c r="J120" s="13"/>
      <c r="K120" s="13"/>
    </row>
    <row r="121" spans="1:11" ht="11.25" customHeight="1" x14ac:dyDescent="0.2">
      <c r="A121" s="60">
        <v>123</v>
      </c>
      <c r="I121" s="13"/>
      <c r="J121" s="13"/>
      <c r="K121" s="13"/>
    </row>
    <row r="122" spans="1:11" ht="11.25" customHeight="1" x14ac:dyDescent="0.2">
      <c r="A122" s="60">
        <v>124</v>
      </c>
      <c r="I122" s="13"/>
      <c r="J122" s="13"/>
      <c r="K122" s="13"/>
    </row>
    <row r="123" spans="1:11" ht="11.25" customHeight="1" x14ac:dyDescent="0.2">
      <c r="A123" s="60">
        <v>125</v>
      </c>
      <c r="I123" s="13"/>
      <c r="J123" s="13"/>
      <c r="K123" s="13"/>
    </row>
    <row r="124" spans="1:11" ht="11.25" customHeight="1" x14ac:dyDescent="0.2">
      <c r="A124" s="60">
        <v>126</v>
      </c>
      <c r="I124" s="13"/>
      <c r="J124" s="13"/>
      <c r="K124" s="13"/>
    </row>
    <row r="125" spans="1:11" ht="11.25" customHeight="1" x14ac:dyDescent="0.2">
      <c r="A125" s="60">
        <v>127</v>
      </c>
      <c r="I125" s="13"/>
      <c r="J125" s="13"/>
      <c r="K125" s="13"/>
    </row>
    <row r="126" spans="1:11" ht="11.25" customHeight="1" x14ac:dyDescent="0.2">
      <c r="A126" s="60">
        <v>128</v>
      </c>
      <c r="I126" s="13"/>
      <c r="J126" s="13"/>
      <c r="K126" s="13"/>
    </row>
    <row r="127" spans="1:11" ht="11.25" customHeight="1" x14ac:dyDescent="0.2">
      <c r="A127" s="60">
        <v>129</v>
      </c>
      <c r="I127" s="13"/>
      <c r="J127" s="13"/>
      <c r="K127" s="13"/>
    </row>
    <row r="128" spans="1:11" ht="11.25" customHeight="1" x14ac:dyDescent="0.2">
      <c r="A128" s="60">
        <v>130</v>
      </c>
      <c r="I128" s="13"/>
      <c r="J128" s="13"/>
      <c r="K128" s="13"/>
    </row>
    <row r="129" spans="1:11" ht="11.25" customHeight="1" x14ac:dyDescent="0.2">
      <c r="A129" s="60">
        <v>131</v>
      </c>
      <c r="I129" s="13"/>
      <c r="J129" s="13"/>
      <c r="K129" s="13"/>
    </row>
    <row r="130" spans="1:11" ht="11.25" customHeight="1" x14ac:dyDescent="0.2">
      <c r="A130" s="60">
        <v>132</v>
      </c>
      <c r="I130" s="13"/>
      <c r="J130" s="13"/>
      <c r="K130" s="13"/>
    </row>
    <row r="131" spans="1:11" ht="11.25" customHeight="1" x14ac:dyDescent="0.2">
      <c r="A131" s="60">
        <v>133</v>
      </c>
      <c r="I131" s="13"/>
      <c r="J131" s="13"/>
      <c r="K131" s="13"/>
    </row>
    <row r="132" spans="1:11" ht="11.25" customHeight="1" x14ac:dyDescent="0.2">
      <c r="A132" s="60">
        <v>134</v>
      </c>
      <c r="I132" s="13"/>
      <c r="J132" s="13"/>
      <c r="K132" s="13"/>
    </row>
    <row r="133" spans="1:11" ht="11.25" customHeight="1" x14ac:dyDescent="0.2">
      <c r="A133" s="60">
        <v>135</v>
      </c>
      <c r="I133" s="13"/>
      <c r="J133" s="13"/>
      <c r="K133" s="13"/>
    </row>
    <row r="134" spans="1:11" ht="11.25" customHeight="1" x14ac:dyDescent="0.2">
      <c r="A134" s="60">
        <v>136</v>
      </c>
      <c r="I134" s="13"/>
      <c r="J134" s="13"/>
      <c r="K134" s="13"/>
    </row>
    <row r="135" spans="1:11" ht="11.25" customHeight="1" x14ac:dyDescent="0.2">
      <c r="A135" s="60">
        <v>137</v>
      </c>
      <c r="I135" s="13"/>
      <c r="J135" s="13"/>
      <c r="K135" s="13"/>
    </row>
    <row r="136" spans="1:11" ht="11.25" customHeight="1" x14ac:dyDescent="0.2">
      <c r="A136" s="60">
        <v>138</v>
      </c>
      <c r="I136" s="13"/>
      <c r="J136" s="13"/>
      <c r="K136" s="13"/>
    </row>
    <row r="137" spans="1:11" ht="11.25" customHeight="1" x14ac:dyDescent="0.2">
      <c r="A137" s="60">
        <v>139</v>
      </c>
      <c r="I137" s="13"/>
      <c r="J137" s="13"/>
      <c r="K137" s="13"/>
    </row>
    <row r="138" spans="1:11" ht="11.25" customHeight="1" x14ac:dyDescent="0.2">
      <c r="A138" s="60">
        <v>140</v>
      </c>
      <c r="I138" s="13"/>
      <c r="J138" s="13"/>
      <c r="K138" s="13"/>
    </row>
    <row r="139" spans="1:11" ht="11.25" customHeight="1" x14ac:dyDescent="0.2">
      <c r="A139" s="60">
        <v>141</v>
      </c>
      <c r="I139" s="13"/>
      <c r="J139" s="13"/>
      <c r="K139" s="13"/>
    </row>
    <row r="140" spans="1:11" ht="11.25" customHeight="1" x14ac:dyDescent="0.2">
      <c r="A140" s="60">
        <v>142</v>
      </c>
      <c r="I140" s="13"/>
      <c r="J140" s="13"/>
      <c r="K140" s="13"/>
    </row>
    <row r="141" spans="1:11" ht="11.25" customHeight="1" x14ac:dyDescent="0.2">
      <c r="A141" s="60">
        <v>143</v>
      </c>
      <c r="I141" s="13"/>
      <c r="J141" s="13"/>
      <c r="K141" s="13"/>
    </row>
    <row r="142" spans="1:11" ht="11.25" customHeight="1" x14ac:dyDescent="0.2">
      <c r="A142" s="60">
        <v>144</v>
      </c>
      <c r="I142" s="13"/>
      <c r="J142" s="13"/>
      <c r="K142" s="13"/>
    </row>
    <row r="143" spans="1:11" ht="11.25" customHeight="1" x14ac:dyDescent="0.2">
      <c r="A143" s="60">
        <v>145</v>
      </c>
      <c r="I143" s="13"/>
      <c r="J143" s="13"/>
      <c r="K143" s="13"/>
    </row>
    <row r="144" spans="1:11" ht="11.25" customHeight="1" x14ac:dyDescent="0.2">
      <c r="A144" s="60">
        <v>146</v>
      </c>
      <c r="I144" s="13"/>
      <c r="J144" s="13"/>
      <c r="K144" s="13"/>
    </row>
    <row r="145" spans="1:11" ht="11.25" customHeight="1" x14ac:dyDescent="0.2">
      <c r="A145" s="60">
        <v>147</v>
      </c>
      <c r="I145" s="13"/>
      <c r="J145" s="13"/>
      <c r="K145" s="13"/>
    </row>
    <row r="146" spans="1:11" ht="11.25" customHeight="1" x14ac:dyDescent="0.2">
      <c r="A146" s="60">
        <v>148</v>
      </c>
      <c r="I146" s="13"/>
      <c r="J146" s="13"/>
      <c r="K146" s="13"/>
    </row>
    <row r="147" spans="1:11" ht="11.25" customHeight="1" x14ac:dyDescent="0.2">
      <c r="A147" s="60">
        <v>149</v>
      </c>
      <c r="I147" s="13"/>
      <c r="J147" s="13"/>
      <c r="K147" s="13"/>
    </row>
    <row r="148" spans="1:11" ht="11.25" customHeight="1" x14ac:dyDescent="0.2">
      <c r="A148" s="60">
        <v>150</v>
      </c>
      <c r="I148" s="13"/>
      <c r="J148" s="13"/>
      <c r="K148" s="13"/>
    </row>
    <row r="149" spans="1:11" ht="11.25" customHeight="1" x14ac:dyDescent="0.2">
      <c r="A149" s="60">
        <v>151</v>
      </c>
      <c r="I149" s="13"/>
      <c r="J149" s="13"/>
      <c r="K149" s="13"/>
    </row>
    <row r="150" spans="1:11" ht="11.25" customHeight="1" x14ac:dyDescent="0.2">
      <c r="A150" s="60">
        <v>152</v>
      </c>
      <c r="I150" s="13"/>
      <c r="J150" s="13"/>
      <c r="K150" s="13"/>
    </row>
    <row r="151" spans="1:11" ht="11.25" customHeight="1" x14ac:dyDescent="0.2">
      <c r="A151" s="60">
        <v>153</v>
      </c>
      <c r="I151" s="13"/>
      <c r="J151" s="13"/>
      <c r="K151" s="13"/>
    </row>
    <row r="152" spans="1:11" ht="11.25" customHeight="1" x14ac:dyDescent="0.2">
      <c r="A152" s="60">
        <v>154</v>
      </c>
      <c r="I152" s="13"/>
      <c r="J152" s="13"/>
      <c r="K152" s="13"/>
    </row>
    <row r="153" spans="1:11" ht="11.25" customHeight="1" x14ac:dyDescent="0.2">
      <c r="A153" s="60">
        <v>155</v>
      </c>
      <c r="I153" s="13"/>
      <c r="J153" s="13"/>
      <c r="K153" s="13"/>
    </row>
    <row r="154" spans="1:11" ht="11.25" customHeight="1" x14ac:dyDescent="0.2">
      <c r="A154" s="60">
        <v>156</v>
      </c>
      <c r="I154" s="13"/>
      <c r="J154" s="13"/>
      <c r="K154" s="13"/>
    </row>
    <row r="155" spans="1:11" ht="11.25" customHeight="1" x14ac:dyDescent="0.2">
      <c r="A155" s="60">
        <v>157</v>
      </c>
      <c r="I155" s="13"/>
      <c r="J155" s="13"/>
      <c r="K155" s="13"/>
    </row>
    <row r="156" spans="1:11" ht="11.25" customHeight="1" x14ac:dyDescent="0.2">
      <c r="A156" s="60">
        <v>158</v>
      </c>
      <c r="I156" s="13"/>
      <c r="J156" s="13"/>
      <c r="K156" s="13"/>
    </row>
    <row r="157" spans="1:11" ht="11.25" customHeight="1" x14ac:dyDescent="0.2">
      <c r="A157" s="60">
        <v>159</v>
      </c>
      <c r="I157" s="13"/>
      <c r="J157" s="13"/>
      <c r="K157" s="13"/>
    </row>
    <row r="158" spans="1:11" ht="11.25" customHeight="1" x14ac:dyDescent="0.2">
      <c r="A158" s="60">
        <v>160</v>
      </c>
      <c r="I158" s="13"/>
      <c r="J158" s="13"/>
      <c r="K158" s="13"/>
    </row>
    <row r="159" spans="1:11" ht="11.25" customHeight="1" x14ac:dyDescent="0.2">
      <c r="A159" s="60">
        <v>161</v>
      </c>
      <c r="I159" s="13"/>
      <c r="J159" s="13"/>
      <c r="K159" s="13"/>
    </row>
    <row r="160" spans="1:11" ht="11.25" customHeight="1" x14ac:dyDescent="0.2">
      <c r="A160" s="60">
        <v>162</v>
      </c>
      <c r="I160" s="13"/>
      <c r="J160" s="13"/>
      <c r="K160" s="13"/>
    </row>
    <row r="161" spans="1:11" ht="11.25" customHeight="1" x14ac:dyDescent="0.2">
      <c r="A161" s="60">
        <v>163</v>
      </c>
      <c r="I161" s="13"/>
      <c r="J161" s="13"/>
      <c r="K161" s="13"/>
    </row>
    <row r="162" spans="1:11" ht="11.25" customHeight="1" x14ac:dyDescent="0.2">
      <c r="A162" s="60">
        <v>164</v>
      </c>
      <c r="I162" s="13"/>
      <c r="J162" s="13"/>
      <c r="K162" s="13"/>
    </row>
    <row r="163" spans="1:11" ht="11.25" customHeight="1" x14ac:dyDescent="0.2">
      <c r="A163" s="60">
        <v>165</v>
      </c>
      <c r="I163" s="13"/>
      <c r="J163" s="13"/>
      <c r="K163" s="13"/>
    </row>
    <row r="164" spans="1:11" ht="11.25" customHeight="1" x14ac:dyDescent="0.2">
      <c r="A164" s="60">
        <v>166</v>
      </c>
      <c r="I164" s="13"/>
      <c r="J164" s="13"/>
      <c r="K164" s="13"/>
    </row>
    <row r="165" spans="1:11" ht="11.25" customHeight="1" x14ac:dyDescent="0.2">
      <c r="A165" s="60">
        <v>167</v>
      </c>
      <c r="I165" s="13"/>
      <c r="J165" s="13"/>
      <c r="K165" s="13"/>
    </row>
    <row r="166" spans="1:11" ht="11.25" customHeight="1" x14ac:dyDescent="0.2">
      <c r="A166" s="60">
        <v>168</v>
      </c>
      <c r="I166" s="13"/>
      <c r="J166" s="13"/>
      <c r="K166" s="13"/>
    </row>
    <row r="167" spans="1:11" ht="11.25" customHeight="1" x14ac:dyDescent="0.2">
      <c r="A167" s="60">
        <v>169</v>
      </c>
      <c r="I167" s="13"/>
      <c r="J167" s="13"/>
      <c r="K167" s="13"/>
    </row>
    <row r="168" spans="1:11" ht="11.25" customHeight="1" x14ac:dyDescent="0.2">
      <c r="A168" s="60">
        <v>170</v>
      </c>
      <c r="I168" s="13"/>
      <c r="J168" s="13"/>
      <c r="K168" s="13"/>
    </row>
    <row r="169" spans="1:11" ht="11.25" customHeight="1" x14ac:dyDescent="0.2">
      <c r="A169" s="60">
        <v>171</v>
      </c>
      <c r="I169" s="13"/>
      <c r="J169" s="13"/>
      <c r="K169" s="13"/>
    </row>
    <row r="170" spans="1:11" ht="11.25" customHeight="1" x14ac:dyDescent="0.2">
      <c r="A170" s="60">
        <v>172</v>
      </c>
      <c r="I170" s="13"/>
      <c r="J170" s="13"/>
      <c r="K170" s="13"/>
    </row>
    <row r="171" spans="1:11" ht="11.25" customHeight="1" x14ac:dyDescent="0.2">
      <c r="A171" s="60">
        <v>173</v>
      </c>
      <c r="I171" s="13"/>
      <c r="J171" s="13"/>
      <c r="K171" s="13"/>
    </row>
    <row r="172" spans="1:11" ht="11.25" customHeight="1" x14ac:dyDescent="0.2">
      <c r="A172" s="60">
        <v>174</v>
      </c>
      <c r="I172" s="13"/>
      <c r="J172" s="13"/>
      <c r="K172" s="13"/>
    </row>
    <row r="173" spans="1:11" ht="11.25" customHeight="1" x14ac:dyDescent="0.2">
      <c r="A173" s="60">
        <v>175</v>
      </c>
      <c r="I173" s="13"/>
      <c r="J173" s="13"/>
      <c r="K173" s="13"/>
    </row>
    <row r="174" spans="1:11" ht="11.25" customHeight="1" x14ac:dyDescent="0.2">
      <c r="A174" s="60">
        <v>176</v>
      </c>
      <c r="I174" s="13"/>
      <c r="J174" s="13"/>
      <c r="K174" s="13"/>
    </row>
    <row r="175" spans="1:11" ht="11.25" customHeight="1" x14ac:dyDescent="0.2">
      <c r="A175" s="60">
        <v>177</v>
      </c>
      <c r="I175" s="13"/>
      <c r="J175" s="13"/>
      <c r="K175" s="13"/>
    </row>
    <row r="176" spans="1:11" ht="11.25" customHeight="1" x14ac:dyDescent="0.2">
      <c r="A176" s="60">
        <v>178</v>
      </c>
      <c r="I176" s="13"/>
      <c r="J176" s="13"/>
      <c r="K176" s="13"/>
    </row>
    <row r="177" spans="1:11" ht="11.25" customHeight="1" x14ac:dyDescent="0.2">
      <c r="A177" s="60">
        <v>179</v>
      </c>
      <c r="I177" s="13"/>
      <c r="J177" s="13"/>
      <c r="K177" s="13"/>
    </row>
    <row r="178" spans="1:11" ht="11.25" customHeight="1" x14ac:dyDescent="0.2">
      <c r="A178" s="60">
        <v>180</v>
      </c>
      <c r="I178" s="13"/>
      <c r="J178" s="13"/>
      <c r="K178" s="13"/>
    </row>
    <row r="179" spans="1:11" ht="11.25" customHeight="1" x14ac:dyDescent="0.2">
      <c r="A179" s="60">
        <v>181</v>
      </c>
      <c r="I179" s="13"/>
      <c r="J179" s="13"/>
      <c r="K179" s="13"/>
    </row>
    <row r="180" spans="1:11" ht="11.25" customHeight="1" x14ac:dyDescent="0.2">
      <c r="A180" s="60">
        <v>182</v>
      </c>
      <c r="I180" s="13"/>
      <c r="J180" s="13"/>
      <c r="K180" s="13"/>
    </row>
    <row r="181" spans="1:11" ht="11.25" customHeight="1" x14ac:dyDescent="0.2">
      <c r="A181" s="60">
        <v>183</v>
      </c>
      <c r="I181" s="13"/>
      <c r="J181" s="13"/>
      <c r="K181" s="13"/>
    </row>
    <row r="182" spans="1:11" ht="11.25" customHeight="1" x14ac:dyDescent="0.2">
      <c r="A182" s="60">
        <v>184</v>
      </c>
      <c r="I182" s="13"/>
      <c r="J182" s="13"/>
      <c r="K182" s="13"/>
    </row>
    <row r="183" spans="1:11" ht="11.25" customHeight="1" x14ac:dyDescent="0.2">
      <c r="A183" s="60">
        <v>185</v>
      </c>
      <c r="I183" s="13"/>
      <c r="J183" s="13"/>
      <c r="K183" s="13"/>
    </row>
    <row r="184" spans="1:11" ht="11.25" customHeight="1" x14ac:dyDescent="0.2">
      <c r="A184" s="60">
        <v>186</v>
      </c>
      <c r="I184" s="13"/>
      <c r="J184" s="13"/>
      <c r="K184" s="13"/>
    </row>
    <row r="185" spans="1:11" ht="11.25" customHeight="1" x14ac:dyDescent="0.2">
      <c r="A185" s="60">
        <v>187</v>
      </c>
      <c r="I185" s="13"/>
      <c r="J185" s="13"/>
      <c r="K185" s="13"/>
    </row>
    <row r="186" spans="1:11" ht="11.25" customHeight="1" x14ac:dyDescent="0.2">
      <c r="A186" s="60">
        <v>188</v>
      </c>
      <c r="I186" s="13"/>
      <c r="J186" s="13"/>
      <c r="K186" s="13"/>
    </row>
    <row r="187" spans="1:11" ht="11.25" customHeight="1" x14ac:dyDescent="0.2">
      <c r="A187" s="60">
        <v>189</v>
      </c>
      <c r="I187" s="13"/>
      <c r="J187" s="13"/>
      <c r="K187" s="13"/>
    </row>
    <row r="188" spans="1:11" ht="11.25" customHeight="1" x14ac:dyDescent="0.2">
      <c r="A188" s="60">
        <v>190</v>
      </c>
      <c r="I188" s="13"/>
      <c r="J188" s="13"/>
      <c r="K188" s="13"/>
    </row>
    <row r="189" spans="1:11" ht="11.25" customHeight="1" x14ac:dyDescent="0.2">
      <c r="A189" s="60">
        <v>191</v>
      </c>
      <c r="I189" s="13"/>
      <c r="J189" s="13"/>
      <c r="K189" s="13"/>
    </row>
    <row r="190" spans="1:11" ht="11.25" customHeight="1" x14ac:dyDescent="0.2">
      <c r="A190" s="60">
        <v>192</v>
      </c>
      <c r="I190" s="13"/>
      <c r="J190" s="13"/>
      <c r="K190" s="13"/>
    </row>
    <row r="191" spans="1:11" ht="11.25" customHeight="1" x14ac:dyDescent="0.2">
      <c r="A191" s="60">
        <v>193</v>
      </c>
      <c r="I191" s="13"/>
      <c r="J191" s="13"/>
      <c r="K191" s="13"/>
    </row>
    <row r="192" spans="1:11" ht="11.25" customHeight="1" x14ac:dyDescent="0.2">
      <c r="A192" s="60">
        <v>194</v>
      </c>
      <c r="I192" s="13"/>
      <c r="J192" s="13"/>
      <c r="K192" s="13"/>
    </row>
    <row r="193" spans="1:11" ht="11.25" customHeight="1" x14ac:dyDescent="0.2">
      <c r="A193" s="60">
        <v>195</v>
      </c>
      <c r="I193" s="13"/>
      <c r="J193" s="13"/>
      <c r="K193" s="13"/>
    </row>
    <row r="194" spans="1:11" ht="11.25" customHeight="1" x14ac:dyDescent="0.2">
      <c r="A194" s="60">
        <v>196</v>
      </c>
      <c r="I194" s="13"/>
      <c r="J194" s="13"/>
      <c r="K194" s="13"/>
    </row>
    <row r="195" spans="1:11" ht="11.25" customHeight="1" x14ac:dyDescent="0.2">
      <c r="A195" s="60">
        <v>197</v>
      </c>
      <c r="I195" s="13"/>
      <c r="J195" s="13"/>
      <c r="K195" s="13"/>
    </row>
    <row r="196" spans="1:11" ht="11.25" customHeight="1" x14ac:dyDescent="0.2">
      <c r="A196" s="60">
        <v>198</v>
      </c>
      <c r="I196" s="13"/>
      <c r="J196" s="13"/>
      <c r="K196" s="13"/>
    </row>
    <row r="197" spans="1:11" ht="11.25" customHeight="1" x14ac:dyDescent="0.2">
      <c r="A197" s="60">
        <v>199</v>
      </c>
      <c r="I197" s="13"/>
      <c r="J197" s="13"/>
      <c r="K197" s="13"/>
    </row>
    <row r="198" spans="1:11" ht="11.25" customHeight="1" x14ac:dyDescent="0.2">
      <c r="A198" s="60">
        <v>200</v>
      </c>
      <c r="I198" s="13"/>
      <c r="J198" s="13"/>
      <c r="K198" s="13"/>
    </row>
    <row r="199" spans="1:11" ht="11.25" customHeight="1" x14ac:dyDescent="0.2">
      <c r="A199" s="60">
        <v>201</v>
      </c>
      <c r="I199" s="13"/>
      <c r="J199" s="13"/>
      <c r="K199" s="13"/>
    </row>
    <row r="200" spans="1:11" ht="11.25" customHeight="1" x14ac:dyDescent="0.2">
      <c r="A200" s="60">
        <v>202</v>
      </c>
      <c r="I200" s="13"/>
      <c r="J200" s="13"/>
      <c r="K200" s="13"/>
    </row>
    <row r="201" spans="1:11" ht="11.25" customHeight="1" x14ac:dyDescent="0.2">
      <c r="A201" s="60">
        <v>203</v>
      </c>
      <c r="I201" s="13"/>
      <c r="J201" s="13"/>
      <c r="K201" s="13"/>
    </row>
    <row r="202" spans="1:11" ht="11.25" customHeight="1" x14ac:dyDescent="0.2">
      <c r="A202" s="60">
        <v>204</v>
      </c>
      <c r="I202" s="13"/>
      <c r="J202" s="13"/>
      <c r="K202" s="13"/>
    </row>
    <row r="203" spans="1:11" ht="11.25" customHeight="1" x14ac:dyDescent="0.2">
      <c r="A203" s="60">
        <v>205</v>
      </c>
      <c r="I203" s="13"/>
      <c r="J203" s="13"/>
      <c r="K203" s="13"/>
    </row>
    <row r="204" spans="1:11" ht="11.25" customHeight="1" x14ac:dyDescent="0.2">
      <c r="A204" s="60">
        <v>206</v>
      </c>
      <c r="I204" s="13"/>
      <c r="J204" s="13"/>
      <c r="K204" s="13"/>
    </row>
    <row r="205" spans="1:11" ht="11.25" customHeight="1" x14ac:dyDescent="0.2">
      <c r="A205" s="60">
        <v>207</v>
      </c>
      <c r="I205" s="13"/>
      <c r="J205" s="13"/>
      <c r="K205" s="13"/>
    </row>
    <row r="206" spans="1:11" ht="11.25" customHeight="1" x14ac:dyDescent="0.2">
      <c r="A206" s="60">
        <v>208</v>
      </c>
      <c r="I206" s="13"/>
      <c r="J206" s="13"/>
      <c r="K206" s="13"/>
    </row>
    <row r="207" spans="1:11" ht="11.25" customHeight="1" x14ac:dyDescent="0.2">
      <c r="A207" s="60">
        <v>209</v>
      </c>
      <c r="I207" s="13"/>
      <c r="J207" s="13"/>
      <c r="K207" s="13"/>
    </row>
    <row r="208" spans="1:11" ht="11.25" customHeight="1" x14ac:dyDescent="0.2">
      <c r="A208" s="60">
        <v>210</v>
      </c>
      <c r="I208" s="13"/>
      <c r="J208" s="13"/>
      <c r="K208" s="13"/>
    </row>
    <row r="209" spans="1:11" ht="11.25" customHeight="1" x14ac:dyDescent="0.2">
      <c r="A209" s="60">
        <v>211</v>
      </c>
      <c r="I209" s="13"/>
      <c r="J209" s="13"/>
      <c r="K209" s="13"/>
    </row>
    <row r="210" spans="1:11" ht="11.25" customHeight="1" x14ac:dyDescent="0.2">
      <c r="A210" s="60">
        <v>212</v>
      </c>
      <c r="I210" s="13"/>
      <c r="J210" s="13"/>
      <c r="K210" s="13"/>
    </row>
    <row r="211" spans="1:11" ht="11.25" customHeight="1" x14ac:dyDescent="0.2">
      <c r="A211" s="60">
        <v>213</v>
      </c>
      <c r="I211" s="13"/>
      <c r="J211" s="13"/>
      <c r="K211" s="13"/>
    </row>
    <row r="212" spans="1:11" ht="11.25" customHeight="1" x14ac:dyDescent="0.2">
      <c r="A212" s="60">
        <v>214</v>
      </c>
      <c r="I212" s="13"/>
      <c r="J212" s="13"/>
      <c r="K212" s="13"/>
    </row>
    <row r="213" spans="1:11" ht="11.25" customHeight="1" x14ac:dyDescent="0.2">
      <c r="A213" s="60">
        <v>215</v>
      </c>
      <c r="I213" s="13"/>
      <c r="J213" s="13"/>
      <c r="K213" s="13"/>
    </row>
    <row r="214" spans="1:11" ht="11.25" customHeight="1" x14ac:dyDescent="0.2">
      <c r="A214" s="60">
        <v>216</v>
      </c>
      <c r="I214" s="13"/>
      <c r="J214" s="13"/>
      <c r="K214" s="13"/>
    </row>
    <row r="215" spans="1:11" ht="11.25" customHeight="1" x14ac:dyDescent="0.2">
      <c r="A215" s="60">
        <v>217</v>
      </c>
      <c r="I215" s="13"/>
      <c r="J215" s="13"/>
      <c r="K215" s="13"/>
    </row>
    <row r="216" spans="1:11" ht="11.25" customHeight="1" x14ac:dyDescent="0.2">
      <c r="A216" s="60">
        <v>218</v>
      </c>
      <c r="I216" s="13"/>
      <c r="J216" s="13"/>
      <c r="K216" s="13"/>
    </row>
    <row r="217" spans="1:11" ht="11.25" customHeight="1" x14ac:dyDescent="0.2">
      <c r="A217" s="60">
        <v>219</v>
      </c>
      <c r="I217" s="13"/>
      <c r="J217" s="13"/>
      <c r="K217" s="13"/>
    </row>
    <row r="218" spans="1:11" ht="11.25" customHeight="1" x14ac:dyDescent="0.2">
      <c r="A218" s="60">
        <v>220</v>
      </c>
      <c r="I218" s="13"/>
      <c r="J218" s="13"/>
      <c r="K218" s="13"/>
    </row>
    <row r="219" spans="1:11" ht="11.25" customHeight="1" x14ac:dyDescent="0.2">
      <c r="A219" s="60">
        <v>221</v>
      </c>
      <c r="I219" s="13"/>
      <c r="J219" s="13"/>
      <c r="K219" s="13"/>
    </row>
    <row r="220" spans="1:11" ht="11.25" customHeight="1" x14ac:dyDescent="0.2">
      <c r="A220" s="60">
        <v>222</v>
      </c>
      <c r="I220" s="13"/>
      <c r="J220" s="13"/>
      <c r="K220" s="13"/>
    </row>
    <row r="221" spans="1:11" ht="11.25" customHeight="1" x14ac:dyDescent="0.2">
      <c r="A221" s="60">
        <v>223</v>
      </c>
      <c r="I221" s="13"/>
      <c r="J221" s="13"/>
      <c r="K221" s="13"/>
    </row>
    <row r="222" spans="1:11" ht="11.25" customHeight="1" x14ac:dyDescent="0.2">
      <c r="A222" s="60">
        <v>224</v>
      </c>
      <c r="I222" s="13"/>
      <c r="J222" s="13"/>
      <c r="K222" s="13"/>
    </row>
    <row r="223" spans="1:11" ht="11.25" customHeight="1" x14ac:dyDescent="0.2">
      <c r="A223" s="60">
        <v>225</v>
      </c>
      <c r="I223" s="13"/>
      <c r="J223" s="13"/>
      <c r="K223" s="13"/>
    </row>
    <row r="224" spans="1:11" ht="11.25" customHeight="1" x14ac:dyDescent="0.2">
      <c r="A224" s="60">
        <v>226</v>
      </c>
      <c r="I224" s="13"/>
      <c r="J224" s="13"/>
      <c r="K224" s="13"/>
    </row>
    <row r="225" spans="1:11" ht="11.25" customHeight="1" x14ac:dyDescent="0.2">
      <c r="A225" s="60">
        <v>227</v>
      </c>
      <c r="I225" s="13"/>
      <c r="J225" s="13"/>
      <c r="K225" s="13"/>
    </row>
    <row r="226" spans="1:11" ht="11.25" customHeight="1" x14ac:dyDescent="0.2">
      <c r="A226" s="60">
        <v>228</v>
      </c>
      <c r="I226" s="13"/>
      <c r="J226" s="13"/>
      <c r="K226" s="13"/>
    </row>
    <row r="227" spans="1:11" ht="11.25" customHeight="1" x14ac:dyDescent="0.2">
      <c r="A227" s="60">
        <v>229</v>
      </c>
      <c r="I227" s="13"/>
      <c r="J227" s="13"/>
      <c r="K227" s="13"/>
    </row>
    <row r="228" spans="1:11" ht="11.25" customHeight="1" x14ac:dyDescent="0.2">
      <c r="A228" s="60">
        <v>230</v>
      </c>
      <c r="I228" s="13"/>
      <c r="J228" s="13"/>
      <c r="K228" s="13"/>
    </row>
    <row r="229" spans="1:11" ht="11.25" customHeight="1" x14ac:dyDescent="0.2">
      <c r="A229" s="60">
        <v>231</v>
      </c>
      <c r="I229" s="13"/>
      <c r="J229" s="13"/>
      <c r="K229" s="13"/>
    </row>
    <row r="230" spans="1:11" ht="11.25" customHeight="1" x14ac:dyDescent="0.2">
      <c r="A230" s="60">
        <v>232</v>
      </c>
      <c r="I230" s="13"/>
      <c r="J230" s="13"/>
      <c r="K230" s="13"/>
    </row>
    <row r="231" spans="1:11" ht="11.25" customHeight="1" x14ac:dyDescent="0.2">
      <c r="A231" s="60">
        <v>233</v>
      </c>
      <c r="I231" s="13"/>
      <c r="J231" s="13"/>
      <c r="K231" s="13"/>
    </row>
    <row r="232" spans="1:11" ht="11.25" customHeight="1" x14ac:dyDescent="0.2">
      <c r="A232" s="60">
        <v>234</v>
      </c>
      <c r="I232" s="13"/>
      <c r="J232" s="13"/>
      <c r="K232" s="13"/>
    </row>
    <row r="233" spans="1:11" ht="11.25" customHeight="1" x14ac:dyDescent="0.2">
      <c r="A233" s="60">
        <v>235</v>
      </c>
      <c r="I233" s="13"/>
      <c r="J233" s="13"/>
      <c r="K233" s="13"/>
    </row>
    <row r="234" spans="1:11" ht="11.25" customHeight="1" x14ac:dyDescent="0.2">
      <c r="A234" s="60">
        <v>236</v>
      </c>
      <c r="I234" s="13"/>
      <c r="J234" s="13"/>
      <c r="K234" s="13"/>
    </row>
    <row r="235" spans="1:11" ht="11.25" customHeight="1" x14ac:dyDescent="0.2">
      <c r="A235" s="60">
        <v>237</v>
      </c>
      <c r="I235" s="13"/>
      <c r="J235" s="13"/>
      <c r="K235" s="13"/>
    </row>
    <row r="236" spans="1:11" ht="11.25" customHeight="1" x14ac:dyDescent="0.2">
      <c r="A236" s="60">
        <v>238</v>
      </c>
      <c r="I236" s="13"/>
      <c r="J236" s="13"/>
      <c r="K236" s="13"/>
    </row>
    <row r="237" spans="1:11" ht="11.25" customHeight="1" x14ac:dyDescent="0.2">
      <c r="A237" s="60">
        <v>239</v>
      </c>
      <c r="I237" s="13"/>
      <c r="J237" s="13"/>
      <c r="K237" s="13"/>
    </row>
    <row r="238" spans="1:11" ht="11.25" customHeight="1" x14ac:dyDescent="0.2">
      <c r="A238" s="60">
        <v>240</v>
      </c>
      <c r="I238" s="13"/>
      <c r="J238" s="13"/>
      <c r="K238" s="13"/>
    </row>
    <row r="239" spans="1:11" ht="11.25" customHeight="1" x14ac:dyDescent="0.2">
      <c r="A239" s="60">
        <v>241</v>
      </c>
      <c r="I239" s="13"/>
      <c r="J239" s="13"/>
      <c r="K239" s="13"/>
    </row>
    <row r="240" spans="1:11" ht="11.25" customHeight="1" x14ac:dyDescent="0.2">
      <c r="A240" s="60">
        <v>242</v>
      </c>
      <c r="I240" s="13"/>
      <c r="J240" s="13"/>
      <c r="K240" s="13"/>
    </row>
    <row r="241" spans="1:11" ht="11.25" customHeight="1" x14ac:dyDescent="0.2">
      <c r="A241" s="60">
        <v>243</v>
      </c>
      <c r="I241" s="13"/>
      <c r="J241" s="13"/>
      <c r="K241" s="13"/>
    </row>
    <row r="242" spans="1:11" ht="11.25" customHeight="1" x14ac:dyDescent="0.2">
      <c r="A242" s="60">
        <v>244</v>
      </c>
      <c r="I242" s="13"/>
      <c r="J242" s="13"/>
      <c r="K242" s="13"/>
    </row>
    <row r="243" spans="1:11" ht="11.25" customHeight="1" x14ac:dyDescent="0.2">
      <c r="A243" s="60">
        <v>245</v>
      </c>
      <c r="I243" s="13"/>
      <c r="J243" s="13"/>
      <c r="K243" s="13"/>
    </row>
    <row r="244" spans="1:11" ht="11.25" customHeight="1" x14ac:dyDescent="0.2">
      <c r="A244" s="60">
        <v>246</v>
      </c>
      <c r="I244" s="13"/>
      <c r="J244" s="13"/>
      <c r="K244" s="13"/>
    </row>
    <row r="245" spans="1:11" ht="11.25" customHeight="1" x14ac:dyDescent="0.2">
      <c r="A245" s="60">
        <v>247</v>
      </c>
      <c r="I245" s="13"/>
      <c r="J245" s="13"/>
      <c r="K245" s="13"/>
    </row>
    <row r="246" spans="1:11" ht="11.25" customHeight="1" x14ac:dyDescent="0.2">
      <c r="A246" s="60">
        <v>248</v>
      </c>
      <c r="I246" s="13"/>
      <c r="J246" s="13"/>
      <c r="K246" s="13"/>
    </row>
    <row r="247" spans="1:11" ht="11.25" customHeight="1" x14ac:dyDescent="0.2">
      <c r="A247" s="60">
        <v>249</v>
      </c>
      <c r="I247" s="13"/>
      <c r="J247" s="13"/>
      <c r="K247" s="13"/>
    </row>
    <row r="248" spans="1:11" ht="11.25" customHeight="1" x14ac:dyDescent="0.2">
      <c r="A248" s="60">
        <v>250</v>
      </c>
      <c r="I248" s="13"/>
      <c r="J248" s="13"/>
      <c r="K248" s="13"/>
    </row>
    <row r="249" spans="1:11" ht="11.25" customHeight="1" x14ac:dyDescent="0.2">
      <c r="A249" s="60">
        <v>251</v>
      </c>
      <c r="I249" s="13"/>
      <c r="J249" s="13"/>
      <c r="K249" s="13"/>
    </row>
    <row r="250" spans="1:11" ht="11.25" customHeight="1" x14ac:dyDescent="0.2">
      <c r="A250" s="60">
        <v>252</v>
      </c>
      <c r="I250" s="13"/>
      <c r="J250" s="13"/>
      <c r="K250" s="13"/>
    </row>
    <row r="251" spans="1:11" ht="11.25" customHeight="1" x14ac:dyDescent="0.2">
      <c r="A251" s="60">
        <v>253</v>
      </c>
      <c r="I251" s="13"/>
      <c r="J251" s="13"/>
      <c r="K251" s="13"/>
    </row>
    <row r="252" spans="1:11" ht="11.25" customHeight="1" x14ac:dyDescent="0.2">
      <c r="A252" s="60">
        <v>254</v>
      </c>
      <c r="I252" s="13"/>
      <c r="J252" s="13"/>
      <c r="K252" s="13"/>
    </row>
    <row r="253" spans="1:11" ht="11.25" customHeight="1" x14ac:dyDescent="0.2">
      <c r="A253" s="60">
        <v>255</v>
      </c>
      <c r="I253" s="13"/>
      <c r="J253" s="13"/>
      <c r="K253" s="13"/>
    </row>
    <row r="254" spans="1:11" ht="11.25" customHeight="1" x14ac:dyDescent="0.2">
      <c r="A254" s="60">
        <v>256</v>
      </c>
      <c r="I254" s="13"/>
      <c r="J254" s="13"/>
      <c r="K254" s="13"/>
    </row>
    <row r="255" spans="1:11" ht="11.25" customHeight="1" x14ac:dyDescent="0.2">
      <c r="A255" s="60">
        <v>257</v>
      </c>
      <c r="I255" s="13"/>
      <c r="J255" s="13"/>
      <c r="K255" s="13"/>
    </row>
    <row r="256" spans="1:11" ht="11.25" customHeight="1" x14ac:dyDescent="0.2">
      <c r="A256" s="60">
        <v>258</v>
      </c>
      <c r="I256" s="13"/>
      <c r="J256" s="13"/>
      <c r="K256" s="13"/>
    </row>
    <row r="257" spans="1:11" ht="11.25" customHeight="1" x14ac:dyDescent="0.2">
      <c r="A257" s="60">
        <v>259</v>
      </c>
      <c r="I257" s="13"/>
      <c r="J257" s="13"/>
      <c r="K257" s="13"/>
    </row>
    <row r="258" spans="1:11" ht="11.25" customHeight="1" x14ac:dyDescent="0.2">
      <c r="A258" s="60">
        <v>260</v>
      </c>
      <c r="I258" s="13"/>
      <c r="J258" s="13"/>
      <c r="K258" s="13"/>
    </row>
    <row r="259" spans="1:11" ht="11.25" customHeight="1" x14ac:dyDescent="0.2">
      <c r="A259" s="60">
        <v>261</v>
      </c>
      <c r="I259" s="13"/>
      <c r="J259" s="13"/>
      <c r="K259" s="13"/>
    </row>
    <row r="260" spans="1:11" ht="11.25" customHeight="1" x14ac:dyDescent="0.2">
      <c r="A260" s="60">
        <v>262</v>
      </c>
      <c r="I260" s="13"/>
      <c r="J260" s="13"/>
      <c r="K260" s="13"/>
    </row>
    <row r="261" spans="1:11" ht="11.25" customHeight="1" x14ac:dyDescent="0.2">
      <c r="A261" s="60">
        <v>263</v>
      </c>
      <c r="I261" s="13"/>
      <c r="J261" s="13"/>
      <c r="K261" s="13"/>
    </row>
    <row r="262" spans="1:11" ht="11.25" customHeight="1" x14ac:dyDescent="0.2">
      <c r="A262" s="60">
        <v>264</v>
      </c>
      <c r="I262" s="13"/>
      <c r="J262" s="13"/>
      <c r="K262" s="13"/>
    </row>
    <row r="263" spans="1:11" ht="11.25" customHeight="1" x14ac:dyDescent="0.2">
      <c r="A263" s="60">
        <v>265</v>
      </c>
      <c r="I263" s="13"/>
      <c r="J263" s="13"/>
      <c r="K263" s="13"/>
    </row>
    <row r="264" spans="1:11" ht="11.25" customHeight="1" x14ac:dyDescent="0.2">
      <c r="A264" s="60">
        <v>266</v>
      </c>
      <c r="I264" s="13"/>
      <c r="J264" s="13"/>
      <c r="K264" s="13"/>
    </row>
    <row r="265" spans="1:11" ht="11.25" customHeight="1" x14ac:dyDescent="0.2">
      <c r="A265" s="60">
        <v>267</v>
      </c>
      <c r="I265" s="13"/>
      <c r="J265" s="13"/>
      <c r="K265" s="13"/>
    </row>
    <row r="266" spans="1:11" ht="11.25" customHeight="1" x14ac:dyDescent="0.2">
      <c r="A266" s="60">
        <v>268</v>
      </c>
      <c r="I266" s="13"/>
      <c r="J266" s="13"/>
      <c r="K266" s="13"/>
    </row>
    <row r="267" spans="1:11" ht="11.25" customHeight="1" x14ac:dyDescent="0.2">
      <c r="A267" s="60">
        <v>269</v>
      </c>
      <c r="I267" s="13"/>
      <c r="J267" s="13"/>
      <c r="K267" s="13"/>
    </row>
    <row r="268" spans="1:11" ht="11.25" customHeight="1" x14ac:dyDescent="0.2">
      <c r="A268" s="60">
        <v>270</v>
      </c>
      <c r="I268" s="13"/>
      <c r="J268" s="13"/>
      <c r="K268" s="13"/>
    </row>
    <row r="269" spans="1:11" ht="11.25" customHeight="1" x14ac:dyDescent="0.2">
      <c r="A269" s="60">
        <v>271</v>
      </c>
      <c r="I269" s="13"/>
      <c r="J269" s="13"/>
      <c r="K269" s="13"/>
    </row>
    <row r="270" spans="1:11" ht="11.25" customHeight="1" x14ac:dyDescent="0.2">
      <c r="A270" s="60">
        <v>272</v>
      </c>
      <c r="I270" s="13"/>
      <c r="J270" s="13"/>
      <c r="K270" s="13"/>
    </row>
    <row r="271" spans="1:11" ht="11.25" customHeight="1" x14ac:dyDescent="0.2">
      <c r="A271" s="60">
        <v>273</v>
      </c>
      <c r="I271" s="13"/>
      <c r="J271" s="13"/>
      <c r="K271" s="13"/>
    </row>
    <row r="272" spans="1:11" ht="11.25" customHeight="1" x14ac:dyDescent="0.2">
      <c r="A272" s="60">
        <v>274</v>
      </c>
      <c r="I272" s="13"/>
      <c r="J272" s="13"/>
      <c r="K272" s="13"/>
    </row>
    <row r="273" spans="1:11" ht="11.25" customHeight="1" x14ac:dyDescent="0.2">
      <c r="A273" s="60">
        <v>275</v>
      </c>
      <c r="I273" s="13"/>
      <c r="J273" s="13"/>
      <c r="K273" s="13"/>
    </row>
    <row r="274" spans="1:11" ht="11.25" customHeight="1" x14ac:dyDescent="0.2">
      <c r="A274" s="60">
        <v>276</v>
      </c>
      <c r="I274" s="13"/>
      <c r="J274" s="13"/>
      <c r="K274" s="13"/>
    </row>
    <row r="275" spans="1:11" ht="11.25" customHeight="1" x14ac:dyDescent="0.2">
      <c r="A275" s="60">
        <v>277</v>
      </c>
      <c r="I275" s="13"/>
      <c r="J275" s="13"/>
      <c r="K275" s="13"/>
    </row>
    <row r="276" spans="1:11" ht="11.25" customHeight="1" x14ac:dyDescent="0.2">
      <c r="A276" s="60">
        <v>278</v>
      </c>
      <c r="I276" s="13"/>
      <c r="J276" s="13"/>
      <c r="K276" s="13"/>
    </row>
    <row r="277" spans="1:11" ht="11.25" customHeight="1" x14ac:dyDescent="0.2">
      <c r="A277" s="60">
        <v>279</v>
      </c>
      <c r="I277" s="13"/>
      <c r="J277" s="13"/>
      <c r="K277" s="13"/>
    </row>
    <row r="278" spans="1:11" ht="11.25" customHeight="1" x14ac:dyDescent="0.2">
      <c r="A278" s="60">
        <v>280</v>
      </c>
      <c r="I278" s="13"/>
      <c r="J278" s="13"/>
      <c r="K278" s="13"/>
    </row>
    <row r="279" spans="1:11" ht="11.25" customHeight="1" x14ac:dyDescent="0.2">
      <c r="A279" s="60">
        <v>281</v>
      </c>
      <c r="I279" s="13"/>
      <c r="J279" s="13"/>
      <c r="K279" s="13"/>
    </row>
    <row r="280" spans="1:11" ht="11.25" customHeight="1" x14ac:dyDescent="0.2">
      <c r="A280" s="60">
        <v>282</v>
      </c>
      <c r="I280" s="13"/>
      <c r="J280" s="13"/>
      <c r="K280" s="13"/>
    </row>
    <row r="281" spans="1:11" ht="11.25" customHeight="1" x14ac:dyDescent="0.2">
      <c r="A281" s="60">
        <v>283</v>
      </c>
      <c r="I281" s="13"/>
      <c r="J281" s="13"/>
      <c r="K281" s="13"/>
    </row>
    <row r="282" spans="1:11" ht="11.25" customHeight="1" x14ac:dyDescent="0.2">
      <c r="A282" s="60">
        <v>284</v>
      </c>
      <c r="I282" s="13"/>
      <c r="J282" s="13"/>
      <c r="K282" s="13"/>
    </row>
    <row r="283" spans="1:11" ht="11.25" customHeight="1" x14ac:dyDescent="0.2">
      <c r="A283" s="60">
        <v>285</v>
      </c>
      <c r="I283" s="13"/>
      <c r="J283" s="13"/>
      <c r="K283" s="13"/>
    </row>
    <row r="284" spans="1:11" ht="11.25" customHeight="1" x14ac:dyDescent="0.2">
      <c r="A284" s="60">
        <v>286</v>
      </c>
      <c r="I284" s="13"/>
      <c r="J284" s="13"/>
      <c r="K284" s="13"/>
    </row>
    <row r="285" spans="1:11" ht="11.25" customHeight="1" x14ac:dyDescent="0.2">
      <c r="A285" s="60">
        <v>287</v>
      </c>
      <c r="I285" s="13"/>
      <c r="J285" s="13"/>
      <c r="K285" s="13"/>
    </row>
    <row r="286" spans="1:11" ht="11.25" customHeight="1" x14ac:dyDescent="0.2">
      <c r="A286" s="60">
        <v>288</v>
      </c>
      <c r="I286" s="13"/>
      <c r="J286" s="13"/>
      <c r="K286" s="13"/>
    </row>
    <row r="287" spans="1:11" ht="11.25" customHeight="1" x14ac:dyDescent="0.2">
      <c r="A287" s="60">
        <v>289</v>
      </c>
      <c r="I287" s="13"/>
      <c r="J287" s="13"/>
      <c r="K287" s="13"/>
    </row>
    <row r="288" spans="1:11" ht="11.25" customHeight="1" x14ac:dyDescent="0.2">
      <c r="A288" s="60">
        <v>290</v>
      </c>
      <c r="I288" s="13"/>
      <c r="J288" s="13"/>
      <c r="K288" s="13"/>
    </row>
    <row r="289" spans="1:11" ht="11.25" customHeight="1" x14ac:dyDescent="0.2">
      <c r="A289" s="60">
        <v>291</v>
      </c>
      <c r="I289" s="13"/>
      <c r="J289" s="13"/>
      <c r="K289" s="13"/>
    </row>
    <row r="290" spans="1:11" ht="11.25" customHeight="1" x14ac:dyDescent="0.2">
      <c r="A290" s="60">
        <v>292</v>
      </c>
      <c r="I290" s="13"/>
      <c r="J290" s="13"/>
      <c r="K290" s="13"/>
    </row>
    <row r="291" spans="1:11" ht="11.25" customHeight="1" x14ac:dyDescent="0.2">
      <c r="A291" s="60">
        <v>293</v>
      </c>
      <c r="I291" s="13"/>
      <c r="J291" s="13"/>
      <c r="K291" s="13"/>
    </row>
    <row r="292" spans="1:11" ht="11.25" customHeight="1" x14ac:dyDescent="0.2">
      <c r="A292" s="60">
        <v>294</v>
      </c>
      <c r="I292" s="13"/>
      <c r="J292" s="13"/>
      <c r="K292" s="13"/>
    </row>
    <row r="293" spans="1:11" ht="11.25" customHeight="1" x14ac:dyDescent="0.2">
      <c r="A293" s="60">
        <v>295</v>
      </c>
      <c r="I293" s="13"/>
      <c r="J293" s="13"/>
      <c r="K293" s="13"/>
    </row>
    <row r="294" spans="1:11" ht="11.25" customHeight="1" x14ac:dyDescent="0.2">
      <c r="A294" s="60">
        <v>296</v>
      </c>
      <c r="I294" s="13"/>
      <c r="J294" s="13"/>
      <c r="K294" s="13"/>
    </row>
    <row r="295" spans="1:11" ht="11.25" customHeight="1" x14ac:dyDescent="0.2">
      <c r="A295" s="60">
        <v>297</v>
      </c>
      <c r="I295" s="13"/>
      <c r="J295" s="13"/>
      <c r="K295" s="13"/>
    </row>
    <row r="296" spans="1:11" ht="11.25" customHeight="1" x14ac:dyDescent="0.2">
      <c r="A296" s="60">
        <v>298</v>
      </c>
      <c r="I296" s="13"/>
      <c r="J296" s="13"/>
      <c r="K296" s="13"/>
    </row>
    <row r="297" spans="1:11" ht="11.25" customHeight="1" x14ac:dyDescent="0.2">
      <c r="A297" s="60">
        <v>299</v>
      </c>
      <c r="I297" s="13"/>
      <c r="J297" s="13"/>
      <c r="K297" s="13"/>
    </row>
    <row r="298" spans="1:11" ht="11.25" customHeight="1" x14ac:dyDescent="0.2">
      <c r="A298" s="60">
        <v>300</v>
      </c>
      <c r="I298" s="13"/>
      <c r="J298" s="13"/>
      <c r="K298" s="13"/>
    </row>
    <row r="299" spans="1:11" ht="11.25" customHeight="1" x14ac:dyDescent="0.2">
      <c r="A299" s="60">
        <v>301</v>
      </c>
      <c r="I299" s="13"/>
      <c r="J299" s="13"/>
      <c r="K299" s="13"/>
    </row>
    <row r="300" spans="1:11" ht="11.25" customHeight="1" x14ac:dyDescent="0.2">
      <c r="A300" s="60">
        <v>302</v>
      </c>
      <c r="I300" s="13"/>
      <c r="J300" s="13"/>
      <c r="K300" s="13"/>
    </row>
    <row r="301" spans="1:11" ht="11.25" customHeight="1" x14ac:dyDescent="0.2">
      <c r="A301" s="60">
        <v>303</v>
      </c>
      <c r="I301" s="13"/>
      <c r="J301" s="13"/>
      <c r="K301" s="13"/>
    </row>
    <row r="302" spans="1:11" ht="11.25" customHeight="1" x14ac:dyDescent="0.2">
      <c r="A302" s="60">
        <v>304</v>
      </c>
      <c r="I302" s="13"/>
      <c r="J302" s="13"/>
      <c r="K302" s="13"/>
    </row>
    <row r="303" spans="1:11" ht="11.25" customHeight="1" x14ac:dyDescent="0.2">
      <c r="A303" s="60">
        <v>305</v>
      </c>
      <c r="I303" s="13"/>
      <c r="J303" s="13"/>
      <c r="K303" s="13"/>
    </row>
    <row r="304" spans="1:11" ht="11.25" customHeight="1" x14ac:dyDescent="0.2">
      <c r="A304" s="60">
        <v>306</v>
      </c>
      <c r="I304" s="13"/>
      <c r="J304" s="13"/>
      <c r="K304" s="13"/>
    </row>
    <row r="305" spans="1:11" ht="11.25" customHeight="1" x14ac:dyDescent="0.2">
      <c r="A305" s="60">
        <v>307</v>
      </c>
      <c r="I305" s="13"/>
      <c r="J305" s="13"/>
      <c r="K305" s="13"/>
    </row>
    <row r="306" spans="1:11" ht="11.25" customHeight="1" x14ac:dyDescent="0.2">
      <c r="A306" s="60">
        <v>308</v>
      </c>
      <c r="I306" s="13"/>
      <c r="J306" s="13"/>
      <c r="K306" s="13"/>
    </row>
    <row r="307" spans="1:11" ht="11.25" customHeight="1" x14ac:dyDescent="0.2">
      <c r="A307" s="60">
        <v>309</v>
      </c>
      <c r="I307" s="13"/>
      <c r="J307" s="13"/>
      <c r="K307" s="13"/>
    </row>
    <row r="308" spans="1:11" ht="11.25" customHeight="1" x14ac:dyDescent="0.2">
      <c r="A308" s="60">
        <v>310</v>
      </c>
      <c r="I308" s="13"/>
      <c r="J308" s="13"/>
      <c r="K308" s="13"/>
    </row>
    <row r="309" spans="1:11" ht="11.25" customHeight="1" x14ac:dyDescent="0.2">
      <c r="A309" s="60">
        <v>311</v>
      </c>
      <c r="I309" s="13"/>
      <c r="J309" s="13"/>
      <c r="K309" s="13"/>
    </row>
    <row r="310" spans="1:11" ht="11.25" customHeight="1" x14ac:dyDescent="0.2">
      <c r="A310" s="60">
        <v>312</v>
      </c>
      <c r="I310" s="13"/>
      <c r="J310" s="13"/>
      <c r="K310" s="13"/>
    </row>
    <row r="311" spans="1:11" ht="11.25" customHeight="1" x14ac:dyDescent="0.2">
      <c r="A311" s="60">
        <v>313</v>
      </c>
      <c r="I311" s="13"/>
      <c r="J311" s="13"/>
      <c r="K311" s="13"/>
    </row>
    <row r="312" spans="1:11" ht="11.25" customHeight="1" x14ac:dyDescent="0.2">
      <c r="A312" s="60">
        <v>314</v>
      </c>
      <c r="I312" s="13"/>
      <c r="J312" s="13"/>
      <c r="K312" s="13"/>
    </row>
    <row r="313" spans="1:11" ht="11.25" customHeight="1" x14ac:dyDescent="0.2">
      <c r="A313" s="60">
        <v>315</v>
      </c>
      <c r="I313" s="13"/>
      <c r="J313" s="13"/>
      <c r="K313" s="13"/>
    </row>
    <row r="314" spans="1:11" ht="11.25" customHeight="1" x14ac:dyDescent="0.2">
      <c r="A314" s="60">
        <v>316</v>
      </c>
      <c r="I314" s="13"/>
      <c r="J314" s="13"/>
      <c r="K314" s="13"/>
    </row>
    <row r="315" spans="1:11" ht="11.25" customHeight="1" x14ac:dyDescent="0.2">
      <c r="A315" s="60">
        <v>317</v>
      </c>
      <c r="I315" s="13"/>
      <c r="J315" s="13"/>
      <c r="K315" s="13"/>
    </row>
    <row r="316" spans="1:11" ht="11.25" customHeight="1" x14ac:dyDescent="0.2">
      <c r="A316" s="60">
        <v>318</v>
      </c>
      <c r="I316" s="13"/>
      <c r="J316" s="13"/>
      <c r="K316" s="13"/>
    </row>
    <row r="317" spans="1:11" ht="11.25" customHeight="1" x14ac:dyDescent="0.2">
      <c r="A317" s="60">
        <v>319</v>
      </c>
      <c r="I317" s="13"/>
      <c r="J317" s="13"/>
      <c r="K317" s="13"/>
    </row>
    <row r="318" spans="1:11" ht="11.25" customHeight="1" x14ac:dyDescent="0.2">
      <c r="A318" s="60">
        <v>320</v>
      </c>
      <c r="I318" s="13"/>
      <c r="J318" s="13"/>
      <c r="K318" s="13"/>
    </row>
    <row r="319" spans="1:11" ht="11.25" customHeight="1" x14ac:dyDescent="0.2">
      <c r="A319" s="60">
        <v>321</v>
      </c>
      <c r="I319" s="13"/>
      <c r="J319" s="13"/>
      <c r="K319" s="13"/>
    </row>
    <row r="320" spans="1:11" ht="11.25" customHeight="1" x14ac:dyDescent="0.2">
      <c r="A320" s="60">
        <v>322</v>
      </c>
      <c r="I320" s="13"/>
      <c r="J320" s="13"/>
      <c r="K320" s="13"/>
    </row>
    <row r="321" spans="1:11" ht="11.25" customHeight="1" x14ac:dyDescent="0.2">
      <c r="A321" s="60">
        <v>323</v>
      </c>
      <c r="I321" s="13"/>
      <c r="J321" s="13"/>
      <c r="K321" s="13"/>
    </row>
    <row r="322" spans="1:11" ht="11.25" customHeight="1" x14ac:dyDescent="0.2">
      <c r="A322" s="60">
        <v>324</v>
      </c>
      <c r="I322" s="13"/>
      <c r="J322" s="13"/>
      <c r="K322" s="13"/>
    </row>
    <row r="323" spans="1:11" ht="11.25" customHeight="1" x14ac:dyDescent="0.2">
      <c r="A323" s="60">
        <v>325</v>
      </c>
      <c r="I323" s="13"/>
      <c r="J323" s="13"/>
      <c r="K323" s="13"/>
    </row>
    <row r="324" spans="1:11" ht="11.25" customHeight="1" x14ac:dyDescent="0.2">
      <c r="A324" s="60">
        <v>326</v>
      </c>
      <c r="I324" s="13"/>
      <c r="J324" s="13"/>
      <c r="K324" s="13"/>
    </row>
    <row r="325" spans="1:11" ht="11.25" customHeight="1" x14ac:dyDescent="0.2">
      <c r="A325" s="60">
        <v>327</v>
      </c>
      <c r="I325" s="13"/>
      <c r="J325" s="13"/>
      <c r="K325" s="13"/>
    </row>
    <row r="326" spans="1:11" ht="11.25" customHeight="1" x14ac:dyDescent="0.2">
      <c r="A326" s="60">
        <v>328</v>
      </c>
      <c r="I326" s="13"/>
      <c r="J326" s="13"/>
      <c r="K326" s="13"/>
    </row>
    <row r="327" spans="1:11" ht="11.25" customHeight="1" x14ac:dyDescent="0.2">
      <c r="A327" s="60">
        <v>329</v>
      </c>
      <c r="I327" s="13"/>
      <c r="J327" s="13"/>
      <c r="K327" s="13"/>
    </row>
    <row r="328" spans="1:11" ht="11.25" customHeight="1" x14ac:dyDescent="0.2">
      <c r="A328" s="60">
        <v>330</v>
      </c>
      <c r="I328" s="13"/>
      <c r="J328" s="13"/>
      <c r="K328" s="13"/>
    </row>
    <row r="329" spans="1:11" ht="11.25" customHeight="1" x14ac:dyDescent="0.2">
      <c r="A329" s="60">
        <v>331</v>
      </c>
      <c r="I329" s="13"/>
      <c r="J329" s="13"/>
      <c r="K329" s="13"/>
    </row>
    <row r="330" spans="1:11" ht="11.25" customHeight="1" x14ac:dyDescent="0.2">
      <c r="A330" s="60">
        <v>332</v>
      </c>
      <c r="I330" s="13"/>
      <c r="J330" s="13"/>
      <c r="K330" s="13"/>
    </row>
    <row r="331" spans="1:11" ht="11.25" customHeight="1" x14ac:dyDescent="0.2">
      <c r="A331" s="60">
        <v>333</v>
      </c>
      <c r="I331" s="13"/>
      <c r="J331" s="13"/>
      <c r="K331" s="13"/>
    </row>
    <row r="332" spans="1:11" ht="11.25" customHeight="1" x14ac:dyDescent="0.2">
      <c r="A332" s="60">
        <v>334</v>
      </c>
      <c r="I332" s="13"/>
      <c r="J332" s="13"/>
      <c r="K332" s="13"/>
    </row>
    <row r="333" spans="1:11" ht="11.25" customHeight="1" x14ac:dyDescent="0.2">
      <c r="A333" s="60">
        <v>335</v>
      </c>
      <c r="I333" s="13"/>
      <c r="J333" s="13"/>
      <c r="K333" s="13"/>
    </row>
    <row r="334" spans="1:11" ht="11.25" customHeight="1" x14ac:dyDescent="0.2">
      <c r="A334" s="60">
        <v>336</v>
      </c>
      <c r="I334" s="13"/>
      <c r="J334" s="13"/>
      <c r="K334" s="13"/>
    </row>
    <row r="335" spans="1:11" ht="11.25" customHeight="1" x14ac:dyDescent="0.2">
      <c r="A335" s="60">
        <v>337</v>
      </c>
      <c r="I335" s="13"/>
      <c r="J335" s="13"/>
      <c r="K335" s="13"/>
    </row>
    <row r="336" spans="1:11" ht="11.25" customHeight="1" x14ac:dyDescent="0.2">
      <c r="A336" s="60">
        <v>338</v>
      </c>
      <c r="I336" s="13"/>
      <c r="J336" s="13"/>
      <c r="K336" s="13"/>
    </row>
    <row r="337" spans="1:11" ht="11.25" customHeight="1" x14ac:dyDescent="0.2">
      <c r="A337" s="60">
        <v>339</v>
      </c>
      <c r="I337" s="13"/>
      <c r="J337" s="13"/>
      <c r="K337" s="13"/>
    </row>
    <row r="338" spans="1:11" ht="11.25" customHeight="1" x14ac:dyDescent="0.2">
      <c r="A338" s="60">
        <v>340</v>
      </c>
      <c r="I338" s="13"/>
      <c r="J338" s="13"/>
      <c r="K338" s="13"/>
    </row>
    <row r="339" spans="1:11" ht="11.25" customHeight="1" x14ac:dyDescent="0.2">
      <c r="A339" s="60">
        <v>341</v>
      </c>
      <c r="I339" s="13"/>
      <c r="J339" s="13"/>
      <c r="K339" s="13"/>
    </row>
    <row r="340" spans="1:11" ht="11.25" customHeight="1" x14ac:dyDescent="0.2">
      <c r="A340" s="60">
        <v>342</v>
      </c>
      <c r="I340" s="13"/>
      <c r="J340" s="13"/>
      <c r="K340" s="13"/>
    </row>
    <row r="341" spans="1:11" ht="11.25" customHeight="1" x14ac:dyDescent="0.2">
      <c r="A341" s="60">
        <v>343</v>
      </c>
      <c r="I341" s="13"/>
      <c r="J341" s="13"/>
      <c r="K341" s="13"/>
    </row>
    <row r="342" spans="1:11" ht="11.25" customHeight="1" x14ac:dyDescent="0.2">
      <c r="A342" s="60">
        <v>344</v>
      </c>
      <c r="I342" s="13"/>
      <c r="J342" s="13"/>
      <c r="K342" s="13"/>
    </row>
    <row r="343" spans="1:11" ht="11.25" customHeight="1" x14ac:dyDescent="0.2">
      <c r="A343" s="60">
        <v>345</v>
      </c>
      <c r="I343" s="13"/>
      <c r="J343" s="13"/>
      <c r="K343" s="13"/>
    </row>
    <row r="344" spans="1:11" ht="11.25" customHeight="1" x14ac:dyDescent="0.2">
      <c r="A344" s="60">
        <v>346</v>
      </c>
      <c r="I344" s="13"/>
      <c r="J344" s="13"/>
      <c r="K344" s="13"/>
    </row>
    <row r="345" spans="1:11" ht="11.25" customHeight="1" x14ac:dyDescent="0.2">
      <c r="A345" s="60">
        <v>347</v>
      </c>
      <c r="I345" s="13"/>
      <c r="J345" s="13"/>
      <c r="K345" s="13"/>
    </row>
    <row r="346" spans="1:11" ht="11.25" customHeight="1" x14ac:dyDescent="0.2">
      <c r="A346" s="60">
        <v>348</v>
      </c>
      <c r="I346" s="13"/>
      <c r="J346" s="13"/>
      <c r="K346" s="13"/>
    </row>
    <row r="347" spans="1:11" ht="11.25" customHeight="1" x14ac:dyDescent="0.2">
      <c r="A347" s="60">
        <v>349</v>
      </c>
      <c r="I347" s="13"/>
      <c r="J347" s="13"/>
      <c r="K347" s="13"/>
    </row>
    <row r="348" spans="1:11" ht="11.25" customHeight="1" x14ac:dyDescent="0.2">
      <c r="A348" s="60">
        <v>350</v>
      </c>
      <c r="I348" s="13"/>
      <c r="J348" s="13"/>
      <c r="K348" s="13"/>
    </row>
    <row r="349" spans="1:11" ht="11.25" customHeight="1" x14ac:dyDescent="0.2">
      <c r="A349" s="60">
        <v>351</v>
      </c>
      <c r="I349" s="13"/>
      <c r="J349" s="13"/>
      <c r="K349" s="13"/>
    </row>
    <row r="350" spans="1:11" ht="11.25" customHeight="1" x14ac:dyDescent="0.2">
      <c r="A350" s="60">
        <v>352</v>
      </c>
      <c r="I350" s="13"/>
      <c r="J350" s="13"/>
      <c r="K350" s="13"/>
    </row>
    <row r="351" spans="1:11" ht="11.25" customHeight="1" x14ac:dyDescent="0.2">
      <c r="A351" s="60">
        <v>353</v>
      </c>
      <c r="I351" s="13"/>
      <c r="J351" s="13"/>
      <c r="K351" s="13"/>
    </row>
    <row r="352" spans="1:11" ht="11.25" customHeight="1" x14ac:dyDescent="0.2">
      <c r="A352" s="60">
        <v>354</v>
      </c>
      <c r="I352" s="13"/>
      <c r="J352" s="13"/>
      <c r="K352" s="13"/>
    </row>
    <row r="353" spans="1:11" ht="11.25" customHeight="1" x14ac:dyDescent="0.2">
      <c r="A353" s="60">
        <v>355</v>
      </c>
      <c r="I353" s="13"/>
      <c r="J353" s="13"/>
      <c r="K353" s="13"/>
    </row>
    <row r="354" spans="1:11" ht="11.25" customHeight="1" x14ac:dyDescent="0.2">
      <c r="A354" s="60">
        <v>356</v>
      </c>
      <c r="I354" s="13"/>
      <c r="J354" s="13"/>
      <c r="K354" s="13"/>
    </row>
    <row r="355" spans="1:11" ht="11.25" customHeight="1" x14ac:dyDescent="0.2">
      <c r="A355" s="60">
        <v>357</v>
      </c>
      <c r="I355" s="13"/>
      <c r="J355" s="13"/>
      <c r="K355" s="13"/>
    </row>
    <row r="356" spans="1:11" ht="11.25" customHeight="1" x14ac:dyDescent="0.2">
      <c r="A356" s="60">
        <v>358</v>
      </c>
      <c r="I356" s="13"/>
      <c r="J356" s="13"/>
      <c r="K356" s="13"/>
    </row>
    <row r="357" spans="1:11" ht="11.25" customHeight="1" x14ac:dyDescent="0.2">
      <c r="A357" s="60">
        <v>359</v>
      </c>
      <c r="I357" s="13"/>
      <c r="J357" s="13"/>
      <c r="K357" s="13"/>
    </row>
    <row r="358" spans="1:11" ht="11.25" customHeight="1" x14ac:dyDescent="0.2">
      <c r="A358" s="60">
        <v>360</v>
      </c>
      <c r="I358" s="13"/>
      <c r="J358" s="13"/>
      <c r="K358" s="13"/>
    </row>
    <row r="359" spans="1:11" ht="11.25" customHeight="1" x14ac:dyDescent="0.2">
      <c r="A359" s="60">
        <v>361</v>
      </c>
      <c r="I359" s="13"/>
      <c r="J359" s="13"/>
      <c r="K359" s="13"/>
    </row>
    <row r="360" spans="1:11" ht="11.25" customHeight="1" x14ac:dyDescent="0.2">
      <c r="A360" s="60">
        <v>362</v>
      </c>
      <c r="I360" s="13"/>
      <c r="J360" s="13"/>
      <c r="K360" s="13"/>
    </row>
    <row r="361" spans="1:11" ht="11.25" customHeight="1" x14ac:dyDescent="0.2">
      <c r="A361" s="60">
        <v>363</v>
      </c>
      <c r="I361" s="13"/>
      <c r="J361" s="13"/>
      <c r="K361" s="13"/>
    </row>
    <row r="362" spans="1:11" ht="11.25" customHeight="1" x14ac:dyDescent="0.2">
      <c r="A362" s="60">
        <v>364</v>
      </c>
      <c r="I362" s="13"/>
      <c r="J362" s="13"/>
      <c r="K362" s="13"/>
    </row>
    <row r="363" spans="1:11" ht="11.25" customHeight="1" x14ac:dyDescent="0.2">
      <c r="A363" s="60">
        <v>365</v>
      </c>
      <c r="I363" s="13"/>
      <c r="J363" s="13"/>
      <c r="K363" s="13"/>
    </row>
    <row r="364" spans="1:11" ht="11.25" customHeight="1" x14ac:dyDescent="0.2">
      <c r="A364" s="60">
        <v>366</v>
      </c>
      <c r="I364" s="13"/>
      <c r="J364" s="13"/>
      <c r="K364" s="13"/>
    </row>
    <row r="365" spans="1:11" ht="11.25" customHeight="1" x14ac:dyDescent="0.2">
      <c r="A365" s="60">
        <v>367</v>
      </c>
      <c r="I365" s="13"/>
      <c r="J365" s="13"/>
      <c r="K365" s="13"/>
    </row>
    <row r="366" spans="1:11" ht="11.25" customHeight="1" x14ac:dyDescent="0.2">
      <c r="A366" s="60">
        <v>368</v>
      </c>
      <c r="I366" s="13"/>
      <c r="J366" s="13"/>
      <c r="K366" s="13"/>
    </row>
    <row r="367" spans="1:11" ht="11.25" customHeight="1" x14ac:dyDescent="0.2">
      <c r="A367" s="60">
        <v>369</v>
      </c>
      <c r="I367" s="13"/>
      <c r="J367" s="13"/>
      <c r="K367" s="13"/>
    </row>
    <row r="368" spans="1:11" ht="11.25" customHeight="1" x14ac:dyDescent="0.2">
      <c r="A368" s="60">
        <v>370</v>
      </c>
      <c r="I368" s="13"/>
      <c r="J368" s="13"/>
      <c r="K368" s="13"/>
    </row>
    <row r="369" spans="1:11" ht="11.25" customHeight="1" x14ac:dyDescent="0.2">
      <c r="A369" s="60">
        <v>371</v>
      </c>
      <c r="I369" s="13"/>
      <c r="J369" s="13"/>
      <c r="K369" s="13"/>
    </row>
    <row r="370" spans="1:11" ht="11.25" customHeight="1" x14ac:dyDescent="0.2">
      <c r="A370" s="60">
        <v>372</v>
      </c>
      <c r="I370" s="13"/>
      <c r="J370" s="13"/>
      <c r="K370" s="13"/>
    </row>
    <row r="371" spans="1:11" ht="11.25" customHeight="1" x14ac:dyDescent="0.2">
      <c r="A371" s="60">
        <v>373</v>
      </c>
      <c r="I371" s="13"/>
      <c r="J371" s="13"/>
      <c r="K371" s="13"/>
    </row>
    <row r="372" spans="1:11" ht="11.25" customHeight="1" x14ac:dyDescent="0.2">
      <c r="A372" s="60">
        <v>374</v>
      </c>
      <c r="I372" s="13"/>
      <c r="J372" s="13"/>
      <c r="K372" s="13"/>
    </row>
    <row r="373" spans="1:11" ht="11.25" customHeight="1" x14ac:dyDescent="0.2">
      <c r="A373" s="60">
        <v>375</v>
      </c>
      <c r="I373" s="13"/>
      <c r="J373" s="13"/>
      <c r="K373" s="13"/>
    </row>
    <row r="374" spans="1:11" ht="11.25" customHeight="1" x14ac:dyDescent="0.2">
      <c r="A374" s="60">
        <v>376</v>
      </c>
      <c r="I374" s="13"/>
      <c r="J374" s="13"/>
      <c r="K374" s="13"/>
    </row>
    <row r="375" spans="1:11" ht="11.25" customHeight="1" x14ac:dyDescent="0.2">
      <c r="A375" s="60">
        <v>377</v>
      </c>
      <c r="I375" s="13"/>
      <c r="J375" s="13"/>
      <c r="K375" s="13"/>
    </row>
    <row r="376" spans="1:11" ht="11.25" customHeight="1" x14ac:dyDescent="0.2">
      <c r="A376" s="60">
        <v>378</v>
      </c>
      <c r="I376" s="13"/>
      <c r="J376" s="13"/>
      <c r="K376" s="13"/>
    </row>
    <row r="377" spans="1:11" ht="11.25" customHeight="1" x14ac:dyDescent="0.2">
      <c r="A377" s="60">
        <v>379</v>
      </c>
      <c r="I377" s="13"/>
      <c r="J377" s="13"/>
      <c r="K377" s="13"/>
    </row>
    <row r="378" spans="1:11" ht="11.25" customHeight="1" x14ac:dyDescent="0.2">
      <c r="A378" s="60">
        <v>380</v>
      </c>
      <c r="I378" s="13"/>
      <c r="J378" s="13"/>
      <c r="K378" s="13"/>
    </row>
    <row r="379" spans="1:11" ht="11.25" customHeight="1" x14ac:dyDescent="0.2">
      <c r="A379" s="60">
        <v>381</v>
      </c>
      <c r="I379" s="13"/>
      <c r="J379" s="13"/>
      <c r="K379" s="13"/>
    </row>
    <row r="380" spans="1:11" ht="11.25" customHeight="1" x14ac:dyDescent="0.2">
      <c r="A380" s="60">
        <v>382</v>
      </c>
      <c r="I380" s="13"/>
      <c r="J380" s="13"/>
      <c r="K380" s="13"/>
    </row>
    <row r="381" spans="1:11" ht="11.25" customHeight="1" x14ac:dyDescent="0.2">
      <c r="A381" s="60">
        <v>383</v>
      </c>
      <c r="I381" s="13"/>
      <c r="J381" s="13"/>
      <c r="K381" s="13"/>
    </row>
    <row r="382" spans="1:11" ht="11.25" customHeight="1" x14ac:dyDescent="0.2">
      <c r="A382" s="60">
        <v>384</v>
      </c>
      <c r="I382" s="13"/>
      <c r="J382" s="13"/>
      <c r="K382" s="13"/>
    </row>
    <row r="383" spans="1:11" ht="11.25" customHeight="1" x14ac:dyDescent="0.2">
      <c r="A383" s="60">
        <v>385</v>
      </c>
      <c r="I383" s="13"/>
      <c r="J383" s="13"/>
      <c r="K383" s="13"/>
    </row>
    <row r="384" spans="1:11" ht="11.25" customHeight="1" x14ac:dyDescent="0.2">
      <c r="A384" s="60">
        <v>386</v>
      </c>
      <c r="I384" s="13"/>
      <c r="J384" s="13"/>
      <c r="K384" s="13"/>
    </row>
    <row r="385" spans="1:11" ht="11.25" customHeight="1" x14ac:dyDescent="0.2">
      <c r="A385" s="60">
        <v>387</v>
      </c>
      <c r="I385" s="13"/>
      <c r="J385" s="13"/>
      <c r="K385" s="13"/>
    </row>
    <row r="386" spans="1:11" ht="11.25" customHeight="1" x14ac:dyDescent="0.2">
      <c r="A386" s="60">
        <v>388</v>
      </c>
      <c r="I386" s="13"/>
      <c r="J386" s="13"/>
      <c r="K386" s="13"/>
    </row>
    <row r="387" spans="1:11" ht="11.25" customHeight="1" x14ac:dyDescent="0.2">
      <c r="A387" s="60">
        <v>389</v>
      </c>
      <c r="I387" s="13"/>
      <c r="J387" s="13"/>
      <c r="K387" s="13"/>
    </row>
    <row r="388" spans="1:11" ht="11.25" customHeight="1" x14ac:dyDescent="0.2">
      <c r="A388" s="60">
        <v>390</v>
      </c>
      <c r="I388" s="13"/>
      <c r="J388" s="13"/>
      <c r="K388" s="13"/>
    </row>
    <row r="389" spans="1:11" ht="11.25" customHeight="1" x14ac:dyDescent="0.2">
      <c r="A389" s="60">
        <v>391</v>
      </c>
      <c r="I389" s="13"/>
      <c r="J389" s="13"/>
      <c r="K389" s="13"/>
    </row>
    <row r="390" spans="1:11" ht="11.25" customHeight="1" x14ac:dyDescent="0.2">
      <c r="A390" s="60">
        <v>392</v>
      </c>
      <c r="I390" s="13"/>
      <c r="J390" s="13"/>
      <c r="K390" s="13"/>
    </row>
    <row r="391" spans="1:11" ht="11.25" customHeight="1" x14ac:dyDescent="0.2">
      <c r="A391" s="60">
        <v>393</v>
      </c>
      <c r="I391" s="13"/>
      <c r="J391" s="13"/>
      <c r="K391" s="13"/>
    </row>
    <row r="392" spans="1:11" ht="11.25" customHeight="1" x14ac:dyDescent="0.2">
      <c r="A392" s="60">
        <v>394</v>
      </c>
      <c r="I392" s="13"/>
      <c r="J392" s="13"/>
      <c r="K392" s="13"/>
    </row>
    <row r="393" spans="1:11" ht="11.25" customHeight="1" x14ac:dyDescent="0.2">
      <c r="A393" s="60">
        <v>395</v>
      </c>
      <c r="I393" s="13"/>
      <c r="J393" s="13"/>
      <c r="K393" s="13"/>
    </row>
    <row r="394" spans="1:11" ht="11.25" customHeight="1" x14ac:dyDescent="0.2">
      <c r="A394" s="60">
        <v>396</v>
      </c>
      <c r="I394" s="13"/>
      <c r="J394" s="13"/>
      <c r="K394" s="13"/>
    </row>
    <row r="395" spans="1:11" ht="11.25" customHeight="1" x14ac:dyDescent="0.2">
      <c r="A395" s="60">
        <v>397</v>
      </c>
      <c r="I395" s="13"/>
      <c r="J395" s="13"/>
      <c r="K395" s="13"/>
    </row>
    <row r="396" spans="1:11" ht="11.25" customHeight="1" x14ac:dyDescent="0.2">
      <c r="A396" s="60">
        <v>398</v>
      </c>
      <c r="I396" s="13"/>
      <c r="J396" s="13"/>
      <c r="K396" s="13"/>
    </row>
    <row r="397" spans="1:11" ht="11.25" customHeight="1" x14ac:dyDescent="0.2">
      <c r="A397" s="60">
        <v>399</v>
      </c>
      <c r="I397" s="13"/>
      <c r="J397" s="13"/>
      <c r="K397" s="13"/>
    </row>
    <row r="398" spans="1:11" ht="11.25" customHeight="1" x14ac:dyDescent="0.2">
      <c r="A398" s="60">
        <v>400</v>
      </c>
      <c r="I398" s="13"/>
      <c r="J398" s="13"/>
      <c r="K398" s="13"/>
    </row>
    <row r="399" spans="1:11" ht="11.25" customHeight="1" x14ac:dyDescent="0.2">
      <c r="A399" s="60">
        <v>401</v>
      </c>
      <c r="I399" s="13"/>
      <c r="J399" s="13"/>
      <c r="K399" s="13"/>
    </row>
    <row r="400" spans="1:11" ht="11.25" customHeight="1" x14ac:dyDescent="0.2">
      <c r="A400" s="60">
        <v>402</v>
      </c>
      <c r="I400" s="13"/>
      <c r="J400" s="13"/>
      <c r="K400" s="13"/>
    </row>
    <row r="401" spans="1:11" ht="11.25" customHeight="1" x14ac:dyDescent="0.2">
      <c r="A401" s="60">
        <v>403</v>
      </c>
      <c r="I401" s="13"/>
      <c r="J401" s="13"/>
      <c r="K401" s="13"/>
    </row>
    <row r="402" spans="1:11" ht="11.25" customHeight="1" x14ac:dyDescent="0.2">
      <c r="A402" s="60">
        <v>404</v>
      </c>
      <c r="I402" s="13"/>
      <c r="J402" s="13"/>
      <c r="K402" s="13"/>
    </row>
    <row r="403" spans="1:11" ht="11.25" customHeight="1" x14ac:dyDescent="0.2">
      <c r="A403" s="60">
        <v>405</v>
      </c>
      <c r="I403" s="13"/>
      <c r="J403" s="13"/>
      <c r="K403" s="13"/>
    </row>
    <row r="404" spans="1:11" ht="11.25" customHeight="1" x14ac:dyDescent="0.2">
      <c r="A404" s="60">
        <v>406</v>
      </c>
      <c r="I404" s="13"/>
      <c r="J404" s="13"/>
      <c r="K404" s="13"/>
    </row>
    <row r="405" spans="1:11" ht="11.25" customHeight="1" x14ac:dyDescent="0.2">
      <c r="A405" s="60">
        <v>407</v>
      </c>
      <c r="I405" s="13"/>
      <c r="J405" s="13"/>
      <c r="K405" s="13"/>
    </row>
    <row r="406" spans="1:11" ht="11.25" customHeight="1" x14ac:dyDescent="0.2">
      <c r="A406" s="60">
        <v>408</v>
      </c>
      <c r="I406" s="13"/>
      <c r="J406" s="13"/>
      <c r="K406" s="13"/>
    </row>
    <row r="407" spans="1:11" ht="11.25" customHeight="1" x14ac:dyDescent="0.2">
      <c r="A407" s="60">
        <v>409</v>
      </c>
      <c r="I407" s="13"/>
      <c r="J407" s="13"/>
      <c r="K407" s="13"/>
    </row>
    <row r="408" spans="1:11" ht="11.25" customHeight="1" x14ac:dyDescent="0.2">
      <c r="A408" s="60">
        <v>410</v>
      </c>
      <c r="I408" s="13"/>
      <c r="J408" s="13"/>
      <c r="K408" s="13"/>
    </row>
    <row r="409" spans="1:11" ht="11.25" customHeight="1" x14ac:dyDescent="0.2">
      <c r="A409" s="60">
        <v>411</v>
      </c>
      <c r="I409" s="13"/>
      <c r="J409" s="13"/>
      <c r="K409" s="13"/>
    </row>
    <row r="410" spans="1:11" ht="11.25" customHeight="1" x14ac:dyDescent="0.2">
      <c r="A410" s="60">
        <v>412</v>
      </c>
      <c r="I410" s="13"/>
      <c r="J410" s="13"/>
      <c r="K410" s="13"/>
    </row>
    <row r="411" spans="1:11" ht="11.25" customHeight="1" x14ac:dyDescent="0.2">
      <c r="A411" s="60">
        <v>413</v>
      </c>
      <c r="I411" s="13"/>
      <c r="J411" s="13"/>
      <c r="K411" s="13"/>
    </row>
    <row r="412" spans="1:11" ht="11.25" customHeight="1" x14ac:dyDescent="0.2">
      <c r="A412" s="60">
        <v>414</v>
      </c>
      <c r="I412" s="13"/>
      <c r="J412" s="13"/>
      <c r="K412" s="13"/>
    </row>
    <row r="413" spans="1:11" ht="11.25" customHeight="1" x14ac:dyDescent="0.2">
      <c r="A413" s="60">
        <v>415</v>
      </c>
      <c r="I413" s="13"/>
      <c r="J413" s="13"/>
      <c r="K413" s="13"/>
    </row>
    <row r="414" spans="1:11" ht="11.25" customHeight="1" x14ac:dyDescent="0.2">
      <c r="A414" s="60">
        <v>416</v>
      </c>
      <c r="I414" s="13"/>
      <c r="J414" s="13"/>
      <c r="K414" s="13"/>
    </row>
    <row r="415" spans="1:11" ht="11.25" customHeight="1" x14ac:dyDescent="0.2">
      <c r="A415" s="60">
        <v>417</v>
      </c>
      <c r="I415" s="13"/>
      <c r="J415" s="13"/>
      <c r="K415" s="13"/>
    </row>
    <row r="416" spans="1:11" ht="11.25" customHeight="1" x14ac:dyDescent="0.2">
      <c r="A416" s="60">
        <v>418</v>
      </c>
      <c r="I416" s="13"/>
      <c r="J416" s="13"/>
      <c r="K416" s="13"/>
    </row>
    <row r="417" spans="1:11" ht="11.25" customHeight="1" x14ac:dyDescent="0.2">
      <c r="A417" s="60">
        <v>419</v>
      </c>
      <c r="I417" s="13"/>
      <c r="J417" s="13"/>
      <c r="K417" s="13"/>
    </row>
    <row r="418" spans="1:11" ht="11.25" customHeight="1" x14ac:dyDescent="0.2">
      <c r="A418" s="60">
        <v>420</v>
      </c>
      <c r="I418" s="13"/>
      <c r="J418" s="13"/>
      <c r="K418" s="13"/>
    </row>
    <row r="419" spans="1:11" ht="11.25" customHeight="1" x14ac:dyDescent="0.2">
      <c r="A419" s="60">
        <v>421</v>
      </c>
      <c r="I419" s="13"/>
      <c r="J419" s="13"/>
      <c r="K419" s="13"/>
    </row>
    <row r="420" spans="1:11" ht="11.25" customHeight="1" x14ac:dyDescent="0.2">
      <c r="A420" s="60">
        <v>422</v>
      </c>
      <c r="I420" s="13"/>
      <c r="J420" s="13"/>
      <c r="K420" s="13"/>
    </row>
    <row r="421" spans="1:11" ht="11.25" customHeight="1" x14ac:dyDescent="0.2">
      <c r="A421" s="60">
        <v>423</v>
      </c>
      <c r="I421" s="13"/>
      <c r="J421" s="13"/>
      <c r="K421" s="13"/>
    </row>
    <row r="422" spans="1:11" ht="11.25" customHeight="1" x14ac:dyDescent="0.2">
      <c r="A422" s="60">
        <v>424</v>
      </c>
      <c r="I422" s="13"/>
      <c r="J422" s="13"/>
      <c r="K422" s="13"/>
    </row>
    <row r="423" spans="1:11" ht="11.25" customHeight="1" x14ac:dyDescent="0.2">
      <c r="A423" s="60">
        <v>425</v>
      </c>
      <c r="I423" s="13"/>
      <c r="J423" s="13"/>
      <c r="K423" s="13"/>
    </row>
    <row r="424" spans="1:11" ht="11.25" customHeight="1" x14ac:dyDescent="0.2">
      <c r="A424" s="60">
        <v>426</v>
      </c>
      <c r="I424" s="13"/>
      <c r="J424" s="13"/>
      <c r="K424" s="13"/>
    </row>
    <row r="425" spans="1:11" ht="11.25" customHeight="1" x14ac:dyDescent="0.2">
      <c r="A425" s="60">
        <v>427</v>
      </c>
      <c r="I425" s="13"/>
      <c r="J425" s="13"/>
      <c r="K425" s="13"/>
    </row>
    <row r="426" spans="1:11" ht="11.25" customHeight="1" x14ac:dyDescent="0.2">
      <c r="A426" s="60">
        <v>428</v>
      </c>
      <c r="I426" s="13"/>
      <c r="J426" s="13"/>
      <c r="K426" s="13"/>
    </row>
    <row r="427" spans="1:11" ht="11.25" customHeight="1" x14ac:dyDescent="0.2">
      <c r="A427" s="60">
        <v>429</v>
      </c>
      <c r="I427" s="13"/>
      <c r="J427" s="13"/>
      <c r="K427" s="13"/>
    </row>
    <row r="428" spans="1:11" ht="11.25" customHeight="1" x14ac:dyDescent="0.2">
      <c r="A428" s="60">
        <v>430</v>
      </c>
      <c r="I428" s="13"/>
      <c r="J428" s="13"/>
      <c r="K428" s="13"/>
    </row>
    <row r="429" spans="1:11" ht="11.25" customHeight="1" x14ac:dyDescent="0.2">
      <c r="A429" s="60">
        <v>431</v>
      </c>
      <c r="I429" s="13"/>
      <c r="J429" s="13"/>
      <c r="K429" s="13"/>
    </row>
    <row r="430" spans="1:11" ht="11.25" customHeight="1" x14ac:dyDescent="0.2">
      <c r="A430" s="60">
        <v>432</v>
      </c>
      <c r="I430" s="13"/>
      <c r="J430" s="13"/>
      <c r="K430" s="13"/>
    </row>
    <row r="431" spans="1:11" ht="11.25" customHeight="1" x14ac:dyDescent="0.2">
      <c r="A431" s="60">
        <v>433</v>
      </c>
      <c r="I431" s="13"/>
      <c r="J431" s="13"/>
      <c r="K431" s="13"/>
    </row>
    <row r="432" spans="1:11" ht="11.25" customHeight="1" x14ac:dyDescent="0.2">
      <c r="A432" s="60">
        <v>434</v>
      </c>
      <c r="I432" s="13"/>
      <c r="J432" s="13"/>
      <c r="K432" s="13"/>
    </row>
    <row r="433" spans="1:11" ht="11.25" customHeight="1" x14ac:dyDescent="0.2">
      <c r="A433" s="60">
        <v>435</v>
      </c>
      <c r="I433" s="13"/>
      <c r="J433" s="13"/>
      <c r="K433" s="13"/>
    </row>
    <row r="434" spans="1:11" ht="11.25" customHeight="1" x14ac:dyDescent="0.2">
      <c r="A434" s="60">
        <v>436</v>
      </c>
      <c r="I434" s="13"/>
      <c r="J434" s="13"/>
      <c r="K434" s="13"/>
    </row>
    <row r="435" spans="1:11" ht="11.25" customHeight="1" x14ac:dyDescent="0.2">
      <c r="A435" s="60">
        <v>437</v>
      </c>
      <c r="I435" s="13"/>
      <c r="J435" s="13"/>
      <c r="K435" s="13"/>
    </row>
    <row r="436" spans="1:11" ht="11.25" customHeight="1" x14ac:dyDescent="0.2">
      <c r="A436" s="60">
        <v>438</v>
      </c>
      <c r="I436" s="13"/>
      <c r="J436" s="13"/>
      <c r="K436" s="13"/>
    </row>
    <row r="437" spans="1:11" ht="11.25" customHeight="1" x14ac:dyDescent="0.2">
      <c r="A437" s="60">
        <v>439</v>
      </c>
      <c r="I437" s="13"/>
      <c r="J437" s="13"/>
      <c r="K437" s="13"/>
    </row>
    <row r="438" spans="1:11" ht="11.25" customHeight="1" x14ac:dyDescent="0.2">
      <c r="A438" s="60">
        <v>440</v>
      </c>
      <c r="I438" s="13"/>
      <c r="J438" s="13"/>
      <c r="K438" s="13"/>
    </row>
    <row r="439" spans="1:11" ht="11.25" customHeight="1" x14ac:dyDescent="0.2">
      <c r="A439" s="60">
        <v>441</v>
      </c>
      <c r="I439" s="13"/>
      <c r="J439" s="13"/>
      <c r="K439" s="13"/>
    </row>
    <row r="440" spans="1:11" ht="11.25" customHeight="1" x14ac:dyDescent="0.2">
      <c r="A440" s="60">
        <v>442</v>
      </c>
      <c r="I440" s="13"/>
      <c r="J440" s="13"/>
      <c r="K440" s="13"/>
    </row>
    <row r="441" spans="1:11" ht="11.25" customHeight="1" x14ac:dyDescent="0.2">
      <c r="A441" s="60">
        <v>443</v>
      </c>
      <c r="I441" s="13"/>
      <c r="J441" s="13"/>
      <c r="K441" s="13"/>
    </row>
    <row r="442" spans="1:11" ht="11.25" customHeight="1" x14ac:dyDescent="0.2">
      <c r="A442" s="60">
        <v>444</v>
      </c>
      <c r="I442" s="13"/>
      <c r="J442" s="13"/>
      <c r="K442" s="13"/>
    </row>
    <row r="443" spans="1:11" ht="11.25" customHeight="1" x14ac:dyDescent="0.2">
      <c r="A443" s="60">
        <v>445</v>
      </c>
      <c r="I443" s="13"/>
      <c r="J443" s="13"/>
      <c r="K443" s="13"/>
    </row>
    <row r="444" spans="1:11" ht="11.25" customHeight="1" x14ac:dyDescent="0.2">
      <c r="A444" s="60">
        <v>446</v>
      </c>
      <c r="I444" s="13"/>
      <c r="J444" s="13"/>
      <c r="K444" s="13"/>
    </row>
    <row r="445" spans="1:11" ht="11.25" customHeight="1" x14ac:dyDescent="0.2">
      <c r="A445" s="60">
        <v>447</v>
      </c>
      <c r="I445" s="13"/>
      <c r="J445" s="13"/>
      <c r="K445" s="13"/>
    </row>
    <row r="446" spans="1:11" ht="11.25" customHeight="1" x14ac:dyDescent="0.2">
      <c r="A446" s="60">
        <v>448</v>
      </c>
      <c r="I446" s="13"/>
      <c r="J446" s="13"/>
      <c r="K446" s="13"/>
    </row>
    <row r="447" spans="1:11" ht="11.25" customHeight="1" x14ac:dyDescent="0.2">
      <c r="A447" s="60">
        <v>449</v>
      </c>
    </row>
    <row r="448" spans="1:11" ht="11.25" customHeight="1" x14ac:dyDescent="0.2">
      <c r="A448" s="60">
        <v>450</v>
      </c>
    </row>
    <row r="449" spans="1:1" ht="11.25" customHeight="1" x14ac:dyDescent="0.2">
      <c r="A449" s="60">
        <v>451</v>
      </c>
    </row>
    <row r="450" spans="1:1" ht="11.25" customHeight="1" x14ac:dyDescent="0.2">
      <c r="A450" s="60">
        <v>452</v>
      </c>
    </row>
    <row r="451" spans="1:1" ht="11.25" customHeight="1" x14ac:dyDescent="0.2">
      <c r="A451" s="60">
        <v>453</v>
      </c>
    </row>
    <row r="452" spans="1:1" ht="11.25" customHeight="1" x14ac:dyDescent="0.2">
      <c r="A452" s="60">
        <v>454</v>
      </c>
    </row>
    <row r="453" spans="1:1" ht="11.25" customHeight="1" x14ac:dyDescent="0.2">
      <c r="A453" s="60">
        <v>455</v>
      </c>
    </row>
    <row r="454" spans="1:1" ht="11.25" customHeight="1" x14ac:dyDescent="0.2">
      <c r="A454" s="60">
        <v>456</v>
      </c>
    </row>
    <row r="455" spans="1:1" ht="11.25" customHeight="1" x14ac:dyDescent="0.2">
      <c r="A455" s="60">
        <v>457</v>
      </c>
    </row>
    <row r="456" spans="1:1" ht="11.25" customHeight="1" x14ac:dyDescent="0.2">
      <c r="A456" s="60">
        <v>458</v>
      </c>
    </row>
    <row r="457" spans="1:1" ht="11.25" customHeight="1" x14ac:dyDescent="0.2">
      <c r="A457" s="60">
        <v>459</v>
      </c>
    </row>
    <row r="458" spans="1:1" ht="11.25" customHeight="1" x14ac:dyDescent="0.2">
      <c r="A458" s="60">
        <v>460</v>
      </c>
    </row>
    <row r="459" spans="1:1" ht="11.25" customHeight="1" x14ac:dyDescent="0.2">
      <c r="A459" s="60">
        <v>461</v>
      </c>
    </row>
    <row r="460" spans="1:1" ht="11.25" customHeight="1" x14ac:dyDescent="0.2">
      <c r="A460" s="60">
        <v>462</v>
      </c>
    </row>
    <row r="461" spans="1:1" ht="11.25" customHeight="1" x14ac:dyDescent="0.2">
      <c r="A461" s="60">
        <v>463</v>
      </c>
    </row>
    <row r="462" spans="1:1" ht="11.25" customHeight="1" x14ac:dyDescent="0.2">
      <c r="A462" s="60">
        <v>464</v>
      </c>
    </row>
    <row r="463" spans="1:1" ht="11.25" customHeight="1" x14ac:dyDescent="0.2">
      <c r="A463" s="60">
        <v>465</v>
      </c>
    </row>
    <row r="464" spans="1:1" ht="11.25" customHeight="1" x14ac:dyDescent="0.2">
      <c r="A464" s="60">
        <v>466</v>
      </c>
    </row>
    <row r="465" spans="1:1" ht="11.25" customHeight="1" x14ac:dyDescent="0.2">
      <c r="A465" s="60">
        <v>467</v>
      </c>
    </row>
    <row r="466" spans="1:1" ht="11.25" customHeight="1" x14ac:dyDescent="0.2">
      <c r="A466" s="60">
        <v>468</v>
      </c>
    </row>
    <row r="467" spans="1:1" ht="11.25" customHeight="1" x14ac:dyDescent="0.2">
      <c r="A467" s="60">
        <v>469</v>
      </c>
    </row>
    <row r="468" spans="1:1" ht="11.25" customHeight="1" x14ac:dyDescent="0.2">
      <c r="A468" s="60">
        <v>470</v>
      </c>
    </row>
    <row r="469" spans="1:1" ht="11.25" customHeight="1" x14ac:dyDescent="0.2">
      <c r="A469" s="60">
        <v>471</v>
      </c>
    </row>
    <row r="470" spans="1:1" ht="11.25" customHeight="1" x14ac:dyDescent="0.2">
      <c r="A470" s="60">
        <v>472</v>
      </c>
    </row>
    <row r="471" spans="1:1" ht="11.25" customHeight="1" x14ac:dyDescent="0.2">
      <c r="A471" s="60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713"/>
  <sheetViews>
    <sheetView tabSelected="1" zoomScaleNormal="100" zoomScaleSheetLayoutView="80" workbookViewId="0">
      <pane xSplit="3" ySplit="1" topLeftCell="D2" activePane="bottomRight" state="frozenSplit"/>
      <selection activeCell="C19" sqref="C19"/>
      <selection pane="topRight" activeCell="C19" sqref="C19"/>
      <selection pane="bottomLeft" activeCell="C19" sqref="C19"/>
      <selection pane="bottomRight"/>
    </sheetView>
  </sheetViews>
  <sheetFormatPr defaultColWidth="8.88671875" defaultRowHeight="10.199999999999999" customHeight="1" x14ac:dyDescent="0.2"/>
  <cols>
    <col min="1" max="1" width="5.88671875" style="10" bestFit="1" customWidth="1"/>
    <col min="2" max="2" width="24.33203125" style="10" bestFit="1" customWidth="1"/>
    <col min="3" max="3" width="46.88671875" style="10" bestFit="1" customWidth="1"/>
    <col min="4" max="4" width="11.5546875" style="10" bestFit="1" customWidth="1"/>
    <col min="5" max="6" width="13.109375" style="10" bestFit="1" customWidth="1"/>
    <col min="7" max="7" width="8.6640625" style="10" bestFit="1" customWidth="1"/>
    <col min="8" max="8" width="11.33203125" style="10" bestFit="1" customWidth="1"/>
    <col min="9" max="9" width="12" style="5" bestFit="1" customWidth="1"/>
    <col min="10" max="10" width="14.6640625" style="5" bestFit="1" customWidth="1"/>
    <col min="11" max="11" width="10.6640625" style="5" bestFit="1" customWidth="1"/>
    <col min="12" max="12" width="11.33203125" style="10" bestFit="1" customWidth="1"/>
    <col min="13" max="13" width="10.6640625" style="8" bestFit="1" customWidth="1"/>
    <col min="14" max="14" width="30.6640625" style="3" customWidth="1"/>
    <col min="15" max="15" width="8.88671875" style="10" bestFit="1" customWidth="1"/>
    <col min="16" max="16384" width="8.88671875" style="3"/>
  </cols>
  <sheetData>
    <row r="1" spans="1:15" ht="10.199999999999999" customHeight="1" x14ac:dyDescent="0.2">
      <c r="A1" s="9" t="s">
        <v>0</v>
      </c>
      <c r="B1" s="86" t="s">
        <v>1</v>
      </c>
      <c r="C1" s="86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4" t="s">
        <v>8</v>
      </c>
      <c r="J1" s="4" t="s">
        <v>9</v>
      </c>
      <c r="K1" s="4" t="s">
        <v>10</v>
      </c>
      <c r="L1" s="9" t="s">
        <v>11</v>
      </c>
      <c r="M1" s="6" t="s">
        <v>12</v>
      </c>
      <c r="N1" s="2" t="s">
        <v>13</v>
      </c>
      <c r="O1" s="9" t="s">
        <v>14</v>
      </c>
    </row>
    <row r="2" spans="1:15" ht="10.199999999999999" customHeight="1" x14ac:dyDescent="0.2">
      <c r="A2" s="10">
        <v>1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>
        <v>40</v>
      </c>
      <c r="H2" s="10" t="s">
        <v>20</v>
      </c>
      <c r="I2" s="5">
        <v>41820</v>
      </c>
      <c r="J2" s="5">
        <v>41820</v>
      </c>
      <c r="K2" s="5">
        <f>MAX($I2:$J2)</f>
        <v>41820</v>
      </c>
      <c r="L2" s="10" t="s">
        <v>21</v>
      </c>
      <c r="M2" s="7"/>
      <c r="O2" s="10">
        <f>VLOOKUP(B2,Projections_Data!K:M,3,0)</f>
        <v>219</v>
      </c>
    </row>
    <row r="3" spans="1:15" ht="10.199999999999999" customHeight="1" x14ac:dyDescent="0.2">
      <c r="A3" s="10">
        <v>2</v>
      </c>
      <c r="B3" s="10" t="s">
        <v>22</v>
      </c>
      <c r="C3" s="10" t="s">
        <v>23</v>
      </c>
      <c r="D3" s="10" t="s">
        <v>24</v>
      </c>
      <c r="E3" s="10" t="s">
        <v>25</v>
      </c>
      <c r="F3" s="10" t="s">
        <v>26</v>
      </c>
      <c r="G3" s="10">
        <v>24</v>
      </c>
      <c r="H3" s="10" t="s">
        <v>27</v>
      </c>
      <c r="I3" s="5">
        <v>41821</v>
      </c>
      <c r="J3" s="5">
        <v>41821</v>
      </c>
      <c r="K3" s="5">
        <f>MAX($I3:$J3)</f>
        <v>41821</v>
      </c>
      <c r="L3" s="10" t="s">
        <v>21</v>
      </c>
      <c r="M3" s="7"/>
      <c r="O3" s="10">
        <f>VLOOKUP(B3,Projections_Data!K:M,3,0)</f>
        <v>36</v>
      </c>
    </row>
    <row r="4" spans="1:15" ht="10.199999999999999" customHeight="1" x14ac:dyDescent="0.2">
      <c r="A4" s="10">
        <v>3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26</v>
      </c>
      <c r="G4" s="10">
        <v>40</v>
      </c>
      <c r="H4" s="10" t="s">
        <v>27</v>
      </c>
      <c r="I4" s="5">
        <v>41821</v>
      </c>
      <c r="J4" s="5">
        <v>41821</v>
      </c>
      <c r="K4" s="5">
        <f>MAX($I4:$J4)</f>
        <v>41821</v>
      </c>
      <c r="L4" s="10" t="s">
        <v>21</v>
      </c>
      <c r="M4" s="7"/>
      <c r="O4" s="10">
        <f>VLOOKUP(B4,Projections_Data!K:M,3,0)</f>
        <v>17</v>
      </c>
    </row>
    <row r="5" spans="1:15" ht="10.199999999999999" customHeight="1" x14ac:dyDescent="0.2">
      <c r="A5" s="10">
        <v>4</v>
      </c>
      <c r="B5" s="10" t="s">
        <v>32</v>
      </c>
      <c r="C5" s="10" t="s">
        <v>33</v>
      </c>
      <c r="D5" s="10" t="s">
        <v>24</v>
      </c>
      <c r="E5" s="10" t="s">
        <v>34</v>
      </c>
      <c r="F5" s="10" t="s">
        <v>26</v>
      </c>
      <c r="G5" s="10">
        <v>40</v>
      </c>
      <c r="H5" s="10" t="s">
        <v>27</v>
      </c>
      <c r="I5" s="5">
        <v>41827</v>
      </c>
      <c r="J5" s="5">
        <v>41827</v>
      </c>
      <c r="K5" s="5">
        <f>MAX($I5:$J5)</f>
        <v>41827</v>
      </c>
      <c r="L5" s="10" t="s">
        <v>21</v>
      </c>
      <c r="M5" s="7"/>
      <c r="O5" s="10">
        <f>VLOOKUP(B5,Projections_Data!K:M,3,0)</f>
        <v>7</v>
      </c>
    </row>
    <row r="6" spans="1:15" ht="10.199999999999999" customHeight="1" x14ac:dyDescent="0.2">
      <c r="A6" s="10">
        <v>5</v>
      </c>
      <c r="B6" s="10" t="s">
        <v>35</v>
      </c>
      <c r="C6" s="10" t="s">
        <v>36</v>
      </c>
      <c r="D6" s="10" t="s">
        <v>24</v>
      </c>
      <c r="E6" s="10" t="s">
        <v>25</v>
      </c>
      <c r="F6" s="10" t="s">
        <v>26</v>
      </c>
      <c r="G6" s="10">
        <v>40</v>
      </c>
      <c r="H6" s="10" t="s">
        <v>37</v>
      </c>
      <c r="I6" s="5">
        <v>41827</v>
      </c>
      <c r="J6" s="5">
        <v>41827</v>
      </c>
      <c r="K6" s="5">
        <f>MAX($I6:$J6)</f>
        <v>41827</v>
      </c>
      <c r="L6" s="10" t="s">
        <v>21</v>
      </c>
      <c r="M6" s="7"/>
      <c r="O6" s="10">
        <f>VLOOKUP(B6,Projections_Data!K:M,3,0)</f>
        <v>4</v>
      </c>
    </row>
    <row r="7" spans="1:15" ht="10.199999999999999" customHeight="1" x14ac:dyDescent="0.2">
      <c r="A7" s="10">
        <v>6</v>
      </c>
      <c r="B7" s="10" t="s">
        <v>38</v>
      </c>
      <c r="C7" s="10" t="s">
        <v>39</v>
      </c>
      <c r="D7" s="10" t="s">
        <v>40</v>
      </c>
      <c r="E7" s="10" t="s">
        <v>31</v>
      </c>
      <c r="F7" s="10" t="s">
        <v>26</v>
      </c>
      <c r="G7" s="10">
        <v>24</v>
      </c>
      <c r="H7" s="10" t="s">
        <v>37</v>
      </c>
      <c r="I7" s="5">
        <v>41827</v>
      </c>
      <c r="J7" s="5">
        <v>41827</v>
      </c>
      <c r="K7" s="5">
        <f>MAX($I7:$J7)</f>
        <v>41827</v>
      </c>
      <c r="L7" s="10" t="s">
        <v>21</v>
      </c>
      <c r="M7" s="7"/>
      <c r="O7" s="10">
        <f>VLOOKUP(B7,Projections_Data!K:M,3,0)</f>
        <v>43</v>
      </c>
    </row>
    <row r="8" spans="1:15" ht="10.199999999999999" customHeight="1" x14ac:dyDescent="0.2">
      <c r="A8" s="10">
        <v>7</v>
      </c>
      <c r="B8" s="10" t="s">
        <v>28</v>
      </c>
      <c r="C8" s="10" t="s">
        <v>29</v>
      </c>
      <c r="D8" s="10" t="s">
        <v>30</v>
      </c>
      <c r="E8" s="10" t="s">
        <v>31</v>
      </c>
      <c r="F8" s="10" t="s">
        <v>19</v>
      </c>
      <c r="G8" s="10">
        <v>8</v>
      </c>
      <c r="H8" s="10" t="s">
        <v>27</v>
      </c>
      <c r="I8" s="5">
        <v>41829</v>
      </c>
      <c r="J8" s="5">
        <v>41829</v>
      </c>
      <c r="K8" s="5">
        <f>MAX($I8:$J8)</f>
        <v>41829</v>
      </c>
      <c r="L8" s="10" t="s">
        <v>21</v>
      </c>
      <c r="M8" s="7"/>
      <c r="O8" s="10">
        <f>VLOOKUP(B8,Projections_Data!K:M,3,0)</f>
        <v>17</v>
      </c>
    </row>
    <row r="9" spans="1:15" ht="10.199999999999999" customHeight="1" x14ac:dyDescent="0.2">
      <c r="A9" s="10">
        <v>8</v>
      </c>
      <c r="B9" s="10" t="s">
        <v>41</v>
      </c>
      <c r="C9" s="10" t="s">
        <v>42</v>
      </c>
      <c r="D9" s="10" t="s">
        <v>17</v>
      </c>
      <c r="E9" s="10" t="s">
        <v>18</v>
      </c>
      <c r="F9" s="10" t="s">
        <v>19</v>
      </c>
      <c r="G9" s="10">
        <v>12</v>
      </c>
      <c r="H9" s="10" t="s">
        <v>27</v>
      </c>
      <c r="I9" s="5">
        <v>41834</v>
      </c>
      <c r="J9" s="5">
        <v>41834</v>
      </c>
      <c r="K9" s="5">
        <f>MAX($I9:$J9)</f>
        <v>41834</v>
      </c>
      <c r="L9" s="10" t="s">
        <v>21</v>
      </c>
      <c r="M9" s="7"/>
      <c r="O9" s="10">
        <f>VLOOKUP(B9,Projections_Data!K:M,3,0)</f>
        <v>21</v>
      </c>
    </row>
    <row r="10" spans="1:15" ht="10.199999999999999" customHeight="1" x14ac:dyDescent="0.2">
      <c r="A10" s="10">
        <v>9</v>
      </c>
      <c r="B10" s="10" t="s">
        <v>43</v>
      </c>
      <c r="C10" s="10" t="s">
        <v>44</v>
      </c>
      <c r="D10" s="10" t="s">
        <v>24</v>
      </c>
      <c r="E10" s="10" t="s">
        <v>34</v>
      </c>
      <c r="F10" s="10" t="s">
        <v>26</v>
      </c>
      <c r="G10" s="10">
        <v>40</v>
      </c>
      <c r="H10" s="10" t="s">
        <v>45</v>
      </c>
      <c r="I10" s="5">
        <v>41834</v>
      </c>
      <c r="J10" s="5">
        <v>41834</v>
      </c>
      <c r="K10" s="5">
        <f>MAX($I10:$J10)</f>
        <v>41834</v>
      </c>
      <c r="L10" s="10" t="s">
        <v>21</v>
      </c>
      <c r="M10" s="7"/>
      <c r="O10" s="10">
        <f>VLOOKUP(B10,Projections_Data!K:M,3,0)</f>
        <v>86</v>
      </c>
    </row>
    <row r="11" spans="1:15" ht="10.199999999999999" customHeight="1" x14ac:dyDescent="0.2">
      <c r="A11" s="10">
        <v>10</v>
      </c>
      <c r="B11" s="10" t="s">
        <v>46</v>
      </c>
      <c r="C11" s="10" t="s">
        <v>47</v>
      </c>
      <c r="D11" s="10" t="s">
        <v>48</v>
      </c>
      <c r="E11" s="10" t="s">
        <v>31</v>
      </c>
      <c r="F11" s="10" t="s">
        <v>26</v>
      </c>
      <c r="G11" s="10">
        <v>40</v>
      </c>
      <c r="H11" s="10" t="s">
        <v>45</v>
      </c>
      <c r="I11" s="5">
        <v>41835</v>
      </c>
      <c r="J11" s="5">
        <v>41835</v>
      </c>
      <c r="K11" s="5">
        <f>MAX($I11:$J11)</f>
        <v>41835</v>
      </c>
      <c r="L11" s="10" t="s">
        <v>21</v>
      </c>
      <c r="M11" s="7"/>
      <c r="O11" s="10">
        <f>VLOOKUP(B11,Projections_Data!K:M,3,0)</f>
        <v>219</v>
      </c>
    </row>
    <row r="12" spans="1:15" ht="10.199999999999999" customHeight="1" x14ac:dyDescent="0.2">
      <c r="A12" s="10">
        <v>11</v>
      </c>
      <c r="B12" s="10" t="s">
        <v>49</v>
      </c>
      <c r="C12" s="10" t="s">
        <v>50</v>
      </c>
      <c r="D12" s="10" t="s">
        <v>17</v>
      </c>
      <c r="E12" s="10" t="s">
        <v>25</v>
      </c>
      <c r="F12" s="10" t="s">
        <v>19</v>
      </c>
      <c r="G12" s="10">
        <v>4</v>
      </c>
      <c r="H12" s="10" t="s">
        <v>27</v>
      </c>
      <c r="I12" s="5">
        <v>41838</v>
      </c>
      <c r="J12" s="5">
        <v>41838</v>
      </c>
      <c r="K12" s="5">
        <f>MAX($I12:$J12)</f>
        <v>41838</v>
      </c>
      <c r="L12" s="10" t="s">
        <v>21</v>
      </c>
      <c r="M12" s="7"/>
      <c r="O12" s="10">
        <f>VLOOKUP(B12,Projections_Data!K:M,3,0)</f>
        <v>74</v>
      </c>
    </row>
    <row r="13" spans="1:15" ht="10.199999999999999" customHeight="1" x14ac:dyDescent="0.2">
      <c r="A13" s="10">
        <v>12</v>
      </c>
      <c r="B13" s="10" t="s">
        <v>38</v>
      </c>
      <c r="C13" s="10" t="s">
        <v>39</v>
      </c>
      <c r="D13" s="10" t="s">
        <v>40</v>
      </c>
      <c r="E13" s="10" t="s">
        <v>31</v>
      </c>
      <c r="F13" s="10" t="s">
        <v>19</v>
      </c>
      <c r="G13" s="10">
        <v>24</v>
      </c>
      <c r="H13" s="10" t="s">
        <v>45</v>
      </c>
      <c r="I13" s="5">
        <v>41838</v>
      </c>
      <c r="J13" s="5">
        <v>41838</v>
      </c>
      <c r="K13" s="5">
        <f>MAX($I13:$J13)</f>
        <v>41838</v>
      </c>
      <c r="L13" s="10" t="s">
        <v>21</v>
      </c>
      <c r="M13" s="7"/>
      <c r="O13" s="10">
        <f>VLOOKUP(B13,Projections_Data!K:M,3,0)</f>
        <v>43</v>
      </c>
    </row>
    <row r="14" spans="1:15" ht="10.199999999999999" customHeight="1" x14ac:dyDescent="0.2">
      <c r="A14" s="10">
        <v>13</v>
      </c>
      <c r="B14" s="10" t="s">
        <v>41</v>
      </c>
      <c r="C14" s="10" t="s">
        <v>42</v>
      </c>
      <c r="D14" s="10" t="s">
        <v>17</v>
      </c>
      <c r="E14" s="10" t="s">
        <v>18</v>
      </c>
      <c r="F14" s="10" t="s">
        <v>19</v>
      </c>
      <c r="G14" s="10">
        <v>24</v>
      </c>
      <c r="H14" s="10" t="s">
        <v>45</v>
      </c>
      <c r="I14" s="5">
        <v>41838</v>
      </c>
      <c r="J14" s="5">
        <v>41838</v>
      </c>
      <c r="K14" s="5">
        <f>MAX($I14:$J14)</f>
        <v>41838</v>
      </c>
      <c r="L14" s="10" t="s">
        <v>21</v>
      </c>
      <c r="M14" s="7"/>
      <c r="O14" s="10">
        <f>VLOOKUP(B14,Projections_Data!K:M,3,0)</f>
        <v>21</v>
      </c>
    </row>
    <row r="15" spans="1:15" ht="10.199999999999999" customHeight="1" x14ac:dyDescent="0.2">
      <c r="A15" s="10">
        <v>14</v>
      </c>
      <c r="B15" s="10" t="s">
        <v>51</v>
      </c>
      <c r="C15" s="10" t="s">
        <v>52</v>
      </c>
      <c r="D15" s="10" t="s">
        <v>40</v>
      </c>
      <c r="E15" s="10" t="s">
        <v>53</v>
      </c>
      <c r="F15" s="10" t="s">
        <v>19</v>
      </c>
      <c r="G15" s="10">
        <v>6</v>
      </c>
      <c r="H15" s="10" t="s">
        <v>45</v>
      </c>
      <c r="I15" s="5">
        <v>41838</v>
      </c>
      <c r="J15" s="5">
        <v>41838</v>
      </c>
      <c r="K15" s="5">
        <f>MAX($I15:$J15)</f>
        <v>41838</v>
      </c>
      <c r="L15" s="10" t="s">
        <v>21</v>
      </c>
      <c r="M15" s="7"/>
      <c r="O15" s="10">
        <f>VLOOKUP(B15,Projections_Data!K:M,3,0)</f>
        <v>1</v>
      </c>
    </row>
    <row r="16" spans="1:15" ht="10.199999999999999" customHeight="1" x14ac:dyDescent="0.2">
      <c r="A16" s="10">
        <v>15</v>
      </c>
      <c r="B16" s="10" t="s">
        <v>54</v>
      </c>
      <c r="C16" s="10" t="s">
        <v>55</v>
      </c>
      <c r="D16" s="10" t="s">
        <v>30</v>
      </c>
      <c r="E16" s="10" t="s">
        <v>34</v>
      </c>
      <c r="F16" s="10" t="s">
        <v>19</v>
      </c>
      <c r="G16" s="10">
        <v>16</v>
      </c>
      <c r="H16" s="10" t="s">
        <v>45</v>
      </c>
      <c r="I16" s="5">
        <v>41841</v>
      </c>
      <c r="J16" s="5">
        <v>41841</v>
      </c>
      <c r="K16" s="5">
        <f>MAX($I16:$J16)</f>
        <v>41841</v>
      </c>
      <c r="L16" s="10" t="s">
        <v>21</v>
      </c>
      <c r="M16" s="7"/>
      <c r="O16" s="10">
        <f>VLOOKUP(B16,Projections_Data!K:M,3,0)</f>
        <v>219</v>
      </c>
    </row>
    <row r="17" spans="1:15" ht="10.199999999999999" customHeight="1" x14ac:dyDescent="0.2">
      <c r="A17" s="10">
        <v>16</v>
      </c>
      <c r="B17" s="10" t="s">
        <v>35</v>
      </c>
      <c r="C17" s="10" t="s">
        <v>56</v>
      </c>
      <c r="D17" s="10" t="s">
        <v>24</v>
      </c>
      <c r="E17" s="10" t="s">
        <v>25</v>
      </c>
      <c r="F17" s="10" t="s">
        <v>19</v>
      </c>
      <c r="G17" s="10">
        <v>8</v>
      </c>
      <c r="H17" s="10" t="s">
        <v>27</v>
      </c>
      <c r="I17" s="5">
        <v>41851</v>
      </c>
      <c r="J17" s="5">
        <v>41851</v>
      </c>
      <c r="K17" s="5">
        <f>MAX($I17:$J17)</f>
        <v>41851</v>
      </c>
      <c r="L17" s="10" t="s">
        <v>21</v>
      </c>
      <c r="M17" s="7"/>
      <c r="O17" s="10">
        <f>VLOOKUP(B17,Projections_Data!K:M,3,0)</f>
        <v>4</v>
      </c>
    </row>
    <row r="18" spans="1:15" ht="10.199999999999999" customHeight="1" x14ac:dyDescent="0.2">
      <c r="A18" s="10">
        <v>17</v>
      </c>
      <c r="B18" s="10" t="s">
        <v>57</v>
      </c>
      <c r="C18" s="10" t="s">
        <v>58</v>
      </c>
      <c r="D18" s="10" t="s">
        <v>40</v>
      </c>
      <c r="E18" s="10" t="s">
        <v>25</v>
      </c>
      <c r="F18" s="10" t="s">
        <v>19</v>
      </c>
      <c r="G18" s="10">
        <v>8</v>
      </c>
      <c r="H18" s="10" t="s">
        <v>27</v>
      </c>
      <c r="I18" s="5">
        <v>41851</v>
      </c>
      <c r="J18" s="5">
        <v>41851</v>
      </c>
      <c r="K18" s="5">
        <f>MAX($I18:$J18)</f>
        <v>41851</v>
      </c>
      <c r="L18" s="10" t="s">
        <v>21</v>
      </c>
      <c r="M18" s="7"/>
      <c r="O18" s="10">
        <f>VLOOKUP(B18,Projections_Data!K:M,3,0)</f>
        <v>8</v>
      </c>
    </row>
    <row r="19" spans="1:15" ht="10.199999999999999" customHeight="1" x14ac:dyDescent="0.2">
      <c r="A19" s="10">
        <v>18</v>
      </c>
      <c r="B19" s="10" t="s">
        <v>32</v>
      </c>
      <c r="C19" s="10" t="s">
        <v>33</v>
      </c>
      <c r="D19" s="10" t="s">
        <v>24</v>
      </c>
      <c r="E19" s="10" t="s">
        <v>34</v>
      </c>
      <c r="F19" s="10" t="s">
        <v>59</v>
      </c>
      <c r="G19" s="10">
        <v>40</v>
      </c>
      <c r="H19" s="10" t="s">
        <v>27</v>
      </c>
      <c r="I19" s="5">
        <v>41852</v>
      </c>
      <c r="J19" s="5">
        <v>41852</v>
      </c>
      <c r="K19" s="5">
        <f>MAX($I19:$J19)</f>
        <v>41852</v>
      </c>
      <c r="L19" s="10" t="s">
        <v>21</v>
      </c>
      <c r="M19" s="7"/>
      <c r="O19" s="10">
        <f>VLOOKUP(B19,Projections_Data!K:M,3,0)</f>
        <v>7</v>
      </c>
    </row>
    <row r="20" spans="1:15" ht="10.199999999999999" customHeight="1" x14ac:dyDescent="0.2">
      <c r="A20" s="10">
        <v>19</v>
      </c>
      <c r="B20" s="10" t="s">
        <v>60</v>
      </c>
      <c r="C20" s="10" t="s">
        <v>61</v>
      </c>
      <c r="D20" s="10" t="s">
        <v>24</v>
      </c>
      <c r="E20" s="10" t="s">
        <v>34</v>
      </c>
      <c r="F20" s="10" t="s">
        <v>26</v>
      </c>
      <c r="G20" s="10">
        <v>80</v>
      </c>
      <c r="H20" s="10" t="s">
        <v>27</v>
      </c>
      <c r="I20" s="5">
        <v>41852</v>
      </c>
      <c r="J20" s="5">
        <v>41852</v>
      </c>
      <c r="K20" s="5">
        <f>MAX($I20:$J20)</f>
        <v>41852</v>
      </c>
      <c r="L20" s="10" t="s">
        <v>21</v>
      </c>
      <c r="M20" s="7"/>
      <c r="O20" s="10">
        <f>VLOOKUP(B20,Projections_Data!K:M,3,0)</f>
        <v>20</v>
      </c>
    </row>
    <row r="21" spans="1:15" ht="10.199999999999999" customHeight="1" x14ac:dyDescent="0.2">
      <c r="A21" s="10">
        <v>20</v>
      </c>
      <c r="B21" s="10" t="s">
        <v>62</v>
      </c>
      <c r="C21" s="10" t="s">
        <v>63</v>
      </c>
      <c r="D21" s="10" t="s">
        <v>30</v>
      </c>
      <c r="E21" s="10" t="s">
        <v>18</v>
      </c>
      <c r="F21" s="10" t="s">
        <v>26</v>
      </c>
      <c r="G21" s="10">
        <v>24</v>
      </c>
      <c r="H21" s="10" t="s">
        <v>37</v>
      </c>
      <c r="I21" s="5">
        <v>41852</v>
      </c>
      <c r="J21" s="5">
        <v>41852</v>
      </c>
      <c r="K21" s="5">
        <f>MAX($I21:$J21)</f>
        <v>41852</v>
      </c>
      <c r="L21" s="10" t="s">
        <v>21</v>
      </c>
      <c r="M21" s="7"/>
      <c r="O21" s="10">
        <f>VLOOKUP(B21,Projections_Data!K:M,3,0)</f>
        <v>97</v>
      </c>
    </row>
    <row r="22" spans="1:15" ht="10.199999999999999" customHeight="1" x14ac:dyDescent="0.2">
      <c r="A22" s="10">
        <v>21</v>
      </c>
      <c r="B22" s="10" t="s">
        <v>15</v>
      </c>
      <c r="C22" s="10" t="s">
        <v>16</v>
      </c>
      <c r="D22" s="10" t="s">
        <v>17</v>
      </c>
      <c r="E22" s="10" t="s">
        <v>18</v>
      </c>
      <c r="F22" s="10" t="s">
        <v>19</v>
      </c>
      <c r="G22" s="10">
        <v>40</v>
      </c>
      <c r="H22" s="10" t="s">
        <v>20</v>
      </c>
      <c r="I22" s="5">
        <v>41852</v>
      </c>
      <c r="J22" s="5">
        <v>41852</v>
      </c>
      <c r="K22" s="5">
        <f>MAX($I22:$J22)</f>
        <v>41852</v>
      </c>
      <c r="L22" s="10" t="s">
        <v>21</v>
      </c>
      <c r="M22" s="7"/>
      <c r="O22" s="10">
        <f>VLOOKUP(B22,Projections_Data!K:M,3,0)</f>
        <v>219</v>
      </c>
    </row>
    <row r="23" spans="1:15" ht="10.199999999999999" customHeight="1" x14ac:dyDescent="0.2">
      <c r="A23" s="10">
        <v>22</v>
      </c>
      <c r="B23" s="10" t="s">
        <v>64</v>
      </c>
      <c r="C23" s="10" t="s">
        <v>65</v>
      </c>
      <c r="D23" s="10" t="s">
        <v>30</v>
      </c>
      <c r="E23" s="10" t="s">
        <v>25</v>
      </c>
      <c r="F23" s="10" t="s">
        <v>26</v>
      </c>
      <c r="G23" s="10">
        <v>40</v>
      </c>
      <c r="H23" s="10" t="s">
        <v>45</v>
      </c>
      <c r="I23" s="5">
        <v>41857</v>
      </c>
      <c r="J23" s="5">
        <v>41857</v>
      </c>
      <c r="K23" s="5">
        <f>MAX($I23:$J23)</f>
        <v>41857</v>
      </c>
      <c r="L23" s="10" t="s">
        <v>21</v>
      </c>
      <c r="M23" s="7"/>
      <c r="O23" s="10">
        <f>VLOOKUP(B23,Projections_Data!K:M,3,0)</f>
        <v>54</v>
      </c>
    </row>
    <row r="24" spans="1:15" ht="10.199999999999999" customHeight="1" x14ac:dyDescent="0.2">
      <c r="A24" s="10">
        <v>23</v>
      </c>
      <c r="B24" s="10" t="s">
        <v>66</v>
      </c>
      <c r="C24" s="10" t="s">
        <v>67</v>
      </c>
      <c r="D24" s="10" t="s">
        <v>17</v>
      </c>
      <c r="E24" s="10" t="s">
        <v>31</v>
      </c>
      <c r="F24" s="10" t="s">
        <v>26</v>
      </c>
      <c r="G24" s="10">
        <v>40</v>
      </c>
      <c r="H24" s="10" t="s">
        <v>45</v>
      </c>
      <c r="I24" s="5">
        <v>41859</v>
      </c>
      <c r="J24" s="5">
        <v>41859</v>
      </c>
      <c r="K24" s="5">
        <f>MAX($I24:$J24)</f>
        <v>41859</v>
      </c>
      <c r="L24" s="10" t="s">
        <v>21</v>
      </c>
      <c r="M24" s="7"/>
      <c r="O24" s="10">
        <f>VLOOKUP(B24,Projections_Data!K:M,3,0)</f>
        <v>48</v>
      </c>
    </row>
    <row r="25" spans="1:15" ht="10.199999999999999" customHeight="1" x14ac:dyDescent="0.2">
      <c r="A25" s="10">
        <v>24</v>
      </c>
      <c r="B25" s="10" t="s">
        <v>66</v>
      </c>
      <c r="C25" s="10" t="s">
        <v>68</v>
      </c>
      <c r="D25" s="10" t="s">
        <v>17</v>
      </c>
      <c r="E25" s="10" t="s">
        <v>31</v>
      </c>
      <c r="F25" s="10" t="s">
        <v>26</v>
      </c>
      <c r="G25" s="10">
        <v>40</v>
      </c>
      <c r="H25" s="10" t="s">
        <v>45</v>
      </c>
      <c r="I25" s="5">
        <v>41859</v>
      </c>
      <c r="J25" s="5">
        <v>41859</v>
      </c>
      <c r="K25" s="5">
        <f>MAX($I25:$J25)</f>
        <v>41859</v>
      </c>
      <c r="L25" s="10" t="s">
        <v>21</v>
      </c>
      <c r="M25" s="7"/>
      <c r="O25" s="10">
        <f>VLOOKUP(B25,Projections_Data!K:M,3,0)</f>
        <v>48</v>
      </c>
    </row>
    <row r="26" spans="1:15" ht="10.199999999999999" customHeight="1" x14ac:dyDescent="0.2">
      <c r="A26" s="10">
        <v>25</v>
      </c>
      <c r="B26" s="10" t="s">
        <v>69</v>
      </c>
      <c r="C26" s="10" t="s">
        <v>70</v>
      </c>
      <c r="D26" s="10" t="s">
        <v>30</v>
      </c>
      <c r="E26" s="10" t="s">
        <v>31</v>
      </c>
      <c r="F26" s="10" t="s">
        <v>26</v>
      </c>
      <c r="G26" s="10">
        <v>24</v>
      </c>
      <c r="H26" s="10" t="s">
        <v>27</v>
      </c>
      <c r="I26" s="5">
        <v>41869</v>
      </c>
      <c r="J26" s="5">
        <v>41869</v>
      </c>
      <c r="K26" s="5">
        <f>MAX($I26:$J26)</f>
        <v>41869</v>
      </c>
      <c r="L26" s="10" t="s">
        <v>21</v>
      </c>
      <c r="M26" s="7"/>
      <c r="O26" s="10">
        <f>VLOOKUP(B26,Projections_Data!K:M,3,0)</f>
        <v>55</v>
      </c>
    </row>
    <row r="27" spans="1:15" ht="10.199999999999999" customHeight="1" x14ac:dyDescent="0.2">
      <c r="A27" s="10">
        <v>26</v>
      </c>
      <c r="B27" s="10" t="s">
        <v>71</v>
      </c>
      <c r="C27" s="10" t="s">
        <v>72</v>
      </c>
      <c r="D27" s="10" t="s">
        <v>48</v>
      </c>
      <c r="E27" s="10" t="s">
        <v>18</v>
      </c>
      <c r="F27" s="10" t="s">
        <v>26</v>
      </c>
      <c r="G27" s="10">
        <v>24</v>
      </c>
      <c r="H27" s="10" t="s">
        <v>45</v>
      </c>
      <c r="I27" s="5">
        <v>41876</v>
      </c>
      <c r="J27" s="5">
        <v>41852</v>
      </c>
      <c r="K27" s="5">
        <f>MAX($I27:$J27)</f>
        <v>41876</v>
      </c>
      <c r="L27" s="10" t="s">
        <v>21</v>
      </c>
      <c r="M27" s="7"/>
      <c r="O27" s="10">
        <f>VLOOKUP(B27,Projections_Data!K:M,3,0)</f>
        <v>219</v>
      </c>
    </row>
    <row r="28" spans="1:15" ht="10.199999999999999" customHeight="1" x14ac:dyDescent="0.2">
      <c r="A28" s="10">
        <v>27</v>
      </c>
      <c r="B28" s="10" t="s">
        <v>73</v>
      </c>
      <c r="C28" s="10" t="s">
        <v>74</v>
      </c>
      <c r="D28" s="10" t="s">
        <v>48</v>
      </c>
      <c r="E28" s="10" t="s">
        <v>53</v>
      </c>
      <c r="F28" s="10" t="s">
        <v>26</v>
      </c>
      <c r="G28" s="10">
        <v>40</v>
      </c>
      <c r="H28" s="10" t="s">
        <v>27</v>
      </c>
      <c r="I28" s="5">
        <v>41877</v>
      </c>
      <c r="J28" s="5">
        <v>41866</v>
      </c>
      <c r="K28" s="5">
        <f>MAX($I28:$J28)</f>
        <v>41877</v>
      </c>
      <c r="L28" s="10" t="s">
        <v>21</v>
      </c>
      <c r="M28" s="7"/>
      <c r="O28" s="10">
        <f>VLOOKUP(B28,Projections_Data!K:M,3,0)</f>
        <v>107</v>
      </c>
    </row>
    <row r="29" spans="1:15" ht="10.199999999999999" customHeight="1" x14ac:dyDescent="0.2">
      <c r="A29" s="10">
        <v>28</v>
      </c>
      <c r="B29" s="10" t="s">
        <v>75</v>
      </c>
      <c r="C29" s="10" t="s">
        <v>76</v>
      </c>
      <c r="D29" s="10" t="s">
        <v>17</v>
      </c>
      <c r="E29" s="10" t="s">
        <v>31</v>
      </c>
      <c r="F29" s="10" t="s">
        <v>59</v>
      </c>
      <c r="G29" s="10">
        <v>80</v>
      </c>
      <c r="H29" s="10" t="s">
        <v>20</v>
      </c>
      <c r="I29" s="5">
        <v>41883</v>
      </c>
      <c r="J29" s="5">
        <v>41883</v>
      </c>
      <c r="K29" s="5">
        <f>MAX($I29:$J29)</f>
        <v>41883</v>
      </c>
      <c r="L29" s="10" t="s">
        <v>21</v>
      </c>
      <c r="M29" s="7"/>
      <c r="O29" s="10">
        <f>VLOOKUP(B29,Projections_Data!K:M,3,0)</f>
        <v>11</v>
      </c>
    </row>
    <row r="30" spans="1:15" ht="10.199999999999999" customHeight="1" x14ac:dyDescent="0.2">
      <c r="A30" s="10">
        <v>29</v>
      </c>
      <c r="B30" s="10" t="s">
        <v>75</v>
      </c>
      <c r="C30" s="10" t="s">
        <v>77</v>
      </c>
      <c r="D30" s="10" t="s">
        <v>17</v>
      </c>
      <c r="E30" s="10" t="s">
        <v>31</v>
      </c>
      <c r="F30" s="10" t="s">
        <v>59</v>
      </c>
      <c r="G30" s="10">
        <v>80</v>
      </c>
      <c r="H30" s="10" t="s">
        <v>20</v>
      </c>
      <c r="I30" s="5">
        <v>41883</v>
      </c>
      <c r="J30" s="5">
        <v>41883</v>
      </c>
      <c r="K30" s="5">
        <f>MAX($I30:$J30)</f>
        <v>41883</v>
      </c>
      <c r="L30" s="10" t="s">
        <v>21</v>
      </c>
      <c r="M30" s="7"/>
      <c r="O30" s="10">
        <f>VLOOKUP(B30,Projections_Data!K:M,3,0)</f>
        <v>11</v>
      </c>
    </row>
    <row r="31" spans="1:15" ht="10.199999999999999" customHeight="1" x14ac:dyDescent="0.2">
      <c r="A31" s="10">
        <v>30</v>
      </c>
      <c r="B31" s="10" t="s">
        <v>78</v>
      </c>
      <c r="C31" s="10" t="s">
        <v>79</v>
      </c>
      <c r="D31" s="10" t="s">
        <v>24</v>
      </c>
      <c r="E31" s="10" t="s">
        <v>25</v>
      </c>
      <c r="F31" s="10" t="s">
        <v>26</v>
      </c>
      <c r="G31" s="10">
        <v>24</v>
      </c>
      <c r="H31" s="10" t="s">
        <v>45</v>
      </c>
      <c r="I31" s="5">
        <v>41883</v>
      </c>
      <c r="J31" s="5">
        <v>41883</v>
      </c>
      <c r="K31" s="5">
        <f>MAX($I31:$J31)</f>
        <v>41883</v>
      </c>
      <c r="L31" s="10" t="s">
        <v>21</v>
      </c>
      <c r="M31" s="7"/>
      <c r="O31" s="10">
        <f>VLOOKUP(B31,Projections_Data!K:M,3,0)</f>
        <v>123</v>
      </c>
    </row>
    <row r="32" spans="1:15" ht="10.199999999999999" customHeight="1" x14ac:dyDescent="0.2">
      <c r="A32" s="10">
        <v>31</v>
      </c>
      <c r="B32" s="10" t="s">
        <v>80</v>
      </c>
      <c r="C32" s="10" t="s">
        <v>81</v>
      </c>
      <c r="D32" s="10" t="s">
        <v>17</v>
      </c>
      <c r="E32" s="10" t="s">
        <v>18</v>
      </c>
      <c r="F32" s="10" t="s">
        <v>26</v>
      </c>
      <c r="G32" s="10">
        <v>24</v>
      </c>
      <c r="H32" s="10" t="s">
        <v>27</v>
      </c>
      <c r="I32" s="5">
        <v>41883</v>
      </c>
      <c r="J32" s="5">
        <v>41883</v>
      </c>
      <c r="K32" s="5">
        <f>MAX($I32:$J32)</f>
        <v>41883</v>
      </c>
      <c r="L32" s="10" t="s">
        <v>21</v>
      </c>
      <c r="M32" s="7"/>
      <c r="O32" s="10">
        <f>VLOOKUP(B32,Projections_Data!K:M,3,0)</f>
        <v>219</v>
      </c>
    </row>
    <row r="33" spans="1:15" ht="10.199999999999999" customHeight="1" x14ac:dyDescent="0.2">
      <c r="A33" s="10">
        <v>32</v>
      </c>
      <c r="B33" s="10" t="s">
        <v>82</v>
      </c>
      <c r="C33" s="10" t="s">
        <v>83</v>
      </c>
      <c r="D33" s="10" t="s">
        <v>84</v>
      </c>
      <c r="E33" s="10" t="s">
        <v>84</v>
      </c>
      <c r="F33" s="10" t="s">
        <v>26</v>
      </c>
      <c r="G33" s="10">
        <v>24</v>
      </c>
      <c r="H33" s="10" t="s">
        <v>85</v>
      </c>
      <c r="I33" s="5">
        <v>41904</v>
      </c>
      <c r="J33" s="5">
        <v>41904</v>
      </c>
      <c r="K33" s="5">
        <f>MAX($I33:$J33)</f>
        <v>41904</v>
      </c>
      <c r="L33" s="10" t="s">
        <v>21</v>
      </c>
      <c r="M33" s="7"/>
      <c r="O33" s="10">
        <f>VLOOKUP(B33,Projections_Data!K:M,3,0)</f>
        <v>603</v>
      </c>
    </row>
    <row r="34" spans="1:15" ht="10.199999999999999" customHeight="1" x14ac:dyDescent="0.2">
      <c r="A34" s="10">
        <v>33</v>
      </c>
      <c r="B34" s="10" t="s">
        <v>86</v>
      </c>
      <c r="C34" s="10" t="s">
        <v>87</v>
      </c>
      <c r="D34" s="10" t="s">
        <v>17</v>
      </c>
      <c r="E34" s="10" t="s">
        <v>31</v>
      </c>
      <c r="F34" s="10" t="s">
        <v>59</v>
      </c>
      <c r="G34" s="10">
        <v>80</v>
      </c>
      <c r="H34" s="10" t="s">
        <v>45</v>
      </c>
      <c r="I34" s="5">
        <v>41904</v>
      </c>
      <c r="J34" s="5">
        <v>41904</v>
      </c>
      <c r="K34" s="5">
        <f>MAX($I34:$J34)</f>
        <v>41904</v>
      </c>
      <c r="L34" s="10" t="s">
        <v>21</v>
      </c>
      <c r="M34" s="7"/>
      <c r="O34" s="10">
        <f>VLOOKUP(B34,Projections_Data!K:M,3,0)</f>
        <v>9</v>
      </c>
    </row>
    <row r="35" spans="1:15" ht="10.199999999999999" customHeight="1" x14ac:dyDescent="0.2">
      <c r="A35" s="10">
        <v>34</v>
      </c>
      <c r="B35" s="10" t="s">
        <v>88</v>
      </c>
      <c r="C35" s="10" t="s">
        <v>89</v>
      </c>
      <c r="D35" s="10" t="s">
        <v>40</v>
      </c>
      <c r="E35" s="10" t="s">
        <v>18</v>
      </c>
      <c r="F35" s="10" t="s">
        <v>59</v>
      </c>
      <c r="G35" s="10">
        <v>24</v>
      </c>
      <c r="H35" s="10" t="s">
        <v>85</v>
      </c>
      <c r="I35" s="5">
        <v>41905</v>
      </c>
      <c r="J35" s="5">
        <v>41905</v>
      </c>
      <c r="K35" s="5">
        <f>MAX($I35:$J35)</f>
        <v>41905</v>
      </c>
      <c r="L35" s="10" t="s">
        <v>21</v>
      </c>
      <c r="M35" s="7"/>
      <c r="O35" s="10">
        <f>VLOOKUP(B35,Projections_Data!K:M,3,0)</f>
        <v>15</v>
      </c>
    </row>
    <row r="36" spans="1:15" ht="10.199999999999999" customHeight="1" x14ac:dyDescent="0.2">
      <c r="A36" s="10">
        <v>35</v>
      </c>
      <c r="B36" s="10" t="s">
        <v>51</v>
      </c>
      <c r="C36" s="10" t="s">
        <v>90</v>
      </c>
      <c r="D36" s="10" t="s">
        <v>40</v>
      </c>
      <c r="E36" s="10" t="s">
        <v>53</v>
      </c>
      <c r="F36" s="10" t="s">
        <v>59</v>
      </c>
      <c r="G36" s="10">
        <v>80</v>
      </c>
      <c r="H36" s="10" t="s">
        <v>27</v>
      </c>
      <c r="I36" s="5">
        <v>41911</v>
      </c>
      <c r="J36" s="5">
        <v>41911</v>
      </c>
      <c r="K36" s="5">
        <f>MAX($I36:$J36)</f>
        <v>41911</v>
      </c>
      <c r="L36" s="10" t="s">
        <v>21</v>
      </c>
      <c r="M36" s="7"/>
      <c r="O36" s="10">
        <f>VLOOKUP(B36,Projections_Data!K:M,3,0)</f>
        <v>1</v>
      </c>
    </row>
    <row r="37" spans="1:15" ht="10.199999999999999" customHeight="1" x14ac:dyDescent="0.2">
      <c r="A37" s="10">
        <v>36</v>
      </c>
      <c r="B37" s="10" t="s">
        <v>91</v>
      </c>
      <c r="C37" s="10" t="s">
        <v>92</v>
      </c>
      <c r="D37" s="10" t="s">
        <v>17</v>
      </c>
      <c r="E37" s="10" t="s">
        <v>25</v>
      </c>
      <c r="F37" s="10" t="s">
        <v>59</v>
      </c>
      <c r="G37" s="10">
        <v>80</v>
      </c>
      <c r="H37" s="10" t="s">
        <v>85</v>
      </c>
      <c r="I37" s="5">
        <v>41913</v>
      </c>
      <c r="J37" s="5">
        <v>41913</v>
      </c>
      <c r="K37" s="5">
        <f>MAX($I37:$J37)</f>
        <v>41913</v>
      </c>
      <c r="L37" s="10" t="s">
        <v>21</v>
      </c>
      <c r="M37" s="7"/>
      <c r="O37" s="10">
        <f>VLOOKUP(B37,Projections_Data!K:M,3,0)</f>
        <v>16</v>
      </c>
    </row>
    <row r="38" spans="1:15" ht="10.199999999999999" customHeight="1" x14ac:dyDescent="0.2">
      <c r="A38" s="10">
        <v>37</v>
      </c>
      <c r="B38" s="10" t="s">
        <v>32</v>
      </c>
      <c r="C38" s="10" t="s">
        <v>33</v>
      </c>
      <c r="D38" s="10" t="s">
        <v>24</v>
      </c>
      <c r="E38" s="10" t="s">
        <v>34</v>
      </c>
      <c r="F38" s="10" t="s">
        <v>59</v>
      </c>
      <c r="G38" s="10">
        <v>40</v>
      </c>
      <c r="H38" s="10" t="s">
        <v>27</v>
      </c>
      <c r="I38" s="5">
        <v>41913</v>
      </c>
      <c r="J38" s="5">
        <v>41913</v>
      </c>
      <c r="K38" s="5">
        <f>MAX($I38:$J38)</f>
        <v>41913</v>
      </c>
      <c r="L38" s="10" t="s">
        <v>21</v>
      </c>
      <c r="M38" s="7"/>
      <c r="O38" s="10">
        <f>VLOOKUP(B38,Projections_Data!K:M,3,0)</f>
        <v>7</v>
      </c>
    </row>
    <row r="39" spans="1:15" ht="10.199999999999999" customHeight="1" x14ac:dyDescent="0.2">
      <c r="A39" s="10">
        <v>38</v>
      </c>
      <c r="B39" s="10" t="s">
        <v>75</v>
      </c>
      <c r="C39" s="10" t="s">
        <v>93</v>
      </c>
      <c r="D39" s="10" t="s">
        <v>17</v>
      </c>
      <c r="E39" s="10" t="s">
        <v>31</v>
      </c>
      <c r="F39" s="10" t="s">
        <v>59</v>
      </c>
      <c r="G39" s="10">
        <v>40</v>
      </c>
      <c r="H39" s="10" t="s">
        <v>27</v>
      </c>
      <c r="I39" s="5">
        <v>41913</v>
      </c>
      <c r="J39" s="5">
        <v>41913</v>
      </c>
      <c r="K39" s="5">
        <f>MAX($I39:$J39)</f>
        <v>41913</v>
      </c>
      <c r="L39" s="10" t="s">
        <v>21</v>
      </c>
      <c r="M39" s="7"/>
      <c r="O39" s="10">
        <f>VLOOKUP(B39,Projections_Data!K:M,3,0)</f>
        <v>11</v>
      </c>
    </row>
    <row r="40" spans="1:15" ht="10.199999999999999" customHeight="1" x14ac:dyDescent="0.2">
      <c r="A40" s="10">
        <v>39</v>
      </c>
      <c r="B40" s="10" t="s">
        <v>57</v>
      </c>
      <c r="C40" s="10" t="s">
        <v>58</v>
      </c>
      <c r="D40" s="10" t="s">
        <v>40</v>
      </c>
      <c r="E40" s="10" t="s">
        <v>25</v>
      </c>
      <c r="F40" s="10" t="s">
        <v>59</v>
      </c>
      <c r="G40" s="10">
        <v>40</v>
      </c>
      <c r="H40" s="10" t="s">
        <v>45</v>
      </c>
      <c r="I40" s="5">
        <v>41913</v>
      </c>
      <c r="J40" s="5">
        <v>41913</v>
      </c>
      <c r="K40" s="5">
        <f>MAX($I40:$J40)</f>
        <v>41913</v>
      </c>
      <c r="L40" s="10" t="s">
        <v>21</v>
      </c>
      <c r="M40" s="7"/>
      <c r="O40" s="10">
        <f>VLOOKUP(B40,Projections_Data!K:M,3,0)</f>
        <v>8</v>
      </c>
    </row>
    <row r="41" spans="1:15" ht="10.199999999999999" customHeight="1" x14ac:dyDescent="0.2">
      <c r="A41" s="10">
        <v>40</v>
      </c>
      <c r="B41" s="10" t="s">
        <v>94</v>
      </c>
      <c r="C41" s="10" t="s">
        <v>95</v>
      </c>
      <c r="D41" s="10" t="s">
        <v>48</v>
      </c>
      <c r="E41" s="10" t="s">
        <v>53</v>
      </c>
      <c r="F41" s="10" t="s">
        <v>19</v>
      </c>
      <c r="G41" s="10">
        <v>24</v>
      </c>
      <c r="H41" s="10" t="s">
        <v>85</v>
      </c>
      <c r="I41" s="5">
        <v>41913</v>
      </c>
      <c r="J41" s="5">
        <v>41913</v>
      </c>
      <c r="K41" s="5">
        <f>MAX($I41:$J41)</f>
        <v>41913</v>
      </c>
      <c r="L41" s="10" t="s">
        <v>21</v>
      </c>
      <c r="M41" s="7"/>
      <c r="O41" s="10">
        <f>VLOOKUP(B41,Projections_Data!K:M,3,0)</f>
        <v>219</v>
      </c>
    </row>
    <row r="42" spans="1:15" ht="10.199999999999999" customHeight="1" x14ac:dyDescent="0.2">
      <c r="A42" s="10">
        <v>41</v>
      </c>
      <c r="B42" s="10" t="s">
        <v>96</v>
      </c>
      <c r="C42" s="10" t="s">
        <v>97</v>
      </c>
      <c r="D42" s="10" t="s">
        <v>30</v>
      </c>
      <c r="E42" s="10" t="s">
        <v>34</v>
      </c>
      <c r="F42" s="10" t="s">
        <v>26</v>
      </c>
      <c r="G42" s="10">
        <v>40</v>
      </c>
      <c r="H42" s="10" t="s">
        <v>45</v>
      </c>
      <c r="I42" s="5">
        <v>41913</v>
      </c>
      <c r="J42" s="5">
        <v>41913</v>
      </c>
      <c r="K42" s="5">
        <f>MAX($I42:$J42)</f>
        <v>41913</v>
      </c>
      <c r="L42" s="10" t="s">
        <v>21</v>
      </c>
      <c r="M42" s="7"/>
      <c r="O42" s="10">
        <f>VLOOKUP(B42,Projections_Data!K:M,3,0)</f>
        <v>69</v>
      </c>
    </row>
    <row r="43" spans="1:15" ht="10.199999999999999" customHeight="1" x14ac:dyDescent="0.2">
      <c r="A43" s="10">
        <v>42</v>
      </c>
      <c r="B43" s="10" t="s">
        <v>98</v>
      </c>
      <c r="C43" s="10" t="s">
        <v>99</v>
      </c>
      <c r="D43" s="10" t="s">
        <v>48</v>
      </c>
      <c r="E43" s="10" t="s">
        <v>18</v>
      </c>
      <c r="F43" s="10" t="s">
        <v>26</v>
      </c>
      <c r="G43" s="10">
        <v>24</v>
      </c>
      <c r="H43" s="10" t="s">
        <v>85</v>
      </c>
      <c r="I43" s="5">
        <v>41913</v>
      </c>
      <c r="J43" s="5">
        <v>41913</v>
      </c>
      <c r="K43" s="5">
        <f>MAX($I43:$J43)</f>
        <v>41913</v>
      </c>
      <c r="L43" s="10" t="s">
        <v>21</v>
      </c>
      <c r="M43" s="7"/>
      <c r="O43" s="10">
        <f>VLOOKUP(B43,Projections_Data!K:M,3,0)</f>
        <v>88</v>
      </c>
    </row>
    <row r="44" spans="1:15" ht="10.199999999999999" customHeight="1" x14ac:dyDescent="0.2">
      <c r="A44" s="10">
        <v>43</v>
      </c>
      <c r="B44" s="10" t="s">
        <v>100</v>
      </c>
      <c r="C44" s="10" t="s">
        <v>101</v>
      </c>
      <c r="D44" s="10" t="s">
        <v>102</v>
      </c>
      <c r="E44" s="10" t="s">
        <v>53</v>
      </c>
      <c r="F44" s="10" t="s">
        <v>26</v>
      </c>
      <c r="G44" s="10">
        <v>24</v>
      </c>
      <c r="H44" s="10" t="s">
        <v>85</v>
      </c>
      <c r="I44" s="5">
        <v>41913</v>
      </c>
      <c r="J44" s="5">
        <v>41913</v>
      </c>
      <c r="K44" s="5">
        <f>MAX($I44:$J44)</f>
        <v>41913</v>
      </c>
      <c r="L44" s="10" t="s">
        <v>21</v>
      </c>
      <c r="M44" s="7"/>
      <c r="O44" s="10">
        <f>VLOOKUP(B44,Projections_Data!K:M,3,0)</f>
        <v>70</v>
      </c>
    </row>
    <row r="45" spans="1:15" ht="10.199999999999999" customHeight="1" x14ac:dyDescent="0.2">
      <c r="A45" s="10">
        <v>44</v>
      </c>
      <c r="B45" s="10" t="s">
        <v>103</v>
      </c>
      <c r="C45" s="10" t="s">
        <v>104</v>
      </c>
      <c r="D45" s="10" t="s">
        <v>102</v>
      </c>
      <c r="E45" s="10" t="s">
        <v>18</v>
      </c>
      <c r="F45" s="10" t="s">
        <v>59</v>
      </c>
      <c r="G45" s="10">
        <v>24</v>
      </c>
      <c r="H45" s="10" t="s">
        <v>85</v>
      </c>
      <c r="I45" s="5">
        <v>41922</v>
      </c>
      <c r="J45" s="5">
        <v>41922</v>
      </c>
      <c r="K45" s="5">
        <f>MAX($I45:$J45)</f>
        <v>41922</v>
      </c>
      <c r="L45" s="10" t="s">
        <v>21</v>
      </c>
      <c r="M45" s="7"/>
      <c r="O45" s="10">
        <f>VLOOKUP(B45,Projections_Data!K:M,3,0)</f>
        <v>44</v>
      </c>
    </row>
    <row r="46" spans="1:15" ht="10.199999999999999" customHeight="1" x14ac:dyDescent="0.2">
      <c r="A46" s="10">
        <v>45</v>
      </c>
      <c r="B46" s="10" t="s">
        <v>105</v>
      </c>
      <c r="C46" s="10" t="s">
        <v>106</v>
      </c>
      <c r="D46" s="10" t="s">
        <v>30</v>
      </c>
      <c r="E46" s="10" t="s">
        <v>25</v>
      </c>
      <c r="F46" s="10" t="s">
        <v>59</v>
      </c>
      <c r="G46" s="10">
        <v>8</v>
      </c>
      <c r="H46" s="10" t="s">
        <v>27</v>
      </c>
      <c r="I46" s="5">
        <v>41927</v>
      </c>
      <c r="J46" s="5">
        <v>41927</v>
      </c>
      <c r="K46" s="5">
        <f>MAX($I46:$J46)</f>
        <v>41927</v>
      </c>
      <c r="L46" s="10" t="s">
        <v>21</v>
      </c>
      <c r="M46" s="7"/>
      <c r="O46" s="10">
        <f>VLOOKUP(B46,Projections_Data!K:M,3,0)</f>
        <v>39</v>
      </c>
    </row>
    <row r="47" spans="1:15" ht="10.199999999999999" customHeight="1" x14ac:dyDescent="0.2">
      <c r="A47" s="10">
        <v>46</v>
      </c>
      <c r="B47" s="10" t="s">
        <v>107</v>
      </c>
      <c r="C47" s="10" t="s">
        <v>108</v>
      </c>
      <c r="D47" s="10" t="s">
        <v>102</v>
      </c>
      <c r="E47" s="10" t="s">
        <v>53</v>
      </c>
      <c r="F47" s="10" t="s">
        <v>26</v>
      </c>
      <c r="G47" s="10">
        <v>24</v>
      </c>
      <c r="H47" s="10" t="s">
        <v>45</v>
      </c>
      <c r="I47" s="5">
        <v>41927</v>
      </c>
      <c r="J47" s="5">
        <v>41927</v>
      </c>
      <c r="K47" s="5">
        <f>MAX($I47:$J47)</f>
        <v>41927</v>
      </c>
      <c r="L47" s="10" t="s">
        <v>21</v>
      </c>
      <c r="M47" s="7"/>
      <c r="O47" s="10">
        <f>VLOOKUP(B47,Projections_Data!K:M,3,0)</f>
        <v>134</v>
      </c>
    </row>
    <row r="48" spans="1:15" ht="10.199999999999999" customHeight="1" x14ac:dyDescent="0.2">
      <c r="A48" s="10">
        <v>47</v>
      </c>
      <c r="B48" s="10" t="s">
        <v>60</v>
      </c>
      <c r="C48" s="10" t="s">
        <v>61</v>
      </c>
      <c r="D48" s="10" t="s">
        <v>24</v>
      </c>
      <c r="E48" s="10" t="s">
        <v>34</v>
      </c>
      <c r="F48" s="10" t="s">
        <v>59</v>
      </c>
      <c r="G48" s="10">
        <v>24</v>
      </c>
      <c r="H48" s="10" t="s">
        <v>27</v>
      </c>
      <c r="I48" s="5">
        <v>41927</v>
      </c>
      <c r="J48" s="5">
        <v>41932</v>
      </c>
      <c r="K48" s="5">
        <f>MAX($I48:$J48)</f>
        <v>41932</v>
      </c>
      <c r="L48" s="10" t="s">
        <v>21</v>
      </c>
      <c r="M48" s="7"/>
      <c r="O48" s="10">
        <f>VLOOKUP(B48,Projections_Data!K:M,3,0)</f>
        <v>20</v>
      </c>
    </row>
    <row r="49" spans="1:15" ht="10.199999999999999" customHeight="1" x14ac:dyDescent="0.2">
      <c r="A49" s="10">
        <v>48</v>
      </c>
      <c r="B49" s="10" t="s">
        <v>75</v>
      </c>
      <c r="C49" s="10" t="s">
        <v>109</v>
      </c>
      <c r="D49" s="10" t="s">
        <v>17</v>
      </c>
      <c r="E49" s="10" t="s">
        <v>31</v>
      </c>
      <c r="F49" s="10" t="s">
        <v>26</v>
      </c>
      <c r="G49" s="10">
        <v>40</v>
      </c>
      <c r="H49" s="10" t="s">
        <v>20</v>
      </c>
      <c r="I49" s="5">
        <v>41932</v>
      </c>
      <c r="J49" s="5">
        <v>41927</v>
      </c>
      <c r="K49" s="5">
        <f>MAX($I49:$J49)</f>
        <v>41932</v>
      </c>
      <c r="L49" s="10" t="s">
        <v>21</v>
      </c>
      <c r="M49" s="7"/>
      <c r="O49" s="10">
        <f>VLOOKUP(B49,Projections_Data!K:M,3,0)</f>
        <v>11</v>
      </c>
    </row>
    <row r="50" spans="1:15" ht="10.199999999999999" customHeight="1" x14ac:dyDescent="0.2">
      <c r="A50" s="10">
        <v>49</v>
      </c>
      <c r="B50" s="10" t="s">
        <v>110</v>
      </c>
      <c r="C50" s="10" t="s">
        <v>111</v>
      </c>
      <c r="D50" s="10" t="s">
        <v>48</v>
      </c>
      <c r="E50" s="10" t="s">
        <v>34</v>
      </c>
      <c r="F50" s="10" t="s">
        <v>26</v>
      </c>
      <c r="G50" s="10">
        <v>24</v>
      </c>
      <c r="H50" s="10" t="s">
        <v>27</v>
      </c>
      <c r="I50" s="5">
        <v>41932</v>
      </c>
      <c r="J50" s="5">
        <v>41932</v>
      </c>
      <c r="K50" s="5">
        <f>MAX($I50:$J50)</f>
        <v>41932</v>
      </c>
      <c r="L50" s="10" t="s">
        <v>21</v>
      </c>
      <c r="M50" s="7"/>
      <c r="O50" s="10">
        <f>VLOOKUP(B50,Projections_Data!K:M,3,0)</f>
        <v>120</v>
      </c>
    </row>
    <row r="51" spans="1:15" ht="10.199999999999999" customHeight="1" x14ac:dyDescent="0.2">
      <c r="A51" s="10">
        <v>50</v>
      </c>
      <c r="B51" s="10" t="s">
        <v>112</v>
      </c>
      <c r="C51" s="10" t="s">
        <v>113</v>
      </c>
      <c r="D51" s="10" t="s">
        <v>30</v>
      </c>
      <c r="E51" s="10" t="s">
        <v>31</v>
      </c>
      <c r="F51" s="10" t="s">
        <v>26</v>
      </c>
      <c r="G51" s="10">
        <v>80</v>
      </c>
      <c r="H51" s="10" t="s">
        <v>27</v>
      </c>
      <c r="I51" s="5">
        <v>41932</v>
      </c>
      <c r="J51" s="5">
        <v>41932</v>
      </c>
      <c r="K51" s="5">
        <f>MAX($I51:$J51)</f>
        <v>41932</v>
      </c>
      <c r="L51" s="10" t="s">
        <v>21</v>
      </c>
      <c r="M51" s="7"/>
      <c r="O51" s="10">
        <f>VLOOKUP(B51,Projections_Data!K:M,3,0)</f>
        <v>52</v>
      </c>
    </row>
    <row r="52" spans="1:15" ht="10.199999999999999" customHeight="1" x14ac:dyDescent="0.2">
      <c r="A52" s="10">
        <v>51</v>
      </c>
      <c r="B52" s="10" t="s">
        <v>114</v>
      </c>
      <c r="C52" s="10" t="s">
        <v>115</v>
      </c>
      <c r="D52" s="10" t="s">
        <v>17</v>
      </c>
      <c r="E52" s="10" t="s">
        <v>18</v>
      </c>
      <c r="F52" s="10" t="s">
        <v>26</v>
      </c>
      <c r="G52" s="10">
        <v>24</v>
      </c>
      <c r="H52" s="10" t="s">
        <v>85</v>
      </c>
      <c r="I52" s="5">
        <v>41939</v>
      </c>
      <c r="J52" s="5">
        <v>41939</v>
      </c>
      <c r="K52" s="5">
        <f>MAX($I52:$J52)</f>
        <v>41939</v>
      </c>
      <c r="L52" s="10" t="s">
        <v>21</v>
      </c>
      <c r="M52" s="7"/>
      <c r="O52" s="10">
        <f>VLOOKUP(B52,Projections_Data!K:M,3,0)</f>
        <v>89</v>
      </c>
    </row>
    <row r="53" spans="1:15" ht="10.199999999999999" customHeight="1" x14ac:dyDescent="0.2">
      <c r="A53" s="10">
        <v>52</v>
      </c>
      <c r="B53" s="10" t="s">
        <v>116</v>
      </c>
      <c r="C53" s="10" t="s">
        <v>117</v>
      </c>
      <c r="D53" s="10" t="s">
        <v>48</v>
      </c>
      <c r="E53" s="10" t="s">
        <v>34</v>
      </c>
      <c r="F53" s="10" t="s">
        <v>26</v>
      </c>
      <c r="G53" s="10">
        <v>40</v>
      </c>
      <c r="H53" s="10" t="s">
        <v>85</v>
      </c>
      <c r="I53" s="5">
        <v>41944</v>
      </c>
      <c r="J53" s="5">
        <v>41944</v>
      </c>
      <c r="K53" s="5">
        <f>MAX($I53:$J53)</f>
        <v>41944</v>
      </c>
      <c r="L53" s="10" t="s">
        <v>21</v>
      </c>
      <c r="M53" s="7"/>
      <c r="O53" s="10">
        <f>VLOOKUP(B53,Projections_Data!K:M,3,0)</f>
        <v>5</v>
      </c>
    </row>
    <row r="54" spans="1:15" ht="10.199999999999999" customHeight="1" x14ac:dyDescent="0.2">
      <c r="A54" s="10">
        <v>53</v>
      </c>
      <c r="B54" s="10" t="s">
        <v>75</v>
      </c>
      <c r="C54" s="10" t="s">
        <v>118</v>
      </c>
      <c r="D54" s="10" t="s">
        <v>17</v>
      </c>
      <c r="E54" s="10" t="s">
        <v>31</v>
      </c>
      <c r="F54" s="10" t="s">
        <v>59</v>
      </c>
      <c r="G54" s="10">
        <v>24</v>
      </c>
      <c r="H54" s="10" t="s">
        <v>27</v>
      </c>
      <c r="I54" s="5">
        <v>41946</v>
      </c>
      <c r="J54" s="5">
        <v>41946</v>
      </c>
      <c r="K54" s="5">
        <f>MAX($I54:$J54)</f>
        <v>41946</v>
      </c>
      <c r="L54" s="10" t="s">
        <v>21</v>
      </c>
      <c r="M54" s="7"/>
      <c r="O54" s="10">
        <f>VLOOKUP(B54,Projections_Data!K:M,3,0)</f>
        <v>11</v>
      </c>
    </row>
    <row r="55" spans="1:15" ht="10.199999999999999" customHeight="1" x14ac:dyDescent="0.2">
      <c r="A55" s="10">
        <v>54</v>
      </c>
      <c r="B55" s="10" t="s">
        <v>119</v>
      </c>
      <c r="C55" s="10" t="s">
        <v>120</v>
      </c>
      <c r="D55" s="10" t="s">
        <v>40</v>
      </c>
      <c r="E55" s="10" t="s">
        <v>31</v>
      </c>
      <c r="F55" s="10" t="s">
        <v>59</v>
      </c>
      <c r="G55" s="10">
        <v>16</v>
      </c>
      <c r="H55" s="10" t="s">
        <v>45</v>
      </c>
      <c r="I55" s="5">
        <v>41955</v>
      </c>
      <c r="J55" s="5">
        <v>41955</v>
      </c>
      <c r="K55" s="5">
        <f>MAX($I55:$J55)</f>
        <v>41955</v>
      </c>
      <c r="L55" s="10" t="s">
        <v>21</v>
      </c>
      <c r="M55" s="7"/>
      <c r="O55" s="10">
        <f>VLOOKUP(B55,Projections_Data!K:M,3,0)</f>
        <v>3</v>
      </c>
    </row>
    <row r="56" spans="1:15" ht="10.199999999999999" customHeight="1" x14ac:dyDescent="0.2">
      <c r="A56" s="10">
        <v>55</v>
      </c>
      <c r="B56" s="10" t="s">
        <v>121</v>
      </c>
      <c r="C56" s="10" t="s">
        <v>122</v>
      </c>
      <c r="D56" s="10" t="s">
        <v>123</v>
      </c>
      <c r="E56" s="10" t="s">
        <v>31</v>
      </c>
      <c r="F56" s="10" t="s">
        <v>26</v>
      </c>
      <c r="G56" s="10">
        <v>24</v>
      </c>
      <c r="H56" s="10" t="s">
        <v>85</v>
      </c>
      <c r="I56" s="5">
        <v>41956</v>
      </c>
      <c r="J56" s="5">
        <v>41956</v>
      </c>
      <c r="K56" s="5">
        <f>MAX($I56:$J56)</f>
        <v>41956</v>
      </c>
      <c r="L56" s="10" t="s">
        <v>21</v>
      </c>
      <c r="M56" s="7"/>
      <c r="O56" s="10">
        <f>VLOOKUP(B56,Projections_Data!K:M,3,0)</f>
        <v>142</v>
      </c>
    </row>
    <row r="57" spans="1:15" ht="10.199999999999999" customHeight="1" x14ac:dyDescent="0.2">
      <c r="A57" s="10">
        <v>56</v>
      </c>
      <c r="B57" s="10" t="s">
        <v>75</v>
      </c>
      <c r="C57" s="10" t="s">
        <v>93</v>
      </c>
      <c r="D57" s="10" t="s">
        <v>17</v>
      </c>
      <c r="E57" s="10" t="s">
        <v>31</v>
      </c>
      <c r="F57" s="10" t="s">
        <v>19</v>
      </c>
      <c r="G57" s="10">
        <v>8</v>
      </c>
      <c r="H57" s="10" t="s">
        <v>85</v>
      </c>
      <c r="I57" s="5">
        <v>41967</v>
      </c>
      <c r="J57" s="5">
        <v>41967</v>
      </c>
      <c r="K57" s="5">
        <f>MAX($I57:$J57)</f>
        <v>41967</v>
      </c>
      <c r="L57" s="10" t="s">
        <v>21</v>
      </c>
      <c r="M57" s="7"/>
      <c r="O57" s="10">
        <f>VLOOKUP(B57,Projections_Data!K:M,3,0)</f>
        <v>11</v>
      </c>
    </row>
    <row r="58" spans="1:15" ht="10.199999999999999" customHeight="1" x14ac:dyDescent="0.2">
      <c r="A58" s="10">
        <v>57</v>
      </c>
      <c r="B58" s="10" t="s">
        <v>124</v>
      </c>
      <c r="C58" s="10" t="s">
        <v>125</v>
      </c>
      <c r="D58" s="10" t="s">
        <v>17</v>
      </c>
      <c r="E58" s="10" t="s">
        <v>31</v>
      </c>
      <c r="F58" s="10" t="s">
        <v>26</v>
      </c>
      <c r="G58" s="10">
        <v>24</v>
      </c>
      <c r="H58" s="10" t="s">
        <v>45</v>
      </c>
      <c r="I58" s="5">
        <v>41974</v>
      </c>
      <c r="J58" s="5">
        <v>41974</v>
      </c>
      <c r="K58" s="5">
        <f>MAX($I58:$J58)</f>
        <v>41974</v>
      </c>
      <c r="L58" s="10" t="s">
        <v>21</v>
      </c>
      <c r="M58" s="7"/>
      <c r="O58" s="10">
        <f>VLOOKUP(B58,Projections_Data!K:M,3,0)</f>
        <v>110</v>
      </c>
    </row>
    <row r="59" spans="1:15" ht="10.199999999999999" customHeight="1" x14ac:dyDescent="0.2">
      <c r="A59" s="10">
        <v>58</v>
      </c>
      <c r="B59" s="10" t="s">
        <v>126</v>
      </c>
      <c r="C59" s="10" t="s">
        <v>127</v>
      </c>
      <c r="D59" s="10" t="s">
        <v>48</v>
      </c>
      <c r="E59" s="10" t="s">
        <v>31</v>
      </c>
      <c r="F59" s="10" t="s">
        <v>26</v>
      </c>
      <c r="G59" s="10">
        <v>16</v>
      </c>
      <c r="H59" s="10" t="s">
        <v>45</v>
      </c>
      <c r="I59" s="5">
        <v>41974</v>
      </c>
      <c r="J59" s="5">
        <v>41974</v>
      </c>
      <c r="K59" s="5">
        <f>MAX($I59:$J59)</f>
        <v>41974</v>
      </c>
      <c r="L59" s="10" t="s">
        <v>21</v>
      </c>
      <c r="M59" s="7"/>
      <c r="O59" s="10">
        <f>VLOOKUP(B59,Projections_Data!K:M,3,0)</f>
        <v>219</v>
      </c>
    </row>
    <row r="60" spans="1:15" ht="10.199999999999999" customHeight="1" x14ac:dyDescent="0.2">
      <c r="A60" s="10">
        <v>59</v>
      </c>
      <c r="B60" s="10" t="s">
        <v>128</v>
      </c>
      <c r="C60" s="10" t="s">
        <v>129</v>
      </c>
      <c r="D60" s="10" t="s">
        <v>102</v>
      </c>
      <c r="E60" s="10" t="s">
        <v>25</v>
      </c>
      <c r="F60" s="10" t="s">
        <v>59</v>
      </c>
      <c r="G60" s="10">
        <v>40</v>
      </c>
      <c r="H60" s="10" t="s">
        <v>85</v>
      </c>
      <c r="I60" s="5">
        <v>42005</v>
      </c>
      <c r="J60" s="5">
        <v>42005</v>
      </c>
      <c r="K60" s="5">
        <f>MAX($I60:$J60)</f>
        <v>42005</v>
      </c>
      <c r="L60" s="10" t="s">
        <v>21</v>
      </c>
      <c r="M60" s="7"/>
      <c r="O60" s="10">
        <f>VLOOKUP(B60,Projections_Data!K:M,3,0)</f>
        <v>19</v>
      </c>
    </row>
    <row r="61" spans="1:15" ht="10.199999999999999" customHeight="1" x14ac:dyDescent="0.2">
      <c r="A61" s="10">
        <v>60</v>
      </c>
      <c r="B61" s="10" t="s">
        <v>54</v>
      </c>
      <c r="C61" s="10" t="s">
        <v>130</v>
      </c>
      <c r="D61" s="10" t="s">
        <v>30</v>
      </c>
      <c r="E61" s="10" t="s">
        <v>34</v>
      </c>
      <c r="F61" s="10" t="s">
        <v>26</v>
      </c>
      <c r="G61" s="10">
        <v>24</v>
      </c>
      <c r="H61" s="10" t="s">
        <v>85</v>
      </c>
      <c r="I61" s="5">
        <v>42005</v>
      </c>
      <c r="J61" s="5">
        <v>42005</v>
      </c>
      <c r="K61" s="5">
        <f>MAX($I61:$J61)</f>
        <v>42005</v>
      </c>
      <c r="L61" s="10" t="s">
        <v>21</v>
      </c>
      <c r="M61" s="7"/>
      <c r="O61" s="10">
        <f>VLOOKUP(B61,Projections_Data!K:M,3,0)</f>
        <v>219</v>
      </c>
    </row>
    <row r="62" spans="1:15" ht="10.199999999999999" customHeight="1" x14ac:dyDescent="0.2">
      <c r="A62" s="10">
        <v>61</v>
      </c>
      <c r="B62" s="10" t="s">
        <v>131</v>
      </c>
      <c r="C62" s="10" t="s">
        <v>132</v>
      </c>
      <c r="D62" s="10" t="s">
        <v>40</v>
      </c>
      <c r="E62" s="10" t="s">
        <v>53</v>
      </c>
      <c r="F62" s="10" t="s">
        <v>59</v>
      </c>
      <c r="G62" s="10">
        <v>50</v>
      </c>
      <c r="H62" s="10" t="s">
        <v>85</v>
      </c>
      <c r="I62" s="5">
        <v>42005</v>
      </c>
      <c r="J62" s="5">
        <v>42005</v>
      </c>
      <c r="K62" s="5">
        <f>MAX($I62:$J62)</f>
        <v>42005</v>
      </c>
      <c r="L62" s="10" t="s">
        <v>21</v>
      </c>
      <c r="M62" s="7"/>
      <c r="O62" s="10">
        <f>VLOOKUP(B62,Projections_Data!K:M,3,0)</f>
        <v>18</v>
      </c>
    </row>
    <row r="63" spans="1:15" ht="10.199999999999999" customHeight="1" x14ac:dyDescent="0.2">
      <c r="A63" s="10">
        <v>62</v>
      </c>
      <c r="B63" s="10" t="s">
        <v>133</v>
      </c>
      <c r="C63" s="10" t="s">
        <v>134</v>
      </c>
      <c r="D63" s="10" t="s">
        <v>30</v>
      </c>
      <c r="E63" s="10" t="s">
        <v>53</v>
      </c>
      <c r="F63" s="10" t="s">
        <v>59</v>
      </c>
      <c r="G63" s="10">
        <v>8</v>
      </c>
      <c r="H63" s="10" t="s">
        <v>85</v>
      </c>
      <c r="I63" s="5">
        <v>42005</v>
      </c>
      <c r="J63" s="5">
        <v>42005</v>
      </c>
      <c r="K63" s="5">
        <f>MAX($I63:$J63)</f>
        <v>42005</v>
      </c>
      <c r="L63" s="10" t="s">
        <v>21</v>
      </c>
      <c r="M63" s="7"/>
      <c r="O63" s="10">
        <f>VLOOKUP(B63,Projections_Data!K:M,3,0)</f>
        <v>29</v>
      </c>
    </row>
    <row r="64" spans="1:15" ht="10.199999999999999" customHeight="1" x14ac:dyDescent="0.2">
      <c r="A64" s="10">
        <v>63</v>
      </c>
      <c r="B64" s="10" t="s">
        <v>75</v>
      </c>
      <c r="C64" s="10" t="s">
        <v>76</v>
      </c>
      <c r="D64" s="10" t="s">
        <v>17</v>
      </c>
      <c r="E64" s="10" t="s">
        <v>31</v>
      </c>
      <c r="F64" s="10" t="s">
        <v>59</v>
      </c>
      <c r="G64" s="10">
        <v>40</v>
      </c>
      <c r="H64" s="10" t="s">
        <v>85</v>
      </c>
      <c r="I64" s="5">
        <v>42005</v>
      </c>
      <c r="J64" s="5">
        <v>42005</v>
      </c>
      <c r="K64" s="5">
        <f>MAX($I64:$J64)</f>
        <v>42005</v>
      </c>
      <c r="L64" s="10" t="s">
        <v>21</v>
      </c>
      <c r="M64" s="7"/>
      <c r="O64" s="10">
        <f>VLOOKUP(B64,Projections_Data!K:M,3,0)</f>
        <v>11</v>
      </c>
    </row>
    <row r="65" spans="1:15" ht="10.199999999999999" customHeight="1" x14ac:dyDescent="0.2">
      <c r="A65" s="10">
        <v>64</v>
      </c>
      <c r="B65" s="10" t="s">
        <v>135</v>
      </c>
      <c r="C65" s="10" t="s">
        <v>136</v>
      </c>
      <c r="D65" s="10" t="s">
        <v>30</v>
      </c>
      <c r="E65" s="10" t="s">
        <v>34</v>
      </c>
      <c r="F65" s="10" t="s">
        <v>59</v>
      </c>
      <c r="G65" s="10">
        <v>40</v>
      </c>
      <c r="H65" s="10" t="s">
        <v>27</v>
      </c>
      <c r="I65" s="5">
        <v>42005</v>
      </c>
      <c r="J65" s="5">
        <v>42005</v>
      </c>
      <c r="K65" s="5">
        <f>MAX($I65:$J65)</f>
        <v>42005</v>
      </c>
      <c r="L65" s="10" t="s">
        <v>21</v>
      </c>
      <c r="M65" s="7"/>
      <c r="O65" s="10">
        <f>VLOOKUP(B65,Projections_Data!K:M,3,0)</f>
        <v>40</v>
      </c>
    </row>
    <row r="66" spans="1:15" ht="10.199999999999999" customHeight="1" x14ac:dyDescent="0.2">
      <c r="A66" s="10">
        <v>65</v>
      </c>
      <c r="B66" s="10" t="s">
        <v>137</v>
      </c>
      <c r="C66" s="10" t="s">
        <v>138</v>
      </c>
      <c r="D66" s="10" t="s">
        <v>30</v>
      </c>
      <c r="E66" s="10" t="s">
        <v>34</v>
      </c>
      <c r="F66" s="10" t="s">
        <v>59</v>
      </c>
      <c r="G66" s="10">
        <v>0</v>
      </c>
      <c r="H66" s="10" t="s">
        <v>85</v>
      </c>
      <c r="I66" s="5">
        <v>42005</v>
      </c>
      <c r="J66" s="5">
        <v>42005</v>
      </c>
      <c r="K66" s="5">
        <f>MAX($I66:$J66)</f>
        <v>42005</v>
      </c>
      <c r="L66" s="10" t="s">
        <v>21</v>
      </c>
      <c r="M66" s="7"/>
      <c r="O66" s="10">
        <f>VLOOKUP(B66,Projections_Data!K:M,3,0)</f>
        <v>27</v>
      </c>
    </row>
    <row r="67" spans="1:15" ht="10.199999999999999" customHeight="1" x14ac:dyDescent="0.2">
      <c r="A67" s="10">
        <v>66</v>
      </c>
      <c r="B67" s="10" t="s">
        <v>139</v>
      </c>
      <c r="C67" s="10" t="s">
        <v>140</v>
      </c>
      <c r="D67" s="10" t="s">
        <v>24</v>
      </c>
      <c r="E67" s="10" t="s">
        <v>25</v>
      </c>
      <c r="F67" s="10" t="s">
        <v>59</v>
      </c>
      <c r="G67" s="10">
        <v>0</v>
      </c>
      <c r="H67" s="10" t="s">
        <v>85</v>
      </c>
      <c r="I67" s="5">
        <v>42005</v>
      </c>
      <c r="J67" s="5">
        <v>42005</v>
      </c>
      <c r="K67" s="5">
        <f>MAX($I67:$J67)</f>
        <v>42005</v>
      </c>
      <c r="L67" s="10" t="s">
        <v>21</v>
      </c>
      <c r="M67" s="7"/>
      <c r="O67" s="10">
        <f>VLOOKUP(B67,Projections_Data!K:M,3,0)</f>
        <v>14</v>
      </c>
    </row>
    <row r="68" spans="1:15" ht="10.199999999999999" customHeight="1" x14ac:dyDescent="0.2">
      <c r="A68" s="10">
        <v>67</v>
      </c>
      <c r="B68" s="10" t="s">
        <v>141</v>
      </c>
      <c r="C68" s="10" t="s">
        <v>142</v>
      </c>
      <c r="D68" s="10" t="s">
        <v>24</v>
      </c>
      <c r="E68" s="10" t="s">
        <v>31</v>
      </c>
      <c r="F68" s="10" t="s">
        <v>26</v>
      </c>
      <c r="G68" s="10">
        <v>24</v>
      </c>
      <c r="H68" s="10" t="s">
        <v>27</v>
      </c>
      <c r="I68" s="5">
        <v>42005</v>
      </c>
      <c r="J68" s="5">
        <v>42005</v>
      </c>
      <c r="K68" s="5">
        <f>MAX($I68:$J68)</f>
        <v>42005</v>
      </c>
      <c r="L68" s="10" t="s">
        <v>21</v>
      </c>
      <c r="M68" s="7"/>
      <c r="O68" s="10">
        <f>VLOOKUP(B68,Projections_Data!K:M,3,0)</f>
        <v>56</v>
      </c>
    </row>
    <row r="69" spans="1:15" ht="10.199999999999999" customHeight="1" x14ac:dyDescent="0.2">
      <c r="A69" s="10">
        <v>68</v>
      </c>
      <c r="B69" s="10" t="s">
        <v>38</v>
      </c>
      <c r="C69" s="10" t="s">
        <v>39</v>
      </c>
      <c r="D69" s="10" t="s">
        <v>40</v>
      </c>
      <c r="E69" s="10" t="s">
        <v>31</v>
      </c>
      <c r="F69" s="10" t="s">
        <v>59</v>
      </c>
      <c r="G69" s="10">
        <v>0</v>
      </c>
      <c r="H69" s="10" t="s">
        <v>45</v>
      </c>
      <c r="I69" s="5">
        <v>42005</v>
      </c>
      <c r="J69" s="5">
        <v>42005</v>
      </c>
      <c r="K69" s="5">
        <f>MAX($I69:$J69)</f>
        <v>42005</v>
      </c>
      <c r="L69" s="10" t="s">
        <v>21</v>
      </c>
      <c r="M69" s="7"/>
      <c r="O69" s="10">
        <f>VLOOKUP(B69,Projections_Data!K:M,3,0)</f>
        <v>43</v>
      </c>
    </row>
    <row r="70" spans="1:15" ht="10.199999999999999" customHeight="1" x14ac:dyDescent="0.2">
      <c r="A70" s="10">
        <v>69</v>
      </c>
      <c r="B70" s="10" t="s">
        <v>143</v>
      </c>
      <c r="C70" s="10" t="s">
        <v>144</v>
      </c>
      <c r="D70" s="10" t="s">
        <v>17</v>
      </c>
      <c r="E70" s="10" t="s">
        <v>18</v>
      </c>
      <c r="F70" s="10" t="s">
        <v>59</v>
      </c>
      <c r="G70" s="10">
        <v>40</v>
      </c>
      <c r="H70" s="10" t="s">
        <v>145</v>
      </c>
      <c r="I70" s="5">
        <v>42005</v>
      </c>
      <c r="J70" s="5">
        <v>42005</v>
      </c>
      <c r="K70" s="5">
        <f>MAX($I70:$J70)</f>
        <v>42005</v>
      </c>
      <c r="L70" s="10" t="s">
        <v>21</v>
      </c>
      <c r="M70" s="7"/>
      <c r="O70" s="10">
        <f>VLOOKUP(B70,Projections_Data!K:M,3,0)</f>
        <v>41</v>
      </c>
    </row>
    <row r="71" spans="1:15" ht="10.199999999999999" customHeight="1" x14ac:dyDescent="0.2">
      <c r="A71" s="10">
        <v>70</v>
      </c>
      <c r="B71" s="10" t="s">
        <v>41</v>
      </c>
      <c r="C71" s="10" t="s">
        <v>42</v>
      </c>
      <c r="D71" s="10" t="s">
        <v>17</v>
      </c>
      <c r="E71" s="10" t="s">
        <v>18</v>
      </c>
      <c r="F71" s="10" t="s">
        <v>59</v>
      </c>
      <c r="G71" s="10">
        <v>8</v>
      </c>
      <c r="H71" s="10" t="s">
        <v>27</v>
      </c>
      <c r="I71" s="5">
        <v>42005</v>
      </c>
      <c r="J71" s="5">
        <v>42005</v>
      </c>
      <c r="K71" s="5">
        <f>MAX($I71:$J71)</f>
        <v>42005</v>
      </c>
      <c r="L71" s="10" t="s">
        <v>21</v>
      </c>
      <c r="M71" s="7"/>
      <c r="O71" s="10">
        <f>VLOOKUP(B71,Projections_Data!K:M,3,0)</f>
        <v>21</v>
      </c>
    </row>
    <row r="72" spans="1:15" ht="10.199999999999999" customHeight="1" x14ac:dyDescent="0.2">
      <c r="A72" s="10">
        <v>71</v>
      </c>
      <c r="B72" s="10" t="s">
        <v>146</v>
      </c>
      <c r="C72" s="10" t="s">
        <v>147</v>
      </c>
      <c r="D72" s="10" t="s">
        <v>48</v>
      </c>
      <c r="E72" s="10" t="s">
        <v>18</v>
      </c>
      <c r="F72" s="10" t="s">
        <v>59</v>
      </c>
      <c r="G72" s="10">
        <v>40</v>
      </c>
      <c r="H72" s="10" t="s">
        <v>148</v>
      </c>
      <c r="I72" s="5">
        <v>42005</v>
      </c>
      <c r="J72" s="5">
        <v>42005</v>
      </c>
      <c r="K72" s="5">
        <f>MAX($I72:$J72)</f>
        <v>42005</v>
      </c>
      <c r="L72" s="10" t="s">
        <v>21</v>
      </c>
      <c r="M72" s="7"/>
      <c r="O72" s="10">
        <f>VLOOKUP(B72,Projections_Data!K:M,3,0)</f>
        <v>42</v>
      </c>
    </row>
    <row r="73" spans="1:15" ht="10.199999999999999" customHeight="1" x14ac:dyDescent="0.2">
      <c r="A73" s="10">
        <v>72</v>
      </c>
      <c r="B73" s="10" t="s">
        <v>149</v>
      </c>
      <c r="C73" s="10" t="s">
        <v>150</v>
      </c>
      <c r="D73" s="10" t="s">
        <v>17</v>
      </c>
      <c r="E73" s="10" t="s">
        <v>31</v>
      </c>
      <c r="F73" s="10" t="s">
        <v>59</v>
      </c>
      <c r="G73" s="10">
        <v>0</v>
      </c>
      <c r="H73" s="10" t="s">
        <v>27</v>
      </c>
      <c r="I73" s="5">
        <v>42005</v>
      </c>
      <c r="J73" s="5">
        <v>42005</v>
      </c>
      <c r="K73" s="5">
        <f>MAX($I73:$J73)</f>
        <v>42005</v>
      </c>
      <c r="L73" s="10" t="s">
        <v>21</v>
      </c>
      <c r="M73" s="7"/>
      <c r="O73" s="10">
        <f>VLOOKUP(B73,Projections_Data!K:M,3,0)</f>
        <v>25</v>
      </c>
    </row>
    <row r="74" spans="1:15" ht="10.199999999999999" customHeight="1" x14ac:dyDescent="0.2">
      <c r="A74" s="10">
        <v>73</v>
      </c>
      <c r="B74" s="10" t="s">
        <v>149</v>
      </c>
      <c r="C74" s="10" t="s">
        <v>151</v>
      </c>
      <c r="D74" s="10" t="s">
        <v>17</v>
      </c>
      <c r="E74" s="10" t="s">
        <v>31</v>
      </c>
      <c r="F74" s="10" t="s">
        <v>59</v>
      </c>
      <c r="G74" s="10">
        <v>40</v>
      </c>
      <c r="H74" s="10" t="s">
        <v>27</v>
      </c>
      <c r="I74" s="5">
        <v>42005</v>
      </c>
      <c r="J74" s="5">
        <v>42005</v>
      </c>
      <c r="K74" s="5">
        <f>MAX($I74:$J74)</f>
        <v>42005</v>
      </c>
      <c r="L74" s="10" t="s">
        <v>21</v>
      </c>
      <c r="M74" s="7"/>
      <c r="O74" s="10">
        <f>VLOOKUP(B74,Projections_Data!K:M,3,0)</f>
        <v>25</v>
      </c>
    </row>
    <row r="75" spans="1:15" ht="10.199999999999999" customHeight="1" x14ac:dyDescent="0.2">
      <c r="A75" s="10">
        <v>74</v>
      </c>
      <c r="B75" s="10" t="s">
        <v>149</v>
      </c>
      <c r="C75" s="10" t="s">
        <v>152</v>
      </c>
      <c r="D75" s="10" t="s">
        <v>17</v>
      </c>
      <c r="E75" s="10" t="s">
        <v>31</v>
      </c>
      <c r="F75" s="10" t="s">
        <v>59</v>
      </c>
      <c r="G75" s="10">
        <v>0</v>
      </c>
      <c r="H75" s="10" t="s">
        <v>27</v>
      </c>
      <c r="I75" s="5">
        <v>42005</v>
      </c>
      <c r="J75" s="5">
        <v>42005</v>
      </c>
      <c r="K75" s="5">
        <f>MAX($I75:$J75)</f>
        <v>42005</v>
      </c>
      <c r="L75" s="10" t="s">
        <v>21</v>
      </c>
      <c r="M75" s="7"/>
      <c r="O75" s="10">
        <f>VLOOKUP(B75,Projections_Data!K:M,3,0)</f>
        <v>25</v>
      </c>
    </row>
    <row r="76" spans="1:15" ht="10.199999999999999" customHeight="1" x14ac:dyDescent="0.2">
      <c r="A76" s="10">
        <v>75</v>
      </c>
      <c r="B76" s="10" t="s">
        <v>153</v>
      </c>
      <c r="C76" s="10" t="s">
        <v>154</v>
      </c>
      <c r="D76" s="10" t="s">
        <v>102</v>
      </c>
      <c r="E76" s="10" t="s">
        <v>18</v>
      </c>
      <c r="F76" s="10" t="s">
        <v>59</v>
      </c>
      <c r="G76" s="10">
        <v>0</v>
      </c>
      <c r="H76" s="10" t="s">
        <v>85</v>
      </c>
      <c r="I76" s="5">
        <v>42005</v>
      </c>
      <c r="J76" s="5">
        <v>42005</v>
      </c>
      <c r="K76" s="5">
        <f>MAX($I76:$J76)</f>
        <v>42005</v>
      </c>
      <c r="L76" s="10" t="s">
        <v>21</v>
      </c>
      <c r="M76" s="7"/>
      <c r="O76" s="10">
        <f>VLOOKUP(B76,Projections_Data!K:M,3,0)</f>
        <v>30</v>
      </c>
    </row>
    <row r="77" spans="1:15" ht="10.199999999999999" customHeight="1" x14ac:dyDescent="0.2">
      <c r="A77" s="10">
        <v>76</v>
      </c>
      <c r="B77" s="10" t="s">
        <v>94</v>
      </c>
      <c r="C77" s="10" t="s">
        <v>95</v>
      </c>
      <c r="D77" s="10" t="s">
        <v>48</v>
      </c>
      <c r="E77" s="10" t="s">
        <v>53</v>
      </c>
      <c r="F77" s="10" t="s">
        <v>59</v>
      </c>
      <c r="G77" s="10">
        <v>0</v>
      </c>
      <c r="H77" s="10" t="s">
        <v>85</v>
      </c>
      <c r="I77" s="5">
        <v>42005</v>
      </c>
      <c r="J77" s="5">
        <v>42005</v>
      </c>
      <c r="K77" s="5">
        <f>MAX($I77:$J77)</f>
        <v>42005</v>
      </c>
      <c r="L77" s="10" t="s">
        <v>21</v>
      </c>
      <c r="M77" s="7"/>
      <c r="O77" s="10">
        <f>VLOOKUP(B77,Projections_Data!K:M,3,0)</f>
        <v>219</v>
      </c>
    </row>
    <row r="78" spans="1:15" ht="10.199999999999999" customHeight="1" x14ac:dyDescent="0.2">
      <c r="A78" s="10">
        <v>77</v>
      </c>
      <c r="B78" s="10" t="s">
        <v>155</v>
      </c>
      <c r="C78" s="10" t="s">
        <v>156</v>
      </c>
      <c r="D78" s="10" t="s">
        <v>48</v>
      </c>
      <c r="E78" s="10" t="s">
        <v>53</v>
      </c>
      <c r="F78" s="10" t="s">
        <v>26</v>
      </c>
      <c r="G78" s="10">
        <v>24</v>
      </c>
      <c r="H78" s="10" t="s">
        <v>145</v>
      </c>
      <c r="I78" s="5">
        <v>42005</v>
      </c>
      <c r="J78" s="5">
        <v>42005</v>
      </c>
      <c r="K78" s="5">
        <f>MAX($I78:$J78)</f>
        <v>42005</v>
      </c>
      <c r="L78" s="10" t="s">
        <v>21</v>
      </c>
      <c r="M78" s="7"/>
      <c r="O78" s="10">
        <f>VLOOKUP(B78,Projections_Data!K:M,3,0)</f>
        <v>77</v>
      </c>
    </row>
    <row r="79" spans="1:15" ht="10.199999999999999" customHeight="1" x14ac:dyDescent="0.2">
      <c r="A79" s="10">
        <v>78</v>
      </c>
      <c r="B79" s="10" t="s">
        <v>157</v>
      </c>
      <c r="C79" s="10" t="s">
        <v>158</v>
      </c>
      <c r="D79" s="10" t="s">
        <v>123</v>
      </c>
      <c r="E79" s="10" t="s">
        <v>34</v>
      </c>
      <c r="F79" s="10" t="s">
        <v>59</v>
      </c>
      <c r="G79" s="10">
        <v>0</v>
      </c>
      <c r="H79" s="10" t="s">
        <v>148</v>
      </c>
      <c r="I79" s="5">
        <v>42005</v>
      </c>
      <c r="J79" s="5">
        <v>42005</v>
      </c>
      <c r="K79" s="5">
        <f>MAX($I79:$J79)</f>
        <v>42005</v>
      </c>
      <c r="L79" s="10" t="s">
        <v>21</v>
      </c>
      <c r="M79" s="7"/>
      <c r="O79" s="10">
        <f>VLOOKUP(B79,Projections_Data!K:M,3,0)</f>
        <v>83</v>
      </c>
    </row>
    <row r="80" spans="1:15" ht="10.199999999999999" customHeight="1" x14ac:dyDescent="0.2">
      <c r="A80" s="10">
        <v>79</v>
      </c>
      <c r="B80" s="10" t="s">
        <v>119</v>
      </c>
      <c r="C80" s="10" t="s">
        <v>159</v>
      </c>
      <c r="D80" s="10" t="s">
        <v>40</v>
      </c>
      <c r="E80" s="10" t="s">
        <v>31</v>
      </c>
      <c r="F80" s="10" t="s">
        <v>59</v>
      </c>
      <c r="G80" s="10">
        <v>40</v>
      </c>
      <c r="H80" s="10" t="s">
        <v>45</v>
      </c>
      <c r="I80" s="5">
        <v>42005</v>
      </c>
      <c r="J80" s="5">
        <v>42005</v>
      </c>
      <c r="K80" s="5">
        <f>MAX($I80:$J80)</f>
        <v>42005</v>
      </c>
      <c r="L80" s="10" t="s">
        <v>21</v>
      </c>
      <c r="M80" s="7"/>
      <c r="O80" s="10">
        <f>VLOOKUP(B80,Projections_Data!K:M,3,0)</f>
        <v>3</v>
      </c>
    </row>
    <row r="81" spans="1:15" ht="10.199999999999999" customHeight="1" x14ac:dyDescent="0.2">
      <c r="A81" s="10">
        <v>80</v>
      </c>
      <c r="B81" s="10" t="s">
        <v>46</v>
      </c>
      <c r="C81" s="10" t="s">
        <v>47</v>
      </c>
      <c r="D81" s="10" t="s">
        <v>48</v>
      </c>
      <c r="E81" s="10" t="s">
        <v>31</v>
      </c>
      <c r="F81" s="10" t="s">
        <v>59</v>
      </c>
      <c r="G81" s="10">
        <v>0</v>
      </c>
      <c r="H81" s="10" t="s">
        <v>145</v>
      </c>
      <c r="I81" s="5">
        <v>42005</v>
      </c>
      <c r="J81" s="5">
        <v>42005</v>
      </c>
      <c r="K81" s="5">
        <f>MAX($I81:$J81)</f>
        <v>42005</v>
      </c>
      <c r="L81" s="10" t="s">
        <v>21</v>
      </c>
      <c r="M81" s="7"/>
      <c r="O81" s="10">
        <f>VLOOKUP(B81,Projections_Data!K:M,3,0)</f>
        <v>219</v>
      </c>
    </row>
    <row r="82" spans="1:15" ht="10.199999999999999" customHeight="1" x14ac:dyDescent="0.2">
      <c r="A82" s="10">
        <v>81</v>
      </c>
      <c r="B82" s="10" t="s">
        <v>51</v>
      </c>
      <c r="C82" s="10" t="s">
        <v>160</v>
      </c>
      <c r="D82" s="10" t="s">
        <v>40</v>
      </c>
      <c r="E82" s="10" t="s">
        <v>53</v>
      </c>
      <c r="F82" s="10" t="s">
        <v>59</v>
      </c>
      <c r="G82" s="10">
        <v>24</v>
      </c>
      <c r="H82" s="10" t="s">
        <v>85</v>
      </c>
      <c r="I82" s="5">
        <v>42005</v>
      </c>
      <c r="J82" s="5">
        <v>42005</v>
      </c>
      <c r="K82" s="5">
        <f>MAX($I82:$J82)</f>
        <v>42005</v>
      </c>
      <c r="L82" s="10" t="s">
        <v>21</v>
      </c>
      <c r="M82" s="7"/>
      <c r="O82" s="10">
        <f>VLOOKUP(B82,Projections_Data!K:M,3,0)</f>
        <v>1</v>
      </c>
    </row>
    <row r="83" spans="1:15" ht="10.199999999999999" customHeight="1" x14ac:dyDescent="0.2">
      <c r="A83" s="10">
        <v>82</v>
      </c>
      <c r="B83" s="10" t="s">
        <v>28</v>
      </c>
      <c r="C83" s="10" t="s">
        <v>29</v>
      </c>
      <c r="D83" s="10" t="s">
        <v>30</v>
      </c>
      <c r="E83" s="10" t="s">
        <v>31</v>
      </c>
      <c r="F83" s="10" t="s">
        <v>59</v>
      </c>
      <c r="G83" s="10">
        <v>40</v>
      </c>
      <c r="H83" s="10" t="s">
        <v>27</v>
      </c>
      <c r="I83" s="5">
        <v>42005</v>
      </c>
      <c r="J83" s="5">
        <v>42005</v>
      </c>
      <c r="K83" s="5">
        <f>MAX($I83:$J83)</f>
        <v>42005</v>
      </c>
      <c r="L83" s="10" t="s">
        <v>21</v>
      </c>
      <c r="M83" s="7"/>
      <c r="O83" s="10">
        <f>VLOOKUP(B83,Projections_Data!K:M,3,0)</f>
        <v>17</v>
      </c>
    </row>
    <row r="84" spans="1:15" ht="10.199999999999999" customHeight="1" x14ac:dyDescent="0.2">
      <c r="A84" s="10">
        <v>83</v>
      </c>
      <c r="B84" s="10" t="s">
        <v>161</v>
      </c>
      <c r="C84" s="10" t="s">
        <v>162</v>
      </c>
      <c r="D84" s="10" t="s">
        <v>30</v>
      </c>
      <c r="E84" s="10" t="s">
        <v>18</v>
      </c>
      <c r="F84" s="10" t="s">
        <v>59</v>
      </c>
      <c r="G84" s="10">
        <v>300</v>
      </c>
      <c r="H84" s="10" t="s">
        <v>20</v>
      </c>
      <c r="I84" s="5">
        <v>42005</v>
      </c>
      <c r="J84" s="5">
        <v>42005</v>
      </c>
      <c r="K84" s="5">
        <f>MAX($I84:$J84)</f>
        <v>42005</v>
      </c>
      <c r="L84" s="10" t="s">
        <v>21</v>
      </c>
      <c r="M84" s="7"/>
      <c r="O84" s="10">
        <f>VLOOKUP(B84,Projections_Data!K:M,3,0)</f>
        <v>2</v>
      </c>
    </row>
    <row r="85" spans="1:15" ht="10.199999999999999" customHeight="1" x14ac:dyDescent="0.2">
      <c r="A85" s="10">
        <v>84</v>
      </c>
      <c r="B85" s="10" t="s">
        <v>161</v>
      </c>
      <c r="C85" s="10" t="s">
        <v>163</v>
      </c>
      <c r="D85" s="10" t="s">
        <v>30</v>
      </c>
      <c r="E85" s="10" t="s">
        <v>18</v>
      </c>
      <c r="F85" s="10" t="s">
        <v>59</v>
      </c>
      <c r="G85" s="10">
        <v>150</v>
      </c>
      <c r="H85" s="10" t="s">
        <v>20</v>
      </c>
      <c r="I85" s="5">
        <v>42005</v>
      </c>
      <c r="J85" s="5">
        <v>42005</v>
      </c>
      <c r="K85" s="5">
        <f>MAX($I85:$J85)</f>
        <v>42005</v>
      </c>
      <c r="L85" s="10" t="s">
        <v>21</v>
      </c>
      <c r="M85" s="7"/>
      <c r="O85" s="10">
        <f>VLOOKUP(B85,Projections_Data!K:M,3,0)</f>
        <v>2</v>
      </c>
    </row>
    <row r="86" spans="1:15" ht="10.199999999999999" customHeight="1" x14ac:dyDescent="0.2">
      <c r="A86" s="10">
        <v>85</v>
      </c>
      <c r="B86" s="10" t="s">
        <v>161</v>
      </c>
      <c r="C86" s="10" t="s">
        <v>164</v>
      </c>
      <c r="D86" s="10" t="s">
        <v>30</v>
      </c>
      <c r="E86" s="10" t="s">
        <v>18</v>
      </c>
      <c r="F86" s="10" t="s">
        <v>59</v>
      </c>
      <c r="G86" s="10">
        <v>30</v>
      </c>
      <c r="H86" s="10" t="s">
        <v>20</v>
      </c>
      <c r="I86" s="5">
        <v>42005</v>
      </c>
      <c r="J86" s="5">
        <v>42005</v>
      </c>
      <c r="K86" s="5">
        <f>MAX($I86:$J86)</f>
        <v>42005</v>
      </c>
      <c r="L86" s="10" t="s">
        <v>21</v>
      </c>
      <c r="M86" s="7"/>
      <c r="O86" s="10">
        <f>VLOOKUP(B86,Projections_Data!K:M,3,0)</f>
        <v>2</v>
      </c>
    </row>
    <row r="87" spans="1:15" ht="10.199999999999999" customHeight="1" x14ac:dyDescent="0.2">
      <c r="A87" s="10">
        <v>86</v>
      </c>
      <c r="B87" s="10" t="s">
        <v>78</v>
      </c>
      <c r="C87" s="10" t="s">
        <v>79</v>
      </c>
      <c r="D87" s="10" t="s">
        <v>24</v>
      </c>
      <c r="E87" s="10" t="s">
        <v>25</v>
      </c>
      <c r="F87" s="10" t="s">
        <v>59</v>
      </c>
      <c r="G87" s="10">
        <v>24</v>
      </c>
      <c r="H87" s="10" t="s">
        <v>145</v>
      </c>
      <c r="I87" s="5">
        <v>42005</v>
      </c>
      <c r="J87" s="5">
        <v>42019</v>
      </c>
      <c r="K87" s="5">
        <f>MAX($I87:$J87)</f>
        <v>42019</v>
      </c>
      <c r="L87" s="10" t="s">
        <v>21</v>
      </c>
      <c r="M87" s="7"/>
      <c r="O87" s="10">
        <f>VLOOKUP(B87,Projections_Data!K:M,3,0)</f>
        <v>123</v>
      </c>
    </row>
    <row r="88" spans="1:15" ht="10.199999999999999" customHeight="1" x14ac:dyDescent="0.2">
      <c r="A88" s="10">
        <v>87</v>
      </c>
      <c r="B88" s="10" t="s">
        <v>60</v>
      </c>
      <c r="C88" s="10" t="s">
        <v>61</v>
      </c>
      <c r="D88" s="10" t="s">
        <v>24</v>
      </c>
      <c r="E88" s="10" t="s">
        <v>34</v>
      </c>
      <c r="F88" s="10" t="s">
        <v>59</v>
      </c>
      <c r="G88" s="10">
        <v>40</v>
      </c>
      <c r="H88" s="10" t="s">
        <v>85</v>
      </c>
      <c r="I88" s="5">
        <v>42009</v>
      </c>
      <c r="J88" s="5">
        <v>42005</v>
      </c>
      <c r="K88" s="5">
        <f>MAX($I88:$J88)</f>
        <v>42009</v>
      </c>
      <c r="L88" s="10" t="s">
        <v>21</v>
      </c>
      <c r="M88" s="7"/>
      <c r="O88" s="10">
        <f>VLOOKUP(B88,Projections_Data!K:M,3,0)</f>
        <v>20</v>
      </c>
    </row>
    <row r="89" spans="1:15" ht="10.199999999999999" customHeight="1" x14ac:dyDescent="0.2">
      <c r="A89" s="10">
        <v>88</v>
      </c>
      <c r="B89" s="10" t="s">
        <v>82</v>
      </c>
      <c r="C89" s="10" t="s">
        <v>83</v>
      </c>
      <c r="D89" s="10" t="s">
        <v>84</v>
      </c>
      <c r="E89" s="10" t="s">
        <v>84</v>
      </c>
      <c r="F89" s="10" t="s">
        <v>26</v>
      </c>
      <c r="G89" s="10">
        <v>24</v>
      </c>
      <c r="H89" s="10" t="s">
        <v>85</v>
      </c>
      <c r="I89" s="5">
        <v>42012</v>
      </c>
      <c r="J89" s="5">
        <v>42012</v>
      </c>
      <c r="K89" s="5">
        <f>MAX($I89:$J89)</f>
        <v>42012</v>
      </c>
      <c r="L89" s="10" t="s">
        <v>21</v>
      </c>
      <c r="M89" s="7"/>
      <c r="O89" s="10">
        <f>VLOOKUP(B89,Projections_Data!K:M,3,0)</f>
        <v>603</v>
      </c>
    </row>
    <row r="90" spans="1:15" ht="10.199999999999999" customHeight="1" x14ac:dyDescent="0.2">
      <c r="A90" s="10">
        <v>89</v>
      </c>
      <c r="B90" s="10" t="s">
        <v>116</v>
      </c>
      <c r="C90" s="10" t="s">
        <v>165</v>
      </c>
      <c r="D90" s="10" t="s">
        <v>48</v>
      </c>
      <c r="E90" s="10" t="s">
        <v>34</v>
      </c>
      <c r="F90" s="10" t="s">
        <v>59</v>
      </c>
      <c r="G90" s="10">
        <v>80</v>
      </c>
      <c r="H90" s="10" t="s">
        <v>45</v>
      </c>
      <c r="I90" s="5">
        <v>42016</v>
      </c>
      <c r="J90" s="5">
        <v>42016</v>
      </c>
      <c r="K90" s="5">
        <f>MAX($I90:$J90)</f>
        <v>42016</v>
      </c>
      <c r="L90" s="10" t="s">
        <v>21</v>
      </c>
      <c r="M90" s="7"/>
      <c r="O90" s="10">
        <f>VLOOKUP(B90,Projections_Data!K:M,3,0)</f>
        <v>5</v>
      </c>
    </row>
    <row r="91" spans="1:15" ht="10.199999999999999" customHeight="1" x14ac:dyDescent="0.2">
      <c r="A91" s="10">
        <v>90</v>
      </c>
      <c r="B91" s="10" t="s">
        <v>116</v>
      </c>
      <c r="C91" s="10" t="s">
        <v>166</v>
      </c>
      <c r="D91" s="10" t="s">
        <v>48</v>
      </c>
      <c r="E91" s="10" t="s">
        <v>34</v>
      </c>
      <c r="F91" s="10" t="s">
        <v>59</v>
      </c>
      <c r="G91" s="10">
        <v>80</v>
      </c>
      <c r="H91" s="10" t="s">
        <v>45</v>
      </c>
      <c r="I91" s="5">
        <v>42016</v>
      </c>
      <c r="J91" s="5">
        <v>42016</v>
      </c>
      <c r="K91" s="5">
        <f>MAX($I91:$J91)</f>
        <v>42016</v>
      </c>
      <c r="L91" s="10" t="s">
        <v>21</v>
      </c>
      <c r="M91" s="7"/>
      <c r="O91" s="10">
        <f>VLOOKUP(B91,Projections_Data!K:M,3,0)</f>
        <v>5</v>
      </c>
    </row>
    <row r="92" spans="1:15" ht="10.199999999999999" customHeight="1" x14ac:dyDescent="0.2">
      <c r="A92" s="10">
        <v>91</v>
      </c>
      <c r="B92" s="10" t="s">
        <v>167</v>
      </c>
      <c r="C92" s="10" t="s">
        <v>168</v>
      </c>
      <c r="D92" s="10" t="s">
        <v>102</v>
      </c>
      <c r="E92" s="10" t="s">
        <v>34</v>
      </c>
      <c r="F92" s="10" t="s">
        <v>59</v>
      </c>
      <c r="G92" s="10">
        <v>0</v>
      </c>
      <c r="H92" s="10" t="s">
        <v>45</v>
      </c>
      <c r="I92" s="5">
        <v>42019</v>
      </c>
      <c r="J92" s="5">
        <v>42005</v>
      </c>
      <c r="K92" s="5">
        <f>MAX($I92:$J92)</f>
        <v>42019</v>
      </c>
      <c r="L92" s="10" t="s">
        <v>21</v>
      </c>
      <c r="M92" s="7"/>
      <c r="O92" s="10">
        <f>VLOOKUP(B92,Projections_Data!K:M,3,0)</f>
        <v>13</v>
      </c>
    </row>
    <row r="93" spans="1:15" ht="10.199999999999999" customHeight="1" x14ac:dyDescent="0.2">
      <c r="A93" s="10">
        <v>92</v>
      </c>
      <c r="B93" s="10" t="s">
        <v>169</v>
      </c>
      <c r="C93" s="10" t="s">
        <v>170</v>
      </c>
      <c r="D93" s="10" t="s">
        <v>102</v>
      </c>
      <c r="E93" s="10" t="s">
        <v>18</v>
      </c>
      <c r="F93" s="10" t="s">
        <v>26</v>
      </c>
      <c r="G93" s="10">
        <v>24</v>
      </c>
      <c r="H93" s="10" t="s">
        <v>148</v>
      </c>
      <c r="I93" s="5">
        <v>42019</v>
      </c>
      <c r="J93" s="5">
        <v>42019</v>
      </c>
      <c r="K93" s="5">
        <f>MAX($I93:$J93)</f>
        <v>42019</v>
      </c>
      <c r="L93" s="10" t="s">
        <v>21</v>
      </c>
      <c r="M93" s="7"/>
      <c r="O93" s="10">
        <f>VLOOKUP(B93,Projections_Data!K:M,3,0)</f>
        <v>114</v>
      </c>
    </row>
    <row r="94" spans="1:15" ht="10.199999999999999" customHeight="1" x14ac:dyDescent="0.2">
      <c r="A94" s="10">
        <v>93</v>
      </c>
      <c r="B94" s="10" t="s">
        <v>169</v>
      </c>
      <c r="C94" s="10" t="s">
        <v>171</v>
      </c>
      <c r="D94" s="10" t="s">
        <v>102</v>
      </c>
      <c r="E94" s="10" t="s">
        <v>18</v>
      </c>
      <c r="F94" s="10" t="s">
        <v>26</v>
      </c>
      <c r="G94" s="10">
        <v>24</v>
      </c>
      <c r="H94" s="10" t="s">
        <v>148</v>
      </c>
      <c r="I94" s="5">
        <v>42019</v>
      </c>
      <c r="J94" s="5">
        <v>42019</v>
      </c>
      <c r="K94" s="5">
        <f>MAX($I94:$J94)</f>
        <v>42019</v>
      </c>
      <c r="L94" s="10" t="s">
        <v>21</v>
      </c>
      <c r="M94" s="7"/>
      <c r="O94" s="10">
        <f>VLOOKUP(B94,Projections_Data!K:M,3,0)</f>
        <v>114</v>
      </c>
    </row>
    <row r="95" spans="1:15" ht="10.199999999999999" customHeight="1" x14ac:dyDescent="0.2">
      <c r="A95" s="10">
        <v>94</v>
      </c>
      <c r="B95" s="10" t="s">
        <v>149</v>
      </c>
      <c r="C95" s="10" t="s">
        <v>150</v>
      </c>
      <c r="D95" s="10" t="s">
        <v>17</v>
      </c>
      <c r="E95" s="10" t="s">
        <v>31</v>
      </c>
      <c r="F95" s="10" t="s">
        <v>59</v>
      </c>
      <c r="G95" s="10">
        <v>40</v>
      </c>
      <c r="H95" s="10" t="s">
        <v>27</v>
      </c>
      <c r="I95" s="5">
        <v>42026</v>
      </c>
      <c r="J95" s="5">
        <v>42026</v>
      </c>
      <c r="K95" s="5">
        <f>MAX($I95:$J95)</f>
        <v>42026</v>
      </c>
      <c r="L95" s="10" t="s">
        <v>21</v>
      </c>
      <c r="M95" s="7"/>
      <c r="O95" s="10">
        <f>VLOOKUP(B95,Projections_Data!K:M,3,0)</f>
        <v>25</v>
      </c>
    </row>
    <row r="96" spans="1:15" ht="10.199999999999999" customHeight="1" x14ac:dyDescent="0.2">
      <c r="A96" s="10">
        <v>95</v>
      </c>
      <c r="B96" s="10" t="s">
        <v>172</v>
      </c>
      <c r="C96" s="10" t="s">
        <v>173</v>
      </c>
      <c r="D96" s="10" t="s">
        <v>40</v>
      </c>
      <c r="E96" s="10" t="s">
        <v>18</v>
      </c>
      <c r="F96" s="10" t="s">
        <v>26</v>
      </c>
      <c r="G96" s="10">
        <v>24</v>
      </c>
      <c r="H96" s="10" t="s">
        <v>145</v>
      </c>
      <c r="I96" s="5">
        <v>42026</v>
      </c>
      <c r="J96" s="5">
        <v>42026</v>
      </c>
      <c r="K96" s="5">
        <f>MAX($I96:$J96)</f>
        <v>42026</v>
      </c>
      <c r="L96" s="10" t="s">
        <v>21</v>
      </c>
      <c r="M96" s="7"/>
      <c r="O96" s="10">
        <f>VLOOKUP(B96,Projections_Data!K:M,3,0)</f>
        <v>192</v>
      </c>
    </row>
    <row r="97" spans="1:15" ht="10.199999999999999" customHeight="1" x14ac:dyDescent="0.2">
      <c r="A97" s="10">
        <v>96</v>
      </c>
      <c r="B97" s="10" t="s">
        <v>32</v>
      </c>
      <c r="C97" s="10" t="s">
        <v>33</v>
      </c>
      <c r="D97" s="10" t="s">
        <v>24</v>
      </c>
      <c r="E97" s="10" t="s">
        <v>34</v>
      </c>
      <c r="F97" s="10" t="s">
        <v>59</v>
      </c>
      <c r="G97" s="10">
        <v>40</v>
      </c>
      <c r="H97" s="10" t="s">
        <v>27</v>
      </c>
      <c r="I97" s="5">
        <v>42030</v>
      </c>
      <c r="J97" s="5">
        <v>42030</v>
      </c>
      <c r="K97" s="5">
        <f>MAX($I97:$J97)</f>
        <v>42030</v>
      </c>
      <c r="L97" s="10" t="s">
        <v>21</v>
      </c>
      <c r="M97" s="7"/>
      <c r="O97" s="10">
        <f>VLOOKUP(B97,Projections_Data!K:M,3,0)</f>
        <v>7</v>
      </c>
    </row>
    <row r="98" spans="1:15" ht="10.199999999999999" customHeight="1" x14ac:dyDescent="0.2">
      <c r="A98" s="10">
        <v>97</v>
      </c>
      <c r="B98" s="10" t="s">
        <v>88</v>
      </c>
      <c r="C98" s="10" t="s">
        <v>89</v>
      </c>
      <c r="D98" s="10" t="s">
        <v>40</v>
      </c>
      <c r="E98" s="10" t="s">
        <v>18</v>
      </c>
      <c r="F98" s="10" t="s">
        <v>59</v>
      </c>
      <c r="G98" s="10">
        <v>24</v>
      </c>
      <c r="H98" s="10" t="s">
        <v>85</v>
      </c>
      <c r="I98" s="5">
        <v>42036</v>
      </c>
      <c r="J98" s="5">
        <v>42036</v>
      </c>
      <c r="K98" s="5">
        <f>MAX($I98:$J98)</f>
        <v>42036</v>
      </c>
      <c r="L98" s="10" t="s">
        <v>21</v>
      </c>
      <c r="M98" s="7"/>
      <c r="O98" s="10">
        <f>VLOOKUP(B98,Projections_Data!K:M,3,0)</f>
        <v>15</v>
      </c>
    </row>
    <row r="99" spans="1:15" ht="10.199999999999999" customHeight="1" x14ac:dyDescent="0.2">
      <c r="A99" s="10">
        <v>98</v>
      </c>
      <c r="B99" s="10" t="s">
        <v>174</v>
      </c>
      <c r="C99" s="10" t="s">
        <v>175</v>
      </c>
      <c r="D99" s="10" t="s">
        <v>24</v>
      </c>
      <c r="E99" s="10" t="s">
        <v>25</v>
      </c>
      <c r="F99" s="10" t="s">
        <v>26</v>
      </c>
      <c r="G99" s="10">
        <v>16</v>
      </c>
      <c r="H99" s="10" t="s">
        <v>148</v>
      </c>
      <c r="I99" s="5">
        <v>42036</v>
      </c>
      <c r="J99" s="5">
        <v>42036</v>
      </c>
      <c r="K99" s="5">
        <f>MAX($I99:$J99)</f>
        <v>42036</v>
      </c>
      <c r="L99" s="10" t="s">
        <v>21</v>
      </c>
      <c r="M99" s="7"/>
      <c r="O99" s="10">
        <f>VLOOKUP(B99,Projections_Data!K:M,3,0)</f>
        <v>603</v>
      </c>
    </row>
    <row r="100" spans="1:15" ht="10.199999999999999" customHeight="1" x14ac:dyDescent="0.2">
      <c r="A100" s="10">
        <v>99</v>
      </c>
      <c r="B100" s="10" t="s">
        <v>119</v>
      </c>
      <c r="C100" s="10" t="s">
        <v>120</v>
      </c>
      <c r="D100" s="10" t="s">
        <v>40</v>
      </c>
      <c r="E100" s="10" t="s">
        <v>31</v>
      </c>
      <c r="F100" s="10" t="s">
        <v>59</v>
      </c>
      <c r="G100" s="10">
        <v>80</v>
      </c>
      <c r="H100" s="10" t="s">
        <v>45</v>
      </c>
      <c r="I100" s="5">
        <v>42036</v>
      </c>
      <c r="J100" s="5">
        <v>42036</v>
      </c>
      <c r="K100" s="5">
        <f>MAX($I100:$J100)</f>
        <v>42036</v>
      </c>
      <c r="L100" s="10" t="s">
        <v>21</v>
      </c>
      <c r="M100" s="7"/>
      <c r="O100" s="10">
        <f>VLOOKUP(B100,Projections_Data!K:M,3,0)</f>
        <v>3</v>
      </c>
    </row>
    <row r="101" spans="1:15" ht="10.199999999999999" customHeight="1" x14ac:dyDescent="0.2">
      <c r="A101" s="10">
        <v>100</v>
      </c>
      <c r="B101" s="10" t="s">
        <v>176</v>
      </c>
      <c r="C101" s="10" t="s">
        <v>177</v>
      </c>
      <c r="D101" s="10" t="s">
        <v>30</v>
      </c>
      <c r="E101" s="10" t="s">
        <v>34</v>
      </c>
      <c r="F101" s="10" t="s">
        <v>26</v>
      </c>
      <c r="G101" s="10">
        <v>40</v>
      </c>
      <c r="H101" s="10" t="s">
        <v>145</v>
      </c>
      <c r="I101" s="5">
        <v>42036</v>
      </c>
      <c r="J101" s="5">
        <v>42036</v>
      </c>
      <c r="K101" s="5">
        <f>MAX($I101:$J101)</f>
        <v>42036</v>
      </c>
      <c r="L101" s="10" t="s">
        <v>21</v>
      </c>
      <c r="M101" s="7"/>
      <c r="O101" s="10">
        <f>VLOOKUP(B101,Projections_Data!K:M,3,0)</f>
        <v>46</v>
      </c>
    </row>
    <row r="102" spans="1:15" ht="10.199999999999999" customHeight="1" x14ac:dyDescent="0.2">
      <c r="A102" s="10">
        <v>101</v>
      </c>
      <c r="B102" s="10" t="s">
        <v>178</v>
      </c>
      <c r="C102" s="10" t="s">
        <v>179</v>
      </c>
      <c r="D102" s="10" t="s">
        <v>24</v>
      </c>
      <c r="E102" s="10" t="s">
        <v>25</v>
      </c>
      <c r="F102" s="10" t="s">
        <v>59</v>
      </c>
      <c r="G102" s="10">
        <v>0</v>
      </c>
      <c r="H102" s="10" t="s">
        <v>27</v>
      </c>
      <c r="I102" s="5">
        <v>42036</v>
      </c>
      <c r="J102" s="5">
        <v>42036</v>
      </c>
      <c r="K102" s="5">
        <f>MAX($I102:$J102)</f>
        <v>42036</v>
      </c>
      <c r="L102" s="10" t="s">
        <v>21</v>
      </c>
      <c r="M102" s="7"/>
      <c r="O102" s="10">
        <f>VLOOKUP(B102,Projections_Data!K:M,3,0)</f>
        <v>101</v>
      </c>
    </row>
    <row r="103" spans="1:15" ht="10.199999999999999" customHeight="1" x14ac:dyDescent="0.2">
      <c r="A103" s="10">
        <v>102</v>
      </c>
      <c r="B103" s="10" t="s">
        <v>35</v>
      </c>
      <c r="C103" s="10" t="s">
        <v>56</v>
      </c>
      <c r="D103" s="10" t="s">
        <v>24</v>
      </c>
      <c r="E103" s="10" t="s">
        <v>25</v>
      </c>
      <c r="F103" s="10" t="s">
        <v>59</v>
      </c>
      <c r="G103" s="10">
        <v>80</v>
      </c>
      <c r="H103" s="10" t="s">
        <v>27</v>
      </c>
      <c r="I103" s="5">
        <v>42038</v>
      </c>
      <c r="J103" s="5">
        <v>42038</v>
      </c>
      <c r="K103" s="5">
        <f>MAX($I103:$J103)</f>
        <v>42038</v>
      </c>
      <c r="L103" s="10" t="s">
        <v>21</v>
      </c>
      <c r="M103" s="7"/>
      <c r="O103" s="10">
        <f>VLOOKUP(B103,Projections_Data!K:M,3,0)</f>
        <v>4</v>
      </c>
    </row>
    <row r="104" spans="1:15" ht="10.199999999999999" customHeight="1" x14ac:dyDescent="0.2">
      <c r="A104" s="10">
        <v>103</v>
      </c>
      <c r="B104" s="10" t="s">
        <v>35</v>
      </c>
      <c r="C104" s="10" t="s">
        <v>180</v>
      </c>
      <c r="D104" s="10" t="s">
        <v>24</v>
      </c>
      <c r="E104" s="10" t="s">
        <v>25</v>
      </c>
      <c r="F104" s="10" t="s">
        <v>59</v>
      </c>
      <c r="G104" s="10">
        <v>40</v>
      </c>
      <c r="H104" s="10" t="s">
        <v>27</v>
      </c>
      <c r="I104" s="5">
        <v>42038</v>
      </c>
      <c r="J104" s="5">
        <v>42038</v>
      </c>
      <c r="K104" s="5">
        <f>MAX($I104:$J104)</f>
        <v>42038</v>
      </c>
      <c r="L104" s="10" t="s">
        <v>21</v>
      </c>
      <c r="M104" s="7"/>
      <c r="O104" s="10">
        <f>VLOOKUP(B104,Projections_Data!K:M,3,0)</f>
        <v>4</v>
      </c>
    </row>
    <row r="105" spans="1:15" ht="10.199999999999999" customHeight="1" x14ac:dyDescent="0.2">
      <c r="A105" s="10">
        <v>104</v>
      </c>
      <c r="B105" s="10" t="s">
        <v>35</v>
      </c>
      <c r="C105" s="10" t="s">
        <v>181</v>
      </c>
      <c r="D105" s="10" t="s">
        <v>24</v>
      </c>
      <c r="E105" s="10" t="s">
        <v>25</v>
      </c>
      <c r="F105" s="10" t="s">
        <v>59</v>
      </c>
      <c r="G105" s="10">
        <v>0</v>
      </c>
      <c r="H105" s="10" t="s">
        <v>27</v>
      </c>
      <c r="I105" s="5">
        <v>42038</v>
      </c>
      <c r="J105" s="5">
        <v>42038</v>
      </c>
      <c r="K105" s="5">
        <f>MAX($I105:$J105)</f>
        <v>42038</v>
      </c>
      <c r="L105" s="10" t="s">
        <v>21</v>
      </c>
      <c r="M105" s="7"/>
      <c r="O105" s="10">
        <f>VLOOKUP(B105,Projections_Data!K:M,3,0)</f>
        <v>4</v>
      </c>
    </row>
    <row r="106" spans="1:15" ht="10.199999999999999" customHeight="1" x14ac:dyDescent="0.2">
      <c r="A106" s="10">
        <v>105</v>
      </c>
      <c r="B106" s="10" t="s">
        <v>35</v>
      </c>
      <c r="C106" s="10" t="s">
        <v>36</v>
      </c>
      <c r="D106" s="10" t="s">
        <v>24</v>
      </c>
      <c r="E106" s="10" t="s">
        <v>25</v>
      </c>
      <c r="F106" s="10" t="s">
        <v>59</v>
      </c>
      <c r="G106" s="10">
        <v>40</v>
      </c>
      <c r="H106" s="10" t="s">
        <v>27</v>
      </c>
      <c r="I106" s="5">
        <v>42038</v>
      </c>
      <c r="J106" s="5">
        <v>42038</v>
      </c>
      <c r="K106" s="5">
        <f>MAX($I106:$J106)</f>
        <v>42038</v>
      </c>
      <c r="L106" s="10" t="s">
        <v>21</v>
      </c>
      <c r="M106" s="7"/>
      <c r="O106" s="10">
        <f>VLOOKUP(B106,Projections_Data!K:M,3,0)</f>
        <v>4</v>
      </c>
    </row>
    <row r="107" spans="1:15" ht="10.199999999999999" customHeight="1" x14ac:dyDescent="0.2">
      <c r="A107" s="10">
        <v>106</v>
      </c>
      <c r="B107" s="10" t="s">
        <v>182</v>
      </c>
      <c r="C107" s="10" t="s">
        <v>183</v>
      </c>
      <c r="D107" s="10" t="s">
        <v>24</v>
      </c>
      <c r="E107" s="10" t="s">
        <v>25</v>
      </c>
      <c r="F107" s="10" t="s">
        <v>59</v>
      </c>
      <c r="G107" s="10">
        <v>0</v>
      </c>
      <c r="H107" s="10" t="s">
        <v>27</v>
      </c>
      <c r="I107" s="5">
        <v>42044</v>
      </c>
      <c r="J107" s="5">
        <v>42005</v>
      </c>
      <c r="K107" s="5">
        <f>MAX($I107:$J107)</f>
        <v>42044</v>
      </c>
      <c r="L107" s="10" t="s">
        <v>21</v>
      </c>
      <c r="M107" s="7"/>
      <c r="O107" s="10">
        <f>VLOOKUP(B107,Projections_Data!K:M,3,0)</f>
        <v>219</v>
      </c>
    </row>
    <row r="108" spans="1:15" ht="10.199999999999999" customHeight="1" x14ac:dyDescent="0.2">
      <c r="A108" s="10">
        <v>107</v>
      </c>
      <c r="B108" s="10" t="s">
        <v>182</v>
      </c>
      <c r="C108" s="10" t="s">
        <v>184</v>
      </c>
      <c r="D108" s="10" t="s">
        <v>24</v>
      </c>
      <c r="E108" s="10" t="s">
        <v>25</v>
      </c>
      <c r="F108" s="10" t="s">
        <v>59</v>
      </c>
      <c r="G108" s="10">
        <v>0</v>
      </c>
      <c r="H108" s="10" t="s">
        <v>27</v>
      </c>
      <c r="I108" s="5">
        <v>42044</v>
      </c>
      <c r="J108" s="5">
        <v>42005</v>
      </c>
      <c r="K108" s="5">
        <f>MAX($I108:$J108)</f>
        <v>42044</v>
      </c>
      <c r="L108" s="10" t="s">
        <v>21</v>
      </c>
      <c r="M108" s="7"/>
      <c r="O108" s="10">
        <f>VLOOKUP(B108,Projections_Data!K:M,3,0)</f>
        <v>219</v>
      </c>
    </row>
    <row r="109" spans="1:15" ht="10.199999999999999" customHeight="1" x14ac:dyDescent="0.2">
      <c r="A109" s="10">
        <v>108</v>
      </c>
      <c r="B109" s="10" t="s">
        <v>49</v>
      </c>
      <c r="C109" s="10" t="s">
        <v>50</v>
      </c>
      <c r="D109" s="10" t="s">
        <v>17</v>
      </c>
      <c r="E109" s="10" t="s">
        <v>25</v>
      </c>
      <c r="F109" s="10" t="s">
        <v>59</v>
      </c>
      <c r="G109" s="10">
        <v>0</v>
      </c>
      <c r="H109" s="10" t="s">
        <v>45</v>
      </c>
      <c r="I109" s="5">
        <v>42044</v>
      </c>
      <c r="J109" s="5">
        <v>42005</v>
      </c>
      <c r="K109" s="5">
        <f>MAX($I109:$J109)</f>
        <v>42044</v>
      </c>
      <c r="L109" s="10" t="s">
        <v>21</v>
      </c>
      <c r="M109" s="7"/>
      <c r="O109" s="10">
        <f>VLOOKUP(B109,Projections_Data!K:M,3,0)</f>
        <v>74</v>
      </c>
    </row>
    <row r="110" spans="1:15" ht="10.199999999999999" customHeight="1" x14ac:dyDescent="0.2">
      <c r="A110" s="10">
        <v>109</v>
      </c>
      <c r="B110" s="10" t="s">
        <v>71</v>
      </c>
      <c r="C110" s="10" t="s">
        <v>72</v>
      </c>
      <c r="D110" s="10" t="s">
        <v>48</v>
      </c>
      <c r="E110" s="10" t="s">
        <v>18</v>
      </c>
      <c r="F110" s="10" t="s">
        <v>59</v>
      </c>
      <c r="G110" s="10">
        <v>0</v>
      </c>
      <c r="H110" s="10" t="s">
        <v>145</v>
      </c>
      <c r="I110" s="5">
        <v>42044</v>
      </c>
      <c r="J110" s="5">
        <v>42005</v>
      </c>
      <c r="K110" s="5">
        <f>MAX($I110:$J110)</f>
        <v>42044</v>
      </c>
      <c r="L110" s="10" t="s">
        <v>21</v>
      </c>
      <c r="M110" s="7"/>
      <c r="O110" s="10">
        <f>VLOOKUP(B110,Projections_Data!K:M,3,0)</f>
        <v>219</v>
      </c>
    </row>
    <row r="111" spans="1:15" ht="10.199999999999999" customHeight="1" x14ac:dyDescent="0.2">
      <c r="A111" s="10">
        <v>110</v>
      </c>
      <c r="B111" s="10" t="s">
        <v>69</v>
      </c>
      <c r="C111" s="10" t="s">
        <v>70</v>
      </c>
      <c r="D111" s="10" t="s">
        <v>30</v>
      </c>
      <c r="E111" s="10" t="s">
        <v>31</v>
      </c>
      <c r="F111" s="10" t="s">
        <v>59</v>
      </c>
      <c r="G111" s="10">
        <v>0</v>
      </c>
      <c r="H111" s="10" t="s">
        <v>148</v>
      </c>
      <c r="I111" s="5">
        <v>42044</v>
      </c>
      <c r="J111" s="5">
        <v>42005</v>
      </c>
      <c r="K111" s="5">
        <f>MAX($I111:$J111)</f>
        <v>42044</v>
      </c>
      <c r="L111" s="10" t="s">
        <v>21</v>
      </c>
      <c r="M111" s="7"/>
      <c r="O111" s="10">
        <f>VLOOKUP(B111,Projections_Data!K:M,3,0)</f>
        <v>55</v>
      </c>
    </row>
    <row r="112" spans="1:15" ht="10.199999999999999" customHeight="1" x14ac:dyDescent="0.2">
      <c r="A112" s="10">
        <v>111</v>
      </c>
      <c r="B112" s="10" t="s">
        <v>185</v>
      </c>
      <c r="C112" s="10" t="s">
        <v>186</v>
      </c>
      <c r="D112" s="10" t="s">
        <v>40</v>
      </c>
      <c r="E112" s="10" t="s">
        <v>53</v>
      </c>
      <c r="F112" s="10" t="s">
        <v>59</v>
      </c>
      <c r="G112" s="10">
        <v>0</v>
      </c>
      <c r="H112" s="10" t="s">
        <v>148</v>
      </c>
      <c r="I112" s="5">
        <v>42044</v>
      </c>
      <c r="J112" s="5">
        <v>42005</v>
      </c>
      <c r="K112" s="5">
        <f>MAX($I112:$J112)</f>
        <v>42044</v>
      </c>
      <c r="L112" s="10" t="s">
        <v>21</v>
      </c>
      <c r="M112" s="7"/>
      <c r="O112" s="10">
        <f>VLOOKUP(B112,Projections_Data!K:M,3,0)</f>
        <v>50</v>
      </c>
    </row>
    <row r="113" spans="1:15" ht="10.199999999999999" customHeight="1" x14ac:dyDescent="0.2">
      <c r="A113" s="10">
        <v>112</v>
      </c>
      <c r="B113" s="10" t="s">
        <v>187</v>
      </c>
      <c r="C113" s="10" t="s">
        <v>188</v>
      </c>
      <c r="D113" s="10" t="s">
        <v>48</v>
      </c>
      <c r="E113" s="10" t="s">
        <v>53</v>
      </c>
      <c r="F113" s="10" t="s">
        <v>59</v>
      </c>
      <c r="G113" s="10">
        <v>0</v>
      </c>
      <c r="H113" s="10" t="s">
        <v>45</v>
      </c>
      <c r="I113" s="5">
        <v>42044</v>
      </c>
      <c r="J113" s="5">
        <v>42005</v>
      </c>
      <c r="K113" s="5">
        <f>MAX($I113:$J113)</f>
        <v>42044</v>
      </c>
      <c r="L113" s="10" t="s">
        <v>21</v>
      </c>
      <c r="M113" s="7"/>
      <c r="O113" s="10">
        <f>VLOOKUP(B113,Projections_Data!K:M,3,0)</f>
        <v>132</v>
      </c>
    </row>
    <row r="114" spans="1:15" ht="10.199999999999999" customHeight="1" x14ac:dyDescent="0.2">
      <c r="A114" s="10">
        <v>113</v>
      </c>
      <c r="B114" s="10" t="s">
        <v>189</v>
      </c>
      <c r="C114" s="10" t="s">
        <v>190</v>
      </c>
      <c r="D114" s="10" t="s">
        <v>30</v>
      </c>
      <c r="E114" s="10" t="s">
        <v>34</v>
      </c>
      <c r="F114" s="10" t="s">
        <v>59</v>
      </c>
      <c r="G114" s="10">
        <v>0</v>
      </c>
      <c r="H114" s="10" t="s">
        <v>85</v>
      </c>
      <c r="I114" s="5">
        <v>42044</v>
      </c>
      <c r="J114" s="5">
        <v>42005</v>
      </c>
      <c r="K114" s="5">
        <f>MAX($I114:$J114)</f>
        <v>42044</v>
      </c>
      <c r="L114" s="10" t="s">
        <v>21</v>
      </c>
      <c r="M114" s="7"/>
      <c r="O114" s="10">
        <f>VLOOKUP(B114,Projections_Data!K:M,3,0)</f>
        <v>213</v>
      </c>
    </row>
    <row r="115" spans="1:15" ht="10.199999999999999" customHeight="1" x14ac:dyDescent="0.2">
      <c r="A115" s="10">
        <v>114</v>
      </c>
      <c r="B115" s="10" t="s">
        <v>191</v>
      </c>
      <c r="C115" s="10" t="s">
        <v>192</v>
      </c>
      <c r="D115" s="10" t="s">
        <v>30</v>
      </c>
      <c r="E115" s="10" t="s">
        <v>53</v>
      </c>
      <c r="F115" s="10" t="s">
        <v>59</v>
      </c>
      <c r="G115" s="10">
        <v>24</v>
      </c>
      <c r="H115" s="10" t="s">
        <v>145</v>
      </c>
      <c r="I115" s="5">
        <v>42044</v>
      </c>
      <c r="J115" s="5">
        <v>42005</v>
      </c>
      <c r="K115" s="5">
        <f>MAX($I115:$J115)</f>
        <v>42044</v>
      </c>
      <c r="L115" s="10" t="s">
        <v>21</v>
      </c>
      <c r="M115" s="7"/>
      <c r="O115" s="10">
        <f>VLOOKUP(B115,Projections_Data!K:M,3,0)</f>
        <v>57</v>
      </c>
    </row>
    <row r="116" spans="1:15" ht="10.199999999999999" customHeight="1" x14ac:dyDescent="0.2">
      <c r="A116" s="10">
        <v>115</v>
      </c>
      <c r="B116" s="10" t="s">
        <v>193</v>
      </c>
      <c r="C116" s="10" t="s">
        <v>194</v>
      </c>
      <c r="D116" s="10" t="s">
        <v>48</v>
      </c>
      <c r="E116" s="10" t="s">
        <v>34</v>
      </c>
      <c r="F116" s="10" t="s">
        <v>59</v>
      </c>
      <c r="G116" s="10">
        <v>0</v>
      </c>
      <c r="H116" s="10" t="s">
        <v>27</v>
      </c>
      <c r="I116" s="5">
        <v>42044</v>
      </c>
      <c r="J116" s="5">
        <v>42005</v>
      </c>
      <c r="K116" s="5">
        <f>MAX($I116:$J116)</f>
        <v>42044</v>
      </c>
      <c r="L116" s="10" t="s">
        <v>21</v>
      </c>
      <c r="M116" s="7"/>
      <c r="O116" s="10">
        <f>VLOOKUP(B116,Projections_Data!K:M,3,0)</f>
        <v>106</v>
      </c>
    </row>
    <row r="117" spans="1:15" ht="10.199999999999999" customHeight="1" x14ac:dyDescent="0.2">
      <c r="A117" s="10">
        <v>116</v>
      </c>
      <c r="B117" s="10" t="s">
        <v>195</v>
      </c>
      <c r="C117" s="10" t="s">
        <v>196</v>
      </c>
      <c r="D117" s="10" t="s">
        <v>102</v>
      </c>
      <c r="E117" s="10" t="s">
        <v>25</v>
      </c>
      <c r="F117" s="10" t="s">
        <v>26</v>
      </c>
      <c r="G117" s="10">
        <v>24</v>
      </c>
      <c r="H117" s="10" t="s">
        <v>145</v>
      </c>
      <c r="I117" s="5">
        <v>42050</v>
      </c>
      <c r="J117" s="5">
        <v>42050</v>
      </c>
      <c r="K117" s="5">
        <f>MAX($I117:$J117)</f>
        <v>42050</v>
      </c>
      <c r="L117" s="10" t="s">
        <v>21</v>
      </c>
      <c r="M117" s="7"/>
      <c r="O117" s="10">
        <f>VLOOKUP(B117,Projections_Data!K:M,3,0)</f>
        <v>103</v>
      </c>
    </row>
    <row r="118" spans="1:15" ht="10.199999999999999" customHeight="1" x14ac:dyDescent="0.2">
      <c r="A118" s="10">
        <v>117</v>
      </c>
      <c r="B118" s="10" t="s">
        <v>197</v>
      </c>
      <c r="C118" s="10" t="s">
        <v>198</v>
      </c>
      <c r="D118" s="10" t="s">
        <v>17</v>
      </c>
      <c r="E118" s="10" t="s">
        <v>25</v>
      </c>
      <c r="F118" s="10" t="s">
        <v>59</v>
      </c>
      <c r="G118" s="10">
        <v>0</v>
      </c>
      <c r="H118" s="10" t="s">
        <v>45</v>
      </c>
      <c r="I118" s="5">
        <v>42050</v>
      </c>
      <c r="J118" s="5">
        <v>42050</v>
      </c>
      <c r="K118" s="5">
        <f>MAX($I118:$J118)</f>
        <v>42050</v>
      </c>
      <c r="L118" s="10" t="s">
        <v>21</v>
      </c>
      <c r="M118" s="7"/>
      <c r="O118" s="10">
        <f>VLOOKUP(B118,Projections_Data!K:M,3,0)</f>
        <v>59</v>
      </c>
    </row>
    <row r="119" spans="1:15" ht="10.199999999999999" customHeight="1" x14ac:dyDescent="0.2">
      <c r="A119" s="10">
        <v>118</v>
      </c>
      <c r="B119" s="10" t="s">
        <v>199</v>
      </c>
      <c r="C119" s="10" t="s">
        <v>200</v>
      </c>
      <c r="D119" s="10" t="s">
        <v>24</v>
      </c>
      <c r="E119" s="10" t="s">
        <v>53</v>
      </c>
      <c r="F119" s="10" t="s">
        <v>26</v>
      </c>
      <c r="G119" s="10">
        <v>24</v>
      </c>
      <c r="H119" s="10" t="s">
        <v>85</v>
      </c>
      <c r="I119" s="5">
        <v>42058</v>
      </c>
      <c r="J119" s="5">
        <v>42058</v>
      </c>
      <c r="K119" s="5">
        <f>MAX($I119:$J119)</f>
        <v>42058</v>
      </c>
      <c r="L119" s="10" t="s">
        <v>21</v>
      </c>
      <c r="M119" s="7"/>
      <c r="O119" s="10">
        <f>VLOOKUP(B119,Projections_Data!K:M,3,0)</f>
        <v>131</v>
      </c>
    </row>
    <row r="120" spans="1:15" ht="10.199999999999999" customHeight="1" x14ac:dyDescent="0.2">
      <c r="A120" s="10">
        <v>119</v>
      </c>
      <c r="B120" s="10" t="s">
        <v>201</v>
      </c>
      <c r="C120" s="10" t="s">
        <v>202</v>
      </c>
      <c r="D120" s="10" t="s">
        <v>24</v>
      </c>
      <c r="E120" s="10" t="s">
        <v>25</v>
      </c>
      <c r="F120" s="10" t="s">
        <v>59</v>
      </c>
      <c r="G120" s="10">
        <v>24</v>
      </c>
      <c r="H120" s="10" t="s">
        <v>85</v>
      </c>
      <c r="I120" s="5">
        <v>42064</v>
      </c>
      <c r="J120" s="5">
        <v>42005</v>
      </c>
      <c r="K120" s="5">
        <f>MAX($I120:$J120)</f>
        <v>42064</v>
      </c>
      <c r="L120" s="10" t="s">
        <v>21</v>
      </c>
      <c r="M120" s="7"/>
      <c r="O120" s="10">
        <f>VLOOKUP(B120,Projections_Data!K:M,3,0)</f>
        <v>76</v>
      </c>
    </row>
    <row r="121" spans="1:15" ht="10.199999999999999" customHeight="1" x14ac:dyDescent="0.2">
      <c r="A121" s="10">
        <v>120</v>
      </c>
      <c r="B121" s="10" t="s">
        <v>185</v>
      </c>
      <c r="C121" s="10" t="s">
        <v>203</v>
      </c>
      <c r="D121" s="10" t="s">
        <v>40</v>
      </c>
      <c r="E121" s="10" t="s">
        <v>53</v>
      </c>
      <c r="F121" s="10" t="s">
        <v>59</v>
      </c>
      <c r="G121" s="10">
        <v>24</v>
      </c>
      <c r="H121" s="10" t="s">
        <v>148</v>
      </c>
      <c r="I121" s="5">
        <v>42064</v>
      </c>
      <c r="J121" s="5">
        <v>42005</v>
      </c>
      <c r="K121" s="5">
        <f>MAX($I121:$J121)</f>
        <v>42064</v>
      </c>
      <c r="L121" s="10" t="s">
        <v>21</v>
      </c>
      <c r="M121" s="7"/>
      <c r="O121" s="10">
        <f>VLOOKUP(B121,Projections_Data!K:M,3,0)</f>
        <v>50</v>
      </c>
    </row>
    <row r="122" spans="1:15" ht="10.199999999999999" customHeight="1" x14ac:dyDescent="0.2">
      <c r="A122" s="10">
        <v>121</v>
      </c>
      <c r="B122" s="10" t="s">
        <v>191</v>
      </c>
      <c r="C122" s="10" t="s">
        <v>192</v>
      </c>
      <c r="D122" s="10" t="s">
        <v>30</v>
      </c>
      <c r="E122" s="10" t="s">
        <v>53</v>
      </c>
      <c r="F122" s="10" t="s">
        <v>26</v>
      </c>
      <c r="G122" s="10">
        <v>0</v>
      </c>
      <c r="H122" s="10" t="s">
        <v>27</v>
      </c>
      <c r="I122" s="5">
        <v>42064</v>
      </c>
      <c r="J122" s="5">
        <v>42064</v>
      </c>
      <c r="K122" s="5">
        <f>MAX($I122:$J122)</f>
        <v>42064</v>
      </c>
      <c r="L122" s="10" t="s">
        <v>21</v>
      </c>
      <c r="M122" s="7"/>
      <c r="O122" s="10">
        <f>VLOOKUP(B122,Projections_Data!K:M,3,0)</f>
        <v>57</v>
      </c>
    </row>
    <row r="123" spans="1:15" ht="10.199999999999999" customHeight="1" x14ac:dyDescent="0.2">
      <c r="A123" s="10">
        <v>122</v>
      </c>
      <c r="B123" s="10" t="s">
        <v>191</v>
      </c>
      <c r="C123" s="10" t="s">
        <v>192</v>
      </c>
      <c r="D123" s="10" t="s">
        <v>30</v>
      </c>
      <c r="E123" s="10" t="s">
        <v>53</v>
      </c>
      <c r="F123" s="10" t="s">
        <v>26</v>
      </c>
      <c r="G123" s="10">
        <v>0</v>
      </c>
      <c r="H123" s="10" t="s">
        <v>27</v>
      </c>
      <c r="I123" s="5">
        <v>42064</v>
      </c>
      <c r="J123" s="5">
        <v>42064</v>
      </c>
      <c r="K123" s="5">
        <f>MAX($I123:$J123)</f>
        <v>42064</v>
      </c>
      <c r="L123" s="10" t="s">
        <v>21</v>
      </c>
      <c r="M123" s="7"/>
      <c r="O123" s="10">
        <f>VLOOKUP(B123,Projections_Data!K:M,3,0)</f>
        <v>57</v>
      </c>
    </row>
    <row r="124" spans="1:15" ht="10.199999999999999" customHeight="1" x14ac:dyDescent="0.2">
      <c r="A124" s="10">
        <v>123</v>
      </c>
      <c r="B124" s="10" t="s">
        <v>60</v>
      </c>
      <c r="C124" s="10" t="s">
        <v>204</v>
      </c>
      <c r="D124" s="10" t="s">
        <v>24</v>
      </c>
      <c r="E124" s="10" t="s">
        <v>34</v>
      </c>
      <c r="F124" s="10" t="s">
        <v>26</v>
      </c>
      <c r="G124" s="10">
        <v>24</v>
      </c>
      <c r="H124" s="10" t="s">
        <v>145</v>
      </c>
      <c r="I124" s="5">
        <v>42072</v>
      </c>
      <c r="J124" s="5">
        <v>42005</v>
      </c>
      <c r="K124" s="5">
        <f>MAX($I124:$J124)</f>
        <v>42072</v>
      </c>
      <c r="L124" s="10" t="s">
        <v>21</v>
      </c>
      <c r="M124" s="7"/>
      <c r="O124" s="10">
        <f>VLOOKUP(B124,Projections_Data!K:M,3,0)</f>
        <v>20</v>
      </c>
    </row>
    <row r="125" spans="1:15" ht="10.199999999999999" customHeight="1" x14ac:dyDescent="0.2">
      <c r="A125" s="10">
        <v>124</v>
      </c>
      <c r="B125" s="10" t="s">
        <v>205</v>
      </c>
      <c r="C125" s="10" t="s">
        <v>206</v>
      </c>
      <c r="D125" s="10" t="s">
        <v>17</v>
      </c>
      <c r="E125" s="10" t="s">
        <v>31</v>
      </c>
      <c r="F125" s="10" t="s">
        <v>59</v>
      </c>
      <c r="G125" s="10">
        <v>0</v>
      </c>
      <c r="H125" s="10" t="s">
        <v>148</v>
      </c>
      <c r="I125" s="5">
        <v>42072</v>
      </c>
      <c r="J125" s="5">
        <v>42005</v>
      </c>
      <c r="K125" s="5">
        <f>MAX($I125:$J125)</f>
        <v>42072</v>
      </c>
      <c r="L125" s="10" t="s">
        <v>21</v>
      </c>
      <c r="M125" s="7"/>
      <c r="O125" s="10">
        <f>VLOOKUP(B125,Projections_Data!K:M,3,0)</f>
        <v>219</v>
      </c>
    </row>
    <row r="126" spans="1:15" ht="10.199999999999999" customHeight="1" x14ac:dyDescent="0.2">
      <c r="A126" s="10">
        <v>125</v>
      </c>
      <c r="B126" s="10" t="s">
        <v>207</v>
      </c>
      <c r="C126" s="10" t="s">
        <v>208</v>
      </c>
      <c r="D126" s="10" t="s">
        <v>24</v>
      </c>
      <c r="E126" s="10" t="s">
        <v>31</v>
      </c>
      <c r="F126" s="10" t="s">
        <v>59</v>
      </c>
      <c r="G126" s="10">
        <v>0</v>
      </c>
      <c r="H126" s="10" t="s">
        <v>85</v>
      </c>
      <c r="I126" s="5">
        <v>42072</v>
      </c>
      <c r="J126" s="5">
        <v>42005</v>
      </c>
      <c r="K126" s="5">
        <f>MAX($I126:$J126)</f>
        <v>42072</v>
      </c>
      <c r="L126" s="10" t="s">
        <v>21</v>
      </c>
      <c r="M126" s="7"/>
      <c r="O126" s="10">
        <f>VLOOKUP(B126,Projections_Data!K:M,3,0)</f>
        <v>162</v>
      </c>
    </row>
    <row r="127" spans="1:15" ht="10.199999999999999" customHeight="1" x14ac:dyDescent="0.2">
      <c r="A127" s="10">
        <v>126</v>
      </c>
      <c r="B127" s="10" t="s">
        <v>209</v>
      </c>
      <c r="C127" s="10" t="s">
        <v>210</v>
      </c>
      <c r="D127" s="10" t="s">
        <v>17</v>
      </c>
      <c r="E127" s="10" t="s">
        <v>25</v>
      </c>
      <c r="F127" s="10" t="s">
        <v>59</v>
      </c>
      <c r="G127" s="10">
        <v>0</v>
      </c>
      <c r="H127" s="10" t="s">
        <v>145</v>
      </c>
      <c r="I127" s="5">
        <v>42072</v>
      </c>
      <c r="J127" s="5">
        <v>42005</v>
      </c>
      <c r="K127" s="5">
        <f>MAX($I127:$J127)</f>
        <v>42072</v>
      </c>
      <c r="L127" s="10" t="s">
        <v>21</v>
      </c>
      <c r="M127" s="7"/>
      <c r="O127" s="10">
        <f>VLOOKUP(B127,Projections_Data!K:M,3,0)</f>
        <v>219</v>
      </c>
    </row>
    <row r="128" spans="1:15" ht="10.199999999999999" customHeight="1" x14ac:dyDescent="0.2">
      <c r="A128" s="10">
        <v>127</v>
      </c>
      <c r="B128" s="10" t="s">
        <v>211</v>
      </c>
      <c r="C128" s="10" t="s">
        <v>212</v>
      </c>
      <c r="D128" s="10" t="s">
        <v>17</v>
      </c>
      <c r="E128" s="10" t="s">
        <v>53</v>
      </c>
      <c r="F128" s="10" t="s">
        <v>59</v>
      </c>
      <c r="G128" s="10">
        <v>24</v>
      </c>
      <c r="H128" s="10" t="s">
        <v>45</v>
      </c>
      <c r="I128" s="5">
        <v>42072</v>
      </c>
      <c r="J128" s="5">
        <v>42005</v>
      </c>
      <c r="K128" s="5">
        <f>MAX($I128:$J128)</f>
        <v>42072</v>
      </c>
      <c r="L128" s="10" t="s">
        <v>21</v>
      </c>
      <c r="M128" s="7"/>
      <c r="O128" s="10">
        <f>VLOOKUP(B128,Projections_Data!K:M,3,0)</f>
        <v>78</v>
      </c>
    </row>
    <row r="129" spans="1:15" ht="10.199999999999999" customHeight="1" x14ac:dyDescent="0.2">
      <c r="A129" s="10">
        <v>128</v>
      </c>
      <c r="B129" s="10" t="s">
        <v>213</v>
      </c>
      <c r="C129" s="10" t="s">
        <v>214</v>
      </c>
      <c r="D129" s="10" t="s">
        <v>24</v>
      </c>
      <c r="E129" s="10" t="s">
        <v>31</v>
      </c>
      <c r="F129" s="10" t="s">
        <v>59</v>
      </c>
      <c r="G129" s="10">
        <v>0</v>
      </c>
      <c r="H129" s="10" t="s">
        <v>145</v>
      </c>
      <c r="I129" s="5">
        <v>42072</v>
      </c>
      <c r="J129" s="5">
        <v>42005</v>
      </c>
      <c r="K129" s="5">
        <f>MAX($I129:$J129)</f>
        <v>42072</v>
      </c>
      <c r="L129" s="10" t="s">
        <v>21</v>
      </c>
      <c r="M129" s="7"/>
      <c r="O129" s="10">
        <f>VLOOKUP(B129,Projections_Data!K:M,3,0)</f>
        <v>65</v>
      </c>
    </row>
    <row r="130" spans="1:15" ht="10.199999999999999" customHeight="1" x14ac:dyDescent="0.2">
      <c r="A130" s="10">
        <v>129</v>
      </c>
      <c r="B130" s="10" t="s">
        <v>215</v>
      </c>
      <c r="C130" s="10" t="s">
        <v>216</v>
      </c>
      <c r="D130" s="10" t="s">
        <v>24</v>
      </c>
      <c r="E130" s="10" t="s">
        <v>25</v>
      </c>
      <c r="F130" s="10" t="s">
        <v>59</v>
      </c>
      <c r="G130" s="10">
        <v>0</v>
      </c>
      <c r="H130" s="10" t="s">
        <v>148</v>
      </c>
      <c r="I130" s="5">
        <v>42072</v>
      </c>
      <c r="J130" s="5">
        <v>42005</v>
      </c>
      <c r="K130" s="5">
        <f>MAX($I130:$J130)</f>
        <v>42072</v>
      </c>
      <c r="L130" s="10" t="s">
        <v>21</v>
      </c>
      <c r="M130" s="7"/>
      <c r="O130" s="10">
        <f>VLOOKUP(B130,Projections_Data!K:M,3,0)</f>
        <v>108</v>
      </c>
    </row>
    <row r="131" spans="1:15" ht="10.199999999999999" customHeight="1" x14ac:dyDescent="0.2">
      <c r="A131" s="10">
        <v>130</v>
      </c>
      <c r="B131" s="10" t="s">
        <v>217</v>
      </c>
      <c r="C131" s="10" t="s">
        <v>218</v>
      </c>
      <c r="D131" s="10" t="s">
        <v>17</v>
      </c>
      <c r="E131" s="10" t="s">
        <v>25</v>
      </c>
      <c r="F131" s="10" t="s">
        <v>59</v>
      </c>
      <c r="G131" s="10">
        <v>0</v>
      </c>
      <c r="H131" s="10" t="s">
        <v>27</v>
      </c>
      <c r="I131" s="5">
        <v>42072</v>
      </c>
      <c r="J131" s="5">
        <v>42005</v>
      </c>
      <c r="K131" s="5">
        <f>MAX($I131:$J131)</f>
        <v>42072</v>
      </c>
      <c r="L131" s="10" t="s">
        <v>21</v>
      </c>
      <c r="M131" s="7"/>
      <c r="O131" s="10">
        <f>VLOOKUP(B131,Projections_Data!K:M,3,0)</f>
        <v>602</v>
      </c>
    </row>
    <row r="132" spans="1:15" ht="10.199999999999999" customHeight="1" x14ac:dyDescent="0.2">
      <c r="A132" s="10">
        <v>131</v>
      </c>
      <c r="B132" s="10" t="s">
        <v>219</v>
      </c>
      <c r="C132" s="10" t="s">
        <v>220</v>
      </c>
      <c r="D132" s="10" t="s">
        <v>48</v>
      </c>
      <c r="E132" s="10" t="s">
        <v>25</v>
      </c>
      <c r="F132" s="10" t="s">
        <v>26</v>
      </c>
      <c r="G132" s="10">
        <v>40</v>
      </c>
      <c r="H132" s="10" t="s">
        <v>85</v>
      </c>
      <c r="I132" s="5">
        <v>42072</v>
      </c>
      <c r="J132" s="5">
        <v>42036</v>
      </c>
      <c r="K132" s="5">
        <f>MAX($I132:$J132)</f>
        <v>42072</v>
      </c>
      <c r="L132" s="10" t="s">
        <v>21</v>
      </c>
      <c r="M132" s="7"/>
      <c r="O132" s="10">
        <f>VLOOKUP(B132,Projections_Data!K:M,3,0)</f>
        <v>67</v>
      </c>
    </row>
    <row r="133" spans="1:15" ht="10.199999999999999" customHeight="1" x14ac:dyDescent="0.2">
      <c r="A133" s="10">
        <v>132</v>
      </c>
      <c r="B133" s="10" t="s">
        <v>221</v>
      </c>
      <c r="C133" s="10" t="s">
        <v>222</v>
      </c>
      <c r="D133" s="10" t="s">
        <v>48</v>
      </c>
      <c r="E133" s="10" t="s">
        <v>34</v>
      </c>
      <c r="F133" s="10" t="s">
        <v>59</v>
      </c>
      <c r="G133" s="10">
        <v>24</v>
      </c>
      <c r="H133" s="10" t="s">
        <v>45</v>
      </c>
      <c r="I133" s="5">
        <v>42072</v>
      </c>
      <c r="J133" s="5">
        <v>42050</v>
      </c>
      <c r="K133" s="5">
        <f>MAX($I133:$J133)</f>
        <v>42072</v>
      </c>
      <c r="L133" s="10" t="s">
        <v>21</v>
      </c>
      <c r="M133" s="7"/>
      <c r="O133" s="10">
        <f>VLOOKUP(B133,Projections_Data!K:M,3,0)</f>
        <v>196</v>
      </c>
    </row>
    <row r="134" spans="1:15" ht="10.199999999999999" customHeight="1" x14ac:dyDescent="0.2">
      <c r="A134" s="10">
        <v>133</v>
      </c>
      <c r="B134" s="10" t="s">
        <v>223</v>
      </c>
      <c r="C134" s="10" t="s">
        <v>224</v>
      </c>
      <c r="D134" s="10" t="s">
        <v>24</v>
      </c>
      <c r="E134" s="10" t="s">
        <v>34</v>
      </c>
      <c r="F134" s="10" t="s">
        <v>26</v>
      </c>
      <c r="G134" s="10">
        <v>80</v>
      </c>
      <c r="H134" s="10" t="s">
        <v>85</v>
      </c>
      <c r="I134" s="5">
        <v>42072</v>
      </c>
      <c r="J134" s="5">
        <v>42064</v>
      </c>
      <c r="K134" s="5">
        <f>MAX($I134:$J134)</f>
        <v>42072</v>
      </c>
      <c r="L134" s="10" t="s">
        <v>21</v>
      </c>
      <c r="M134" s="7"/>
      <c r="O134" s="10">
        <f>VLOOKUP(B134,Projections_Data!K:M,3,0)</f>
        <v>93</v>
      </c>
    </row>
    <row r="135" spans="1:15" ht="10.199999999999999" customHeight="1" x14ac:dyDescent="0.2">
      <c r="A135" s="10">
        <v>134</v>
      </c>
      <c r="B135" s="10" t="s">
        <v>225</v>
      </c>
      <c r="C135" s="10" t="s">
        <v>226</v>
      </c>
      <c r="D135" s="10" t="s">
        <v>24</v>
      </c>
      <c r="E135" s="10" t="s">
        <v>53</v>
      </c>
      <c r="F135" s="10" t="s">
        <v>26</v>
      </c>
      <c r="G135" s="10">
        <v>24</v>
      </c>
      <c r="H135" s="10" t="s">
        <v>27</v>
      </c>
      <c r="I135" s="5">
        <v>42072</v>
      </c>
      <c r="J135" s="5">
        <v>42064</v>
      </c>
      <c r="K135" s="5">
        <f>MAX($I135:$J135)</f>
        <v>42072</v>
      </c>
      <c r="L135" s="10" t="s">
        <v>21</v>
      </c>
      <c r="M135" s="7"/>
      <c r="O135" s="10">
        <f>VLOOKUP(B135,Projections_Data!K:M,3,0)</f>
        <v>219</v>
      </c>
    </row>
    <row r="136" spans="1:15" ht="10.199999999999999" customHeight="1" x14ac:dyDescent="0.2">
      <c r="A136" s="10">
        <v>135</v>
      </c>
      <c r="B136" s="10" t="s">
        <v>75</v>
      </c>
      <c r="C136" s="10" t="s">
        <v>76</v>
      </c>
      <c r="D136" s="10" t="s">
        <v>17</v>
      </c>
      <c r="E136" s="10" t="s">
        <v>31</v>
      </c>
      <c r="F136" s="10" t="s">
        <v>59</v>
      </c>
      <c r="G136" s="10">
        <v>40</v>
      </c>
      <c r="H136" s="10" t="s">
        <v>85</v>
      </c>
      <c r="I136" s="5">
        <v>42079</v>
      </c>
      <c r="J136" s="5">
        <v>42064</v>
      </c>
      <c r="K136" s="5">
        <f>MAX($I136:$J136)</f>
        <v>42079</v>
      </c>
      <c r="L136" s="10" t="s">
        <v>21</v>
      </c>
      <c r="M136" s="7"/>
      <c r="O136" s="10">
        <f>VLOOKUP(B136,Projections_Data!K:M,3,0)</f>
        <v>11</v>
      </c>
    </row>
    <row r="137" spans="1:15" ht="10.199999999999999" customHeight="1" x14ac:dyDescent="0.2">
      <c r="A137" s="10">
        <v>136</v>
      </c>
      <c r="B137" s="10" t="s">
        <v>75</v>
      </c>
      <c r="C137" s="10" t="s">
        <v>77</v>
      </c>
      <c r="D137" s="10" t="s">
        <v>17</v>
      </c>
      <c r="E137" s="10" t="s">
        <v>31</v>
      </c>
      <c r="F137" s="10" t="s">
        <v>59</v>
      </c>
      <c r="G137" s="10">
        <v>0</v>
      </c>
      <c r="H137" s="10" t="s">
        <v>85</v>
      </c>
      <c r="I137" s="5">
        <v>42079</v>
      </c>
      <c r="J137" s="5">
        <v>42064</v>
      </c>
      <c r="K137" s="5">
        <f>MAX($I137:$J137)</f>
        <v>42079</v>
      </c>
      <c r="L137" s="10" t="s">
        <v>21</v>
      </c>
      <c r="M137" s="7"/>
      <c r="O137" s="10">
        <f>VLOOKUP(B137,Projections_Data!K:M,3,0)</f>
        <v>11</v>
      </c>
    </row>
    <row r="138" spans="1:15" ht="10.199999999999999" customHeight="1" x14ac:dyDescent="0.2">
      <c r="A138" s="10">
        <v>137</v>
      </c>
      <c r="B138" s="10" t="s">
        <v>75</v>
      </c>
      <c r="C138" s="10" t="s">
        <v>93</v>
      </c>
      <c r="D138" s="10" t="s">
        <v>17</v>
      </c>
      <c r="E138" s="10" t="s">
        <v>31</v>
      </c>
      <c r="F138" s="10" t="s">
        <v>59</v>
      </c>
      <c r="G138" s="10">
        <v>0</v>
      </c>
      <c r="H138" s="10" t="s">
        <v>85</v>
      </c>
      <c r="I138" s="5">
        <v>42079</v>
      </c>
      <c r="J138" s="5">
        <v>42064</v>
      </c>
      <c r="K138" s="5">
        <f>MAX($I138:$J138)</f>
        <v>42079</v>
      </c>
      <c r="L138" s="10" t="s">
        <v>21</v>
      </c>
      <c r="M138" s="7"/>
      <c r="O138" s="10">
        <f>VLOOKUP(B138,Projections_Data!K:M,3,0)</f>
        <v>11</v>
      </c>
    </row>
    <row r="139" spans="1:15" ht="10.199999999999999" customHeight="1" x14ac:dyDescent="0.2">
      <c r="A139" s="10">
        <v>138</v>
      </c>
      <c r="B139" s="10" t="s">
        <v>161</v>
      </c>
      <c r="C139" s="10" t="s">
        <v>163</v>
      </c>
      <c r="D139" s="10" t="s">
        <v>30</v>
      </c>
      <c r="E139" s="10" t="s">
        <v>18</v>
      </c>
      <c r="F139" s="10" t="s">
        <v>59</v>
      </c>
      <c r="G139" s="10">
        <v>4</v>
      </c>
      <c r="H139" s="10" t="s">
        <v>45</v>
      </c>
      <c r="I139" s="5">
        <v>42083</v>
      </c>
      <c r="J139" s="5">
        <v>42083</v>
      </c>
      <c r="K139" s="5">
        <f>MAX($I139:$J139)</f>
        <v>42083</v>
      </c>
      <c r="L139" s="10" t="s">
        <v>21</v>
      </c>
      <c r="M139" s="7"/>
      <c r="O139" s="10">
        <f>VLOOKUP(B139,Projections_Data!K:M,3,0)</f>
        <v>2</v>
      </c>
    </row>
    <row r="140" spans="1:15" ht="10.199999999999999" customHeight="1" x14ac:dyDescent="0.2">
      <c r="A140" s="10">
        <v>139</v>
      </c>
      <c r="B140" s="10" t="s">
        <v>227</v>
      </c>
      <c r="C140" s="10" t="s">
        <v>228</v>
      </c>
      <c r="D140" s="10" t="s">
        <v>17</v>
      </c>
      <c r="E140" s="10" t="s">
        <v>31</v>
      </c>
      <c r="F140" s="10" t="s">
        <v>59</v>
      </c>
      <c r="G140" s="10">
        <v>24</v>
      </c>
      <c r="H140" s="10" t="s">
        <v>27</v>
      </c>
      <c r="I140" s="5">
        <v>42086</v>
      </c>
      <c r="J140" s="5">
        <v>42064</v>
      </c>
      <c r="K140" s="5">
        <f>MAX($I140:$J140)</f>
        <v>42086</v>
      </c>
      <c r="L140" s="10" t="s">
        <v>21</v>
      </c>
      <c r="M140" s="7"/>
      <c r="O140" s="10">
        <f>VLOOKUP(B140,Projections_Data!K:M,3,0)</f>
        <v>166</v>
      </c>
    </row>
    <row r="141" spans="1:15" ht="10.199999999999999" customHeight="1" x14ac:dyDescent="0.2">
      <c r="A141" s="10">
        <v>140</v>
      </c>
      <c r="B141" s="10" t="s">
        <v>227</v>
      </c>
      <c r="C141" s="10" t="s">
        <v>229</v>
      </c>
      <c r="D141" s="10" t="s">
        <v>17</v>
      </c>
      <c r="E141" s="10" t="s">
        <v>31</v>
      </c>
      <c r="F141" s="10" t="s">
        <v>59</v>
      </c>
      <c r="G141" s="10">
        <v>24</v>
      </c>
      <c r="H141" s="10" t="s">
        <v>27</v>
      </c>
      <c r="I141" s="5">
        <v>42086</v>
      </c>
      <c r="J141" s="5">
        <v>42064</v>
      </c>
      <c r="K141" s="5">
        <f>MAX($I141:$J141)</f>
        <v>42086</v>
      </c>
      <c r="L141" s="10" t="s">
        <v>21</v>
      </c>
      <c r="M141" s="7"/>
      <c r="O141" s="10">
        <f>VLOOKUP(B141,Projections_Data!K:M,3,0)</f>
        <v>166</v>
      </c>
    </row>
    <row r="142" spans="1:15" ht="10.199999999999999" customHeight="1" x14ac:dyDescent="0.2">
      <c r="A142" s="10">
        <v>141</v>
      </c>
      <c r="B142" s="10" t="s">
        <v>230</v>
      </c>
      <c r="C142" s="10" t="s">
        <v>231</v>
      </c>
      <c r="D142" s="10" t="s">
        <v>17</v>
      </c>
      <c r="E142" s="10" t="s">
        <v>53</v>
      </c>
      <c r="F142" s="10" t="s">
        <v>26</v>
      </c>
      <c r="G142" s="10">
        <v>0</v>
      </c>
      <c r="H142" s="10" t="s">
        <v>45</v>
      </c>
      <c r="I142" s="5">
        <v>42086</v>
      </c>
      <c r="J142" s="5">
        <v>42064</v>
      </c>
      <c r="K142" s="5">
        <f>MAX($I142:$J142)</f>
        <v>42086</v>
      </c>
      <c r="L142" s="10" t="s">
        <v>21</v>
      </c>
      <c r="M142" s="7"/>
      <c r="O142" s="10">
        <f>VLOOKUP(B142,Projections_Data!K:M,3,0)</f>
        <v>80</v>
      </c>
    </row>
    <row r="143" spans="1:15" ht="10.199999999999999" customHeight="1" x14ac:dyDescent="0.2">
      <c r="A143" s="10">
        <v>142</v>
      </c>
      <c r="B143" s="10" t="s">
        <v>169</v>
      </c>
      <c r="C143" s="10" t="s">
        <v>170</v>
      </c>
      <c r="D143" s="10" t="s">
        <v>102</v>
      </c>
      <c r="E143" s="10" t="s">
        <v>18</v>
      </c>
      <c r="F143" s="10" t="s">
        <v>19</v>
      </c>
      <c r="G143" s="10">
        <v>16</v>
      </c>
      <c r="H143" s="10" t="s">
        <v>85</v>
      </c>
      <c r="I143" s="5">
        <v>42086</v>
      </c>
      <c r="J143" s="5">
        <v>42086</v>
      </c>
      <c r="K143" s="5">
        <f>MAX($I143:$J143)</f>
        <v>42086</v>
      </c>
      <c r="L143" s="10" t="s">
        <v>21</v>
      </c>
      <c r="M143" s="7"/>
      <c r="O143" s="10">
        <f>VLOOKUP(B143,Projections_Data!K:M,3,0)</f>
        <v>114</v>
      </c>
    </row>
    <row r="144" spans="1:15" ht="10.199999999999999" customHeight="1" x14ac:dyDescent="0.2">
      <c r="A144" s="10">
        <v>143</v>
      </c>
      <c r="B144" s="10" t="s">
        <v>232</v>
      </c>
      <c r="C144" s="10" t="s">
        <v>233</v>
      </c>
      <c r="D144" s="10" t="s">
        <v>30</v>
      </c>
      <c r="E144" s="10" t="s">
        <v>53</v>
      </c>
      <c r="F144" s="10" t="s">
        <v>26</v>
      </c>
      <c r="G144" s="10">
        <v>40</v>
      </c>
      <c r="H144" s="10" t="s">
        <v>85</v>
      </c>
      <c r="I144" s="5">
        <v>42088</v>
      </c>
      <c r="J144" s="5">
        <v>42095</v>
      </c>
      <c r="K144" s="5">
        <f>MAX($I144:$J144)</f>
        <v>42095</v>
      </c>
      <c r="L144" s="10" t="s">
        <v>21</v>
      </c>
      <c r="M144" s="7"/>
      <c r="O144" s="10">
        <f>VLOOKUP(B144,Projections_Data!K:M,3,0)</f>
        <v>219</v>
      </c>
    </row>
    <row r="145" spans="1:15" ht="10.199999999999999" customHeight="1" x14ac:dyDescent="0.2">
      <c r="A145" s="10">
        <v>144</v>
      </c>
      <c r="B145" s="10" t="s">
        <v>161</v>
      </c>
      <c r="C145" s="10" t="s">
        <v>163</v>
      </c>
      <c r="D145" s="10" t="s">
        <v>30</v>
      </c>
      <c r="E145" s="10" t="s">
        <v>18</v>
      </c>
      <c r="F145" s="10" t="s">
        <v>59</v>
      </c>
      <c r="G145" s="10">
        <v>30</v>
      </c>
      <c r="H145" s="10" t="s">
        <v>45</v>
      </c>
      <c r="I145" s="5">
        <v>42090</v>
      </c>
      <c r="J145" s="5">
        <v>42090</v>
      </c>
      <c r="K145" s="5">
        <f>MAX($I145:$J145)</f>
        <v>42090</v>
      </c>
      <c r="L145" s="10" t="s">
        <v>21</v>
      </c>
      <c r="M145" s="7"/>
      <c r="O145" s="10">
        <f>VLOOKUP(B145,Projections_Data!K:M,3,0)</f>
        <v>2</v>
      </c>
    </row>
    <row r="146" spans="1:15" ht="10.199999999999999" customHeight="1" x14ac:dyDescent="0.2">
      <c r="A146" s="10">
        <v>145</v>
      </c>
      <c r="B146" s="10" t="s">
        <v>75</v>
      </c>
      <c r="C146" s="10" t="s">
        <v>76</v>
      </c>
      <c r="D146" s="10" t="s">
        <v>17</v>
      </c>
      <c r="E146" s="10" t="s">
        <v>31</v>
      </c>
      <c r="F146" s="10" t="s">
        <v>59</v>
      </c>
      <c r="G146" s="10">
        <v>24</v>
      </c>
      <c r="H146" s="10" t="s">
        <v>85</v>
      </c>
      <c r="I146" s="5">
        <v>42094</v>
      </c>
      <c r="J146" s="5">
        <v>42094</v>
      </c>
      <c r="K146" s="5">
        <f>MAX($I146:$J146)</f>
        <v>42094</v>
      </c>
      <c r="L146" s="10" t="s">
        <v>21</v>
      </c>
      <c r="M146" s="7"/>
      <c r="O146" s="10">
        <f>VLOOKUP(B146,Projections_Data!K:M,3,0)</f>
        <v>11</v>
      </c>
    </row>
    <row r="147" spans="1:15" ht="10.199999999999999" customHeight="1" x14ac:dyDescent="0.2">
      <c r="A147" s="10">
        <v>146</v>
      </c>
      <c r="B147" s="10" t="s">
        <v>234</v>
      </c>
      <c r="C147" s="10" t="s">
        <v>235</v>
      </c>
      <c r="D147" s="10" t="s">
        <v>17</v>
      </c>
      <c r="E147" s="10" t="s">
        <v>31</v>
      </c>
      <c r="F147" s="10" t="s">
        <v>26</v>
      </c>
      <c r="G147" s="10">
        <v>24</v>
      </c>
      <c r="H147" s="10" t="s">
        <v>145</v>
      </c>
      <c r="I147" s="5">
        <v>42094</v>
      </c>
      <c r="J147" s="5">
        <v>42156</v>
      </c>
      <c r="K147" s="5">
        <f>MAX($I147:$J147)</f>
        <v>42156</v>
      </c>
      <c r="L147" s="10" t="s">
        <v>21</v>
      </c>
      <c r="M147" s="7"/>
      <c r="O147" s="10">
        <f>VLOOKUP(B147,Projections_Data!K:M,3,0)</f>
        <v>219</v>
      </c>
    </row>
    <row r="148" spans="1:15" ht="10.199999999999999" customHeight="1" x14ac:dyDescent="0.2">
      <c r="A148" s="10">
        <v>147</v>
      </c>
      <c r="B148" s="10" t="s">
        <v>236</v>
      </c>
      <c r="C148" s="10" t="s">
        <v>237</v>
      </c>
      <c r="D148" s="10" t="s">
        <v>24</v>
      </c>
      <c r="E148" s="10" t="s">
        <v>31</v>
      </c>
      <c r="F148" s="10" t="s">
        <v>26</v>
      </c>
      <c r="G148" s="10">
        <v>24</v>
      </c>
      <c r="H148" s="10" t="s">
        <v>145</v>
      </c>
      <c r="I148" s="5">
        <v>42094</v>
      </c>
      <c r="J148" s="5">
        <v>42156</v>
      </c>
      <c r="K148" s="5">
        <f>MAX($I148:$J148)</f>
        <v>42156</v>
      </c>
      <c r="L148" s="10" t="s">
        <v>21</v>
      </c>
      <c r="M148" s="7"/>
      <c r="O148" s="10">
        <f>VLOOKUP(B148,Projections_Data!K:M,3,0)</f>
        <v>219</v>
      </c>
    </row>
    <row r="149" spans="1:15" ht="10.199999999999999" customHeight="1" x14ac:dyDescent="0.2">
      <c r="A149" s="10">
        <v>148</v>
      </c>
      <c r="B149" s="10" t="s">
        <v>238</v>
      </c>
      <c r="C149" s="10" t="s">
        <v>239</v>
      </c>
      <c r="D149" s="10" t="s">
        <v>48</v>
      </c>
      <c r="E149" s="10" t="s">
        <v>31</v>
      </c>
      <c r="F149" s="10" t="s">
        <v>26</v>
      </c>
      <c r="G149" s="10">
        <v>0</v>
      </c>
      <c r="H149" s="10" t="s">
        <v>148</v>
      </c>
      <c r="I149" s="5">
        <v>42094</v>
      </c>
      <c r="J149" s="5">
        <v>42156</v>
      </c>
      <c r="K149" s="5">
        <f>MAX($I149:$J149)</f>
        <v>42156</v>
      </c>
      <c r="L149" s="10" t="s">
        <v>21</v>
      </c>
      <c r="M149" s="7"/>
      <c r="O149" s="10">
        <f>VLOOKUP(B149,Projections_Data!K:M,3,0)</f>
        <v>203</v>
      </c>
    </row>
    <row r="150" spans="1:15" ht="10.199999999999999" customHeight="1" x14ac:dyDescent="0.2">
      <c r="A150" s="10">
        <v>149</v>
      </c>
      <c r="B150" s="10" t="s">
        <v>35</v>
      </c>
      <c r="C150" s="10" t="s">
        <v>240</v>
      </c>
      <c r="D150" s="10" t="s">
        <v>24</v>
      </c>
      <c r="E150" s="10" t="s">
        <v>25</v>
      </c>
      <c r="F150" s="10" t="s">
        <v>26</v>
      </c>
      <c r="G150" s="10">
        <v>24</v>
      </c>
      <c r="H150" s="10" t="s">
        <v>148</v>
      </c>
      <c r="I150" s="5">
        <v>42094</v>
      </c>
      <c r="J150" s="5">
        <v>42156</v>
      </c>
      <c r="K150" s="5">
        <f>MAX($I150:$J150)</f>
        <v>42156</v>
      </c>
      <c r="L150" s="10" t="s">
        <v>21</v>
      </c>
      <c r="M150" s="7"/>
      <c r="O150" s="10">
        <f>VLOOKUP(B150,Projections_Data!K:M,3,0)</f>
        <v>4</v>
      </c>
    </row>
    <row r="151" spans="1:15" ht="10.199999999999999" customHeight="1" x14ac:dyDescent="0.2">
      <c r="A151" s="10">
        <v>150</v>
      </c>
      <c r="B151" s="10" t="s">
        <v>241</v>
      </c>
      <c r="C151" s="10" t="s">
        <v>242</v>
      </c>
      <c r="D151" s="10" t="s">
        <v>40</v>
      </c>
      <c r="E151" s="10" t="s">
        <v>34</v>
      </c>
      <c r="F151" s="10" t="s">
        <v>26</v>
      </c>
      <c r="G151" s="10">
        <v>24</v>
      </c>
      <c r="H151" s="10" t="s">
        <v>148</v>
      </c>
      <c r="I151" s="5">
        <v>42094</v>
      </c>
      <c r="J151" s="5">
        <v>42156</v>
      </c>
      <c r="K151" s="5">
        <f>MAX($I151:$J151)</f>
        <v>42156</v>
      </c>
      <c r="L151" s="10" t="s">
        <v>21</v>
      </c>
      <c r="M151" s="7"/>
      <c r="O151" s="10">
        <f>VLOOKUP(B151,Projections_Data!K:M,3,0)</f>
        <v>219</v>
      </c>
    </row>
    <row r="152" spans="1:15" ht="10.199999999999999" customHeight="1" x14ac:dyDescent="0.2">
      <c r="A152" s="10">
        <v>151</v>
      </c>
      <c r="B152" s="10" t="s">
        <v>243</v>
      </c>
      <c r="C152" s="10" t="s">
        <v>244</v>
      </c>
      <c r="D152" s="10" t="s">
        <v>48</v>
      </c>
      <c r="E152" s="10" t="s">
        <v>34</v>
      </c>
      <c r="F152" s="10" t="s">
        <v>26</v>
      </c>
      <c r="G152" s="10">
        <v>24</v>
      </c>
      <c r="H152" s="10" t="s">
        <v>145</v>
      </c>
      <c r="I152" s="5">
        <v>42094</v>
      </c>
      <c r="J152" s="5">
        <v>42156</v>
      </c>
      <c r="K152" s="5">
        <f>MAX($I152:$J152)</f>
        <v>42156</v>
      </c>
      <c r="L152" s="10" t="s">
        <v>21</v>
      </c>
      <c r="M152" s="7"/>
      <c r="O152" s="10">
        <f>VLOOKUP(B152,Projections_Data!K:M,3,0)</f>
        <v>161</v>
      </c>
    </row>
    <row r="153" spans="1:15" ht="10.199999999999999" customHeight="1" x14ac:dyDescent="0.2">
      <c r="A153" s="10">
        <v>152</v>
      </c>
      <c r="B153" s="10" t="s">
        <v>245</v>
      </c>
      <c r="C153" s="10" t="s">
        <v>246</v>
      </c>
      <c r="D153" s="10" t="s">
        <v>24</v>
      </c>
      <c r="E153" s="10" t="s">
        <v>34</v>
      </c>
      <c r="F153" s="10" t="s">
        <v>26</v>
      </c>
      <c r="G153" s="10">
        <v>24</v>
      </c>
      <c r="H153" s="10" t="s">
        <v>45</v>
      </c>
      <c r="I153" s="5">
        <v>42094</v>
      </c>
      <c r="J153" s="5">
        <v>42156</v>
      </c>
      <c r="K153" s="5">
        <f>MAX($I153:$J153)</f>
        <v>42156</v>
      </c>
      <c r="L153" s="10" t="s">
        <v>21</v>
      </c>
      <c r="M153" s="7"/>
      <c r="O153" s="10">
        <f>VLOOKUP(B153,Projections_Data!K:M,3,0)</f>
        <v>136</v>
      </c>
    </row>
    <row r="154" spans="1:15" ht="10.199999999999999" customHeight="1" x14ac:dyDescent="0.2">
      <c r="A154" s="10">
        <v>153</v>
      </c>
      <c r="B154" s="10" t="s">
        <v>247</v>
      </c>
      <c r="C154" s="10" t="s">
        <v>248</v>
      </c>
      <c r="D154" s="10" t="s">
        <v>48</v>
      </c>
      <c r="E154" s="10" t="s">
        <v>53</v>
      </c>
      <c r="F154" s="10" t="s">
        <v>26</v>
      </c>
      <c r="G154" s="10">
        <v>24</v>
      </c>
      <c r="H154" s="10" t="s">
        <v>148</v>
      </c>
      <c r="I154" s="5">
        <v>42094</v>
      </c>
      <c r="J154" s="5">
        <v>42156</v>
      </c>
      <c r="K154" s="5">
        <f>MAX($I154:$J154)</f>
        <v>42156</v>
      </c>
      <c r="L154" s="10" t="s">
        <v>21</v>
      </c>
      <c r="M154" s="7"/>
      <c r="O154" s="10">
        <f>VLOOKUP(B154,Projections_Data!K:M,3,0)</f>
        <v>205</v>
      </c>
    </row>
    <row r="155" spans="1:15" ht="10.199999999999999" customHeight="1" x14ac:dyDescent="0.2">
      <c r="A155" s="10">
        <v>154</v>
      </c>
      <c r="B155" s="10" t="s">
        <v>249</v>
      </c>
      <c r="C155" s="10" t="s">
        <v>250</v>
      </c>
      <c r="D155" s="10" t="s">
        <v>17</v>
      </c>
      <c r="E155" s="10" t="s">
        <v>25</v>
      </c>
      <c r="F155" s="10" t="s">
        <v>26</v>
      </c>
      <c r="G155" s="10">
        <v>0</v>
      </c>
      <c r="H155" s="10" t="s">
        <v>148</v>
      </c>
      <c r="I155" s="5">
        <v>42094</v>
      </c>
      <c r="J155" s="5">
        <v>42156</v>
      </c>
      <c r="K155" s="5">
        <f>MAX($I155:$J155)</f>
        <v>42156</v>
      </c>
      <c r="L155" s="10" t="s">
        <v>21</v>
      </c>
      <c r="M155" s="7"/>
      <c r="O155" s="10">
        <f>VLOOKUP(B155,Projections_Data!K:M,3,0)</f>
        <v>186</v>
      </c>
    </row>
    <row r="156" spans="1:15" ht="10.199999999999999" customHeight="1" x14ac:dyDescent="0.2">
      <c r="A156" s="10">
        <v>155</v>
      </c>
      <c r="B156" s="10" t="s">
        <v>251</v>
      </c>
      <c r="C156" s="10" t="s">
        <v>252</v>
      </c>
      <c r="D156" s="10" t="s">
        <v>40</v>
      </c>
      <c r="E156" s="10" t="s">
        <v>31</v>
      </c>
      <c r="F156" s="10" t="s">
        <v>26</v>
      </c>
      <c r="G156" s="10">
        <v>24</v>
      </c>
      <c r="H156" s="10" t="s">
        <v>148</v>
      </c>
      <c r="I156" s="5">
        <v>42094</v>
      </c>
      <c r="J156" s="5">
        <v>42156</v>
      </c>
      <c r="K156" s="5">
        <f>MAX($I156:$J156)</f>
        <v>42156</v>
      </c>
      <c r="L156" s="10" t="s">
        <v>21</v>
      </c>
      <c r="M156" s="7"/>
      <c r="O156" s="10">
        <f>VLOOKUP(B156,Projections_Data!K:M,3,0)</f>
        <v>58</v>
      </c>
    </row>
    <row r="157" spans="1:15" ht="10.199999999999999" customHeight="1" x14ac:dyDescent="0.2">
      <c r="A157" s="10">
        <v>156</v>
      </c>
      <c r="B157" s="10" t="s">
        <v>253</v>
      </c>
      <c r="C157" s="10" t="s">
        <v>254</v>
      </c>
      <c r="D157" s="10" t="s">
        <v>24</v>
      </c>
      <c r="E157" s="10" t="s">
        <v>34</v>
      </c>
      <c r="F157" s="10" t="s">
        <v>59</v>
      </c>
      <c r="G157" s="10">
        <v>0</v>
      </c>
      <c r="H157" s="10" t="s">
        <v>27</v>
      </c>
      <c r="I157" s="5">
        <v>42095</v>
      </c>
      <c r="J157" s="5">
        <v>42005</v>
      </c>
      <c r="K157" s="5">
        <f>MAX($I157:$J157)</f>
        <v>42095</v>
      </c>
      <c r="L157" s="10" t="s">
        <v>21</v>
      </c>
      <c r="M157" s="7"/>
      <c r="O157" s="10">
        <f>VLOOKUP(B157,Projections_Data!K:M,3,0)</f>
        <v>87</v>
      </c>
    </row>
    <row r="158" spans="1:15" ht="10.199999999999999" customHeight="1" x14ac:dyDescent="0.2">
      <c r="A158" s="10">
        <v>157</v>
      </c>
      <c r="B158" s="10" t="s">
        <v>255</v>
      </c>
      <c r="C158" s="10" t="s">
        <v>256</v>
      </c>
      <c r="D158" s="10" t="s">
        <v>48</v>
      </c>
      <c r="E158" s="10" t="s">
        <v>34</v>
      </c>
      <c r="F158" s="10" t="s">
        <v>26</v>
      </c>
      <c r="G158" s="10">
        <v>24</v>
      </c>
      <c r="H158" s="10" t="s">
        <v>85</v>
      </c>
      <c r="I158" s="5">
        <v>42095</v>
      </c>
      <c r="J158" s="5">
        <v>42064</v>
      </c>
      <c r="K158" s="5">
        <f>MAX($I158:$J158)</f>
        <v>42095</v>
      </c>
      <c r="L158" s="10" t="s">
        <v>21</v>
      </c>
      <c r="M158" s="7"/>
      <c r="O158" s="10">
        <f>VLOOKUP(B158,Projections_Data!K:M,3,0)</f>
        <v>98</v>
      </c>
    </row>
    <row r="159" spans="1:15" ht="10.199999999999999" customHeight="1" x14ac:dyDescent="0.2">
      <c r="A159" s="10">
        <v>158</v>
      </c>
      <c r="B159" s="10" t="s">
        <v>257</v>
      </c>
      <c r="C159" s="10" t="s">
        <v>258</v>
      </c>
      <c r="D159" s="10" t="s">
        <v>48</v>
      </c>
      <c r="E159" s="10" t="s">
        <v>53</v>
      </c>
      <c r="F159" s="10" t="s">
        <v>26</v>
      </c>
      <c r="G159" s="10">
        <v>24</v>
      </c>
      <c r="H159" s="10" t="s">
        <v>148</v>
      </c>
      <c r="I159" s="5">
        <v>42095</v>
      </c>
      <c r="J159" s="5">
        <v>42064</v>
      </c>
      <c r="K159" s="5">
        <f>MAX($I159:$J159)</f>
        <v>42095</v>
      </c>
      <c r="L159" s="10" t="s">
        <v>21</v>
      </c>
      <c r="M159" s="7"/>
      <c r="O159" s="10">
        <f>VLOOKUP(B159,Projections_Data!K:M,3,0)</f>
        <v>68</v>
      </c>
    </row>
    <row r="160" spans="1:15" ht="10.199999999999999" customHeight="1" x14ac:dyDescent="0.2">
      <c r="A160" s="10">
        <v>159</v>
      </c>
      <c r="B160" s="10" t="s">
        <v>257</v>
      </c>
      <c r="C160" s="10" t="s">
        <v>259</v>
      </c>
      <c r="D160" s="10" t="s">
        <v>48</v>
      </c>
      <c r="E160" s="10" t="s">
        <v>53</v>
      </c>
      <c r="F160" s="10" t="s">
        <v>26</v>
      </c>
      <c r="G160" s="10">
        <v>24</v>
      </c>
      <c r="H160" s="10" t="s">
        <v>148</v>
      </c>
      <c r="I160" s="5">
        <v>42095</v>
      </c>
      <c r="J160" s="5">
        <v>42064</v>
      </c>
      <c r="K160" s="5">
        <f>MAX($I160:$J160)</f>
        <v>42095</v>
      </c>
      <c r="L160" s="10" t="s">
        <v>21</v>
      </c>
      <c r="M160" s="7"/>
      <c r="O160" s="10">
        <f>VLOOKUP(B160,Projections_Data!K:M,3,0)</f>
        <v>68</v>
      </c>
    </row>
    <row r="161" spans="1:15" ht="10.199999999999999" customHeight="1" x14ac:dyDescent="0.2">
      <c r="A161" s="10">
        <v>160</v>
      </c>
      <c r="B161" s="10" t="s">
        <v>167</v>
      </c>
      <c r="C161" s="10" t="s">
        <v>168</v>
      </c>
      <c r="D161" s="10" t="s">
        <v>102</v>
      </c>
      <c r="E161" s="10" t="s">
        <v>34</v>
      </c>
      <c r="F161" s="10" t="s">
        <v>59</v>
      </c>
      <c r="G161" s="10">
        <v>4</v>
      </c>
      <c r="H161" s="10" t="s">
        <v>85</v>
      </c>
      <c r="I161" s="5">
        <v>42095</v>
      </c>
      <c r="J161" s="5">
        <v>42095</v>
      </c>
      <c r="K161" s="5">
        <f>MAX($I161:$J161)</f>
        <v>42095</v>
      </c>
      <c r="L161" s="10" t="s">
        <v>21</v>
      </c>
      <c r="M161" s="7"/>
      <c r="O161" s="10">
        <f>VLOOKUP(B161,Projections_Data!K:M,3,0)</f>
        <v>13</v>
      </c>
    </row>
    <row r="162" spans="1:15" ht="10.199999999999999" customHeight="1" x14ac:dyDescent="0.2">
      <c r="A162" s="10">
        <v>161</v>
      </c>
      <c r="B162" s="10" t="s">
        <v>60</v>
      </c>
      <c r="C162" s="10" t="s">
        <v>61</v>
      </c>
      <c r="D162" s="10" t="s">
        <v>24</v>
      </c>
      <c r="E162" s="10" t="s">
        <v>34</v>
      </c>
      <c r="F162" s="10" t="s">
        <v>59</v>
      </c>
      <c r="G162" s="10">
        <v>0</v>
      </c>
      <c r="H162" s="10" t="s">
        <v>27</v>
      </c>
      <c r="I162" s="5">
        <v>42095</v>
      </c>
      <c r="J162" s="5">
        <v>42095</v>
      </c>
      <c r="K162" s="5">
        <f>MAX($I162:$J162)</f>
        <v>42095</v>
      </c>
      <c r="L162" s="10" t="s">
        <v>21</v>
      </c>
      <c r="M162" s="7"/>
      <c r="O162" s="10">
        <f>VLOOKUP(B162,Projections_Data!K:M,3,0)</f>
        <v>20</v>
      </c>
    </row>
    <row r="163" spans="1:15" ht="10.199999999999999" customHeight="1" x14ac:dyDescent="0.2">
      <c r="A163" s="10">
        <v>162</v>
      </c>
      <c r="B163" s="10" t="s">
        <v>60</v>
      </c>
      <c r="C163" s="10" t="s">
        <v>260</v>
      </c>
      <c r="D163" s="10" t="s">
        <v>24</v>
      </c>
      <c r="E163" s="10" t="s">
        <v>34</v>
      </c>
      <c r="F163" s="10" t="s">
        <v>59</v>
      </c>
      <c r="G163" s="10">
        <v>0</v>
      </c>
      <c r="H163" s="10" t="s">
        <v>45</v>
      </c>
      <c r="I163" s="5">
        <v>42095</v>
      </c>
      <c r="J163" s="5">
        <v>42095</v>
      </c>
      <c r="K163" s="5">
        <f>MAX($I163:$J163)</f>
        <v>42095</v>
      </c>
      <c r="L163" s="10" t="s">
        <v>21</v>
      </c>
      <c r="M163" s="7"/>
      <c r="O163" s="10">
        <f>VLOOKUP(B163,Projections_Data!K:M,3,0)</f>
        <v>20</v>
      </c>
    </row>
    <row r="164" spans="1:15" ht="10.199999999999999" customHeight="1" x14ac:dyDescent="0.2">
      <c r="A164" s="10">
        <v>163</v>
      </c>
      <c r="B164" s="10" t="s">
        <v>133</v>
      </c>
      <c r="C164" s="10" t="s">
        <v>134</v>
      </c>
      <c r="D164" s="10" t="s">
        <v>30</v>
      </c>
      <c r="E164" s="10" t="s">
        <v>53</v>
      </c>
      <c r="F164" s="10" t="s">
        <v>59</v>
      </c>
      <c r="G164" s="10">
        <v>0</v>
      </c>
      <c r="H164" s="10" t="s">
        <v>85</v>
      </c>
      <c r="I164" s="5">
        <v>42095</v>
      </c>
      <c r="J164" s="5">
        <v>42095</v>
      </c>
      <c r="K164" s="5">
        <f>MAX($I164:$J164)</f>
        <v>42095</v>
      </c>
      <c r="L164" s="10" t="s">
        <v>21</v>
      </c>
      <c r="M164" s="7"/>
      <c r="O164" s="10">
        <f>VLOOKUP(B164,Projections_Data!K:M,3,0)</f>
        <v>29</v>
      </c>
    </row>
    <row r="165" spans="1:15" ht="10.199999999999999" customHeight="1" x14ac:dyDescent="0.2">
      <c r="A165" s="10">
        <v>164</v>
      </c>
      <c r="B165" s="10" t="s">
        <v>261</v>
      </c>
      <c r="C165" s="10" t="s">
        <v>262</v>
      </c>
      <c r="D165" s="10" t="s">
        <v>30</v>
      </c>
      <c r="E165" s="10" t="s">
        <v>18</v>
      </c>
      <c r="F165" s="10" t="s">
        <v>59</v>
      </c>
      <c r="G165" s="10">
        <v>24</v>
      </c>
      <c r="H165" s="10" t="s">
        <v>45</v>
      </c>
      <c r="I165" s="5">
        <v>42095</v>
      </c>
      <c r="J165" s="5">
        <v>42095</v>
      </c>
      <c r="K165" s="5">
        <f>MAX($I165:$J165)</f>
        <v>42095</v>
      </c>
      <c r="L165" s="10" t="s">
        <v>21</v>
      </c>
      <c r="M165" s="7"/>
      <c r="O165" s="10">
        <f>VLOOKUP(B165,Projections_Data!K:M,3,0)</f>
        <v>63</v>
      </c>
    </row>
    <row r="166" spans="1:15" ht="10.199999999999999" customHeight="1" x14ac:dyDescent="0.2">
      <c r="A166" s="10">
        <v>165</v>
      </c>
      <c r="B166" s="10" t="s">
        <v>263</v>
      </c>
      <c r="C166" s="10" t="s">
        <v>264</v>
      </c>
      <c r="D166" s="10" t="s">
        <v>17</v>
      </c>
      <c r="E166" s="10" t="s">
        <v>34</v>
      </c>
      <c r="F166" s="10" t="s">
        <v>59</v>
      </c>
      <c r="G166" s="10">
        <v>0</v>
      </c>
      <c r="H166" s="10" t="s">
        <v>27</v>
      </c>
      <c r="I166" s="5">
        <v>42095</v>
      </c>
      <c r="J166" s="5">
        <v>42095</v>
      </c>
      <c r="K166" s="5">
        <f>MAX($I166:$J166)</f>
        <v>42095</v>
      </c>
      <c r="L166" s="10" t="s">
        <v>21</v>
      </c>
      <c r="M166" s="7"/>
      <c r="O166" s="10">
        <f>VLOOKUP(B166,Projections_Data!K:M,3,0)</f>
        <v>94</v>
      </c>
    </row>
    <row r="167" spans="1:15" ht="10.199999999999999" customHeight="1" x14ac:dyDescent="0.2">
      <c r="A167" s="10">
        <v>166</v>
      </c>
      <c r="B167" s="10" t="s">
        <v>265</v>
      </c>
      <c r="C167" s="10" t="s">
        <v>266</v>
      </c>
      <c r="D167" s="10" t="s">
        <v>40</v>
      </c>
      <c r="E167" s="10" t="s">
        <v>31</v>
      </c>
      <c r="F167" s="10" t="s">
        <v>26</v>
      </c>
      <c r="G167" s="10">
        <v>40</v>
      </c>
      <c r="H167" s="10" t="s">
        <v>27</v>
      </c>
      <c r="I167" s="5">
        <v>42095</v>
      </c>
      <c r="J167" s="5">
        <v>42095</v>
      </c>
      <c r="K167" s="5">
        <f>MAX($I167:$J167)</f>
        <v>42095</v>
      </c>
      <c r="L167" s="10" t="s">
        <v>21</v>
      </c>
      <c r="M167" s="7"/>
      <c r="O167" s="10">
        <f>VLOOKUP(B167,Projections_Data!K:M,3,0)</f>
        <v>47</v>
      </c>
    </row>
    <row r="168" spans="1:15" ht="10.199999999999999" customHeight="1" x14ac:dyDescent="0.2">
      <c r="A168" s="10">
        <v>167</v>
      </c>
      <c r="B168" s="10" t="s">
        <v>265</v>
      </c>
      <c r="C168" s="10" t="s">
        <v>267</v>
      </c>
      <c r="D168" s="10" t="s">
        <v>40</v>
      </c>
      <c r="E168" s="10" t="s">
        <v>31</v>
      </c>
      <c r="F168" s="10" t="s">
        <v>26</v>
      </c>
      <c r="G168" s="10">
        <v>24</v>
      </c>
      <c r="H168" s="10" t="s">
        <v>27</v>
      </c>
      <c r="I168" s="5">
        <v>42095</v>
      </c>
      <c r="J168" s="5">
        <v>42095</v>
      </c>
      <c r="K168" s="5">
        <f>MAX($I168:$J168)</f>
        <v>42095</v>
      </c>
      <c r="L168" s="10" t="s">
        <v>21</v>
      </c>
      <c r="M168" s="7"/>
      <c r="O168" s="10">
        <f>VLOOKUP(B168,Projections_Data!K:M,3,0)</f>
        <v>47</v>
      </c>
    </row>
    <row r="169" spans="1:15" ht="10.199999999999999" customHeight="1" x14ac:dyDescent="0.2">
      <c r="A169" s="10">
        <v>168</v>
      </c>
      <c r="B169" s="10" t="s">
        <v>41</v>
      </c>
      <c r="C169" s="10" t="s">
        <v>42</v>
      </c>
      <c r="D169" s="10" t="s">
        <v>17</v>
      </c>
      <c r="E169" s="10" t="s">
        <v>18</v>
      </c>
      <c r="F169" s="10" t="s">
        <v>59</v>
      </c>
      <c r="G169" s="10">
        <v>40</v>
      </c>
      <c r="H169" s="10" t="s">
        <v>45</v>
      </c>
      <c r="I169" s="5">
        <v>42095</v>
      </c>
      <c r="J169" s="5">
        <v>42095</v>
      </c>
      <c r="K169" s="5">
        <f>MAX($I169:$J169)</f>
        <v>42095</v>
      </c>
      <c r="L169" s="10" t="s">
        <v>21</v>
      </c>
      <c r="M169" s="7"/>
      <c r="O169" s="10">
        <f>VLOOKUP(B169,Projections_Data!K:M,3,0)</f>
        <v>21</v>
      </c>
    </row>
    <row r="170" spans="1:15" ht="10.199999999999999" customHeight="1" x14ac:dyDescent="0.2">
      <c r="A170" s="10">
        <v>169</v>
      </c>
      <c r="B170" s="10" t="s">
        <v>114</v>
      </c>
      <c r="C170" s="10" t="s">
        <v>268</v>
      </c>
      <c r="D170" s="10" t="s">
        <v>17</v>
      </c>
      <c r="E170" s="10" t="s">
        <v>18</v>
      </c>
      <c r="F170" s="10" t="s">
        <v>26</v>
      </c>
      <c r="G170" s="10">
        <v>24</v>
      </c>
      <c r="H170" s="10" t="s">
        <v>27</v>
      </c>
      <c r="I170" s="5">
        <v>42095</v>
      </c>
      <c r="J170" s="5">
        <v>42095</v>
      </c>
      <c r="K170" s="5">
        <f>MAX($I170:$J170)</f>
        <v>42095</v>
      </c>
      <c r="L170" s="10" t="s">
        <v>21</v>
      </c>
      <c r="M170" s="7"/>
      <c r="O170" s="10">
        <f>VLOOKUP(B170,Projections_Data!K:M,3,0)</f>
        <v>89</v>
      </c>
    </row>
    <row r="171" spans="1:15" ht="10.199999999999999" customHeight="1" x14ac:dyDescent="0.2">
      <c r="A171" s="10">
        <v>170</v>
      </c>
      <c r="B171" s="10" t="s">
        <v>269</v>
      </c>
      <c r="C171" s="10" t="s">
        <v>270</v>
      </c>
      <c r="D171" s="10" t="s">
        <v>48</v>
      </c>
      <c r="E171" s="10" t="s">
        <v>25</v>
      </c>
      <c r="F171" s="10" t="s">
        <v>59</v>
      </c>
      <c r="G171" s="10">
        <v>0</v>
      </c>
      <c r="H171" s="10" t="s">
        <v>85</v>
      </c>
      <c r="I171" s="5">
        <v>42095</v>
      </c>
      <c r="J171" s="5">
        <v>42095</v>
      </c>
      <c r="K171" s="5">
        <f>MAX($I171:$J171)</f>
        <v>42095</v>
      </c>
      <c r="L171" s="10" t="s">
        <v>21</v>
      </c>
      <c r="M171" s="7"/>
      <c r="O171" s="10">
        <f>VLOOKUP(B171,Projections_Data!K:M,3,0)</f>
        <v>51</v>
      </c>
    </row>
    <row r="172" spans="1:15" ht="10.199999999999999" customHeight="1" x14ac:dyDescent="0.2">
      <c r="A172" s="10">
        <v>171</v>
      </c>
      <c r="B172" s="10" t="s">
        <v>54</v>
      </c>
      <c r="C172" s="10" t="s">
        <v>55</v>
      </c>
      <c r="D172" s="10" t="s">
        <v>30</v>
      </c>
      <c r="E172" s="10" t="s">
        <v>34</v>
      </c>
      <c r="F172" s="10" t="s">
        <v>59</v>
      </c>
      <c r="G172" s="10">
        <v>24</v>
      </c>
      <c r="H172" s="10" t="s">
        <v>45</v>
      </c>
      <c r="I172" s="5">
        <v>42104</v>
      </c>
      <c r="J172" s="5">
        <v>42104</v>
      </c>
      <c r="K172" s="5">
        <f>MAX($I172:$J172)</f>
        <v>42104</v>
      </c>
      <c r="L172" s="10" t="s">
        <v>21</v>
      </c>
      <c r="M172" s="7"/>
      <c r="O172" s="10">
        <f>VLOOKUP(B172,Projections_Data!K:M,3,0)</f>
        <v>219</v>
      </c>
    </row>
    <row r="173" spans="1:15" ht="10.199999999999999" customHeight="1" x14ac:dyDescent="0.2">
      <c r="A173" s="10">
        <v>172</v>
      </c>
      <c r="B173" s="10" t="s">
        <v>271</v>
      </c>
      <c r="C173" s="10" t="s">
        <v>272</v>
      </c>
      <c r="D173" s="10" t="s">
        <v>102</v>
      </c>
      <c r="E173" s="10" t="s">
        <v>18</v>
      </c>
      <c r="F173" s="10" t="s">
        <v>26</v>
      </c>
      <c r="G173" s="10">
        <v>80</v>
      </c>
      <c r="H173" s="10" t="s">
        <v>45</v>
      </c>
      <c r="I173" s="5">
        <v>42107</v>
      </c>
      <c r="J173" s="5">
        <v>42107</v>
      </c>
      <c r="K173" s="5">
        <f>MAX($I173:$J173)</f>
        <v>42107</v>
      </c>
      <c r="L173" s="10" t="s">
        <v>21</v>
      </c>
      <c r="M173" s="7"/>
      <c r="O173" s="10">
        <f>VLOOKUP(B173,Projections_Data!K:M,3,0)</f>
        <v>37</v>
      </c>
    </row>
    <row r="174" spans="1:15" ht="10.199999999999999" customHeight="1" x14ac:dyDescent="0.2">
      <c r="A174" s="10">
        <v>173</v>
      </c>
      <c r="B174" s="10" t="s">
        <v>131</v>
      </c>
      <c r="C174" s="10" t="s">
        <v>132</v>
      </c>
      <c r="D174" s="10" t="s">
        <v>40</v>
      </c>
      <c r="E174" s="10" t="s">
        <v>53</v>
      </c>
      <c r="F174" s="10" t="s">
        <v>59</v>
      </c>
      <c r="G174" s="10">
        <v>24</v>
      </c>
      <c r="H174" s="10" t="s">
        <v>85</v>
      </c>
      <c r="I174" s="5">
        <v>42110</v>
      </c>
      <c r="J174" s="5">
        <v>42110</v>
      </c>
      <c r="K174" s="5">
        <f>MAX($I174:$J174)</f>
        <v>42110</v>
      </c>
      <c r="L174" s="10" t="s">
        <v>21</v>
      </c>
      <c r="M174" s="7"/>
      <c r="O174" s="10">
        <f>VLOOKUP(B174,Projections_Data!K:M,3,0)</f>
        <v>18</v>
      </c>
    </row>
    <row r="175" spans="1:15" ht="10.199999999999999" customHeight="1" x14ac:dyDescent="0.2">
      <c r="A175" s="10">
        <v>174</v>
      </c>
      <c r="B175" s="10" t="s">
        <v>98</v>
      </c>
      <c r="C175" s="10" t="s">
        <v>99</v>
      </c>
      <c r="D175" s="10" t="s">
        <v>48</v>
      </c>
      <c r="E175" s="10" t="s">
        <v>18</v>
      </c>
      <c r="F175" s="10" t="s">
        <v>59</v>
      </c>
      <c r="G175" s="10">
        <v>8</v>
      </c>
      <c r="H175" s="10" t="s">
        <v>85</v>
      </c>
      <c r="I175" s="5">
        <v>42114</v>
      </c>
      <c r="J175" s="5">
        <v>42114</v>
      </c>
      <c r="K175" s="5">
        <f>MAX($I175:$J175)</f>
        <v>42114</v>
      </c>
      <c r="L175" s="10" t="s">
        <v>21</v>
      </c>
      <c r="M175" s="7"/>
      <c r="O175" s="10">
        <f>VLOOKUP(B175,Projections_Data!K:M,3,0)</f>
        <v>88</v>
      </c>
    </row>
    <row r="176" spans="1:15" ht="10.199999999999999" customHeight="1" x14ac:dyDescent="0.2">
      <c r="A176" s="10">
        <v>175</v>
      </c>
      <c r="B176" s="10" t="s">
        <v>273</v>
      </c>
      <c r="C176" s="10" t="s">
        <v>274</v>
      </c>
      <c r="D176" s="10" t="s">
        <v>30</v>
      </c>
      <c r="E176" s="10" t="s">
        <v>31</v>
      </c>
      <c r="F176" s="10" t="s">
        <v>26</v>
      </c>
      <c r="G176" s="10">
        <v>0</v>
      </c>
      <c r="H176" s="10" t="s">
        <v>145</v>
      </c>
      <c r="I176" s="5">
        <v>42124</v>
      </c>
      <c r="J176" s="5">
        <v>42156</v>
      </c>
      <c r="K176" s="5">
        <f>MAX($I176:$J176)</f>
        <v>42156</v>
      </c>
      <c r="L176" s="10" t="s">
        <v>21</v>
      </c>
      <c r="M176" s="7"/>
      <c r="O176" s="10">
        <f>VLOOKUP(B176,Projections_Data!K:M,3,0)</f>
        <v>219</v>
      </c>
    </row>
    <row r="177" spans="1:15" ht="10.199999999999999" customHeight="1" x14ac:dyDescent="0.2">
      <c r="A177" s="10">
        <v>176</v>
      </c>
      <c r="B177" s="10" t="s">
        <v>275</v>
      </c>
      <c r="C177" s="10" t="s">
        <v>276</v>
      </c>
      <c r="D177" s="10" t="s">
        <v>48</v>
      </c>
      <c r="E177" s="10" t="s">
        <v>31</v>
      </c>
      <c r="F177" s="10" t="s">
        <v>26</v>
      </c>
      <c r="G177" s="10">
        <v>0</v>
      </c>
      <c r="H177" s="10" t="s">
        <v>148</v>
      </c>
      <c r="I177" s="5">
        <v>42124</v>
      </c>
      <c r="J177" s="5">
        <v>42156</v>
      </c>
      <c r="K177" s="5">
        <f>MAX($I177:$J177)</f>
        <v>42156</v>
      </c>
      <c r="L177" s="10" t="s">
        <v>21</v>
      </c>
      <c r="M177" s="7"/>
      <c r="O177" s="10">
        <f>VLOOKUP(B177,Projections_Data!K:M,3,0)</f>
        <v>219</v>
      </c>
    </row>
    <row r="178" spans="1:15" ht="10.199999999999999" customHeight="1" x14ac:dyDescent="0.2">
      <c r="A178" s="10">
        <v>177</v>
      </c>
      <c r="B178" s="10" t="s">
        <v>277</v>
      </c>
      <c r="C178" s="10" t="s">
        <v>278</v>
      </c>
      <c r="D178" s="10" t="s">
        <v>24</v>
      </c>
      <c r="E178" s="10" t="s">
        <v>31</v>
      </c>
      <c r="F178" s="10" t="s">
        <v>26</v>
      </c>
      <c r="G178" s="10">
        <v>0</v>
      </c>
      <c r="H178" s="10" t="s">
        <v>145</v>
      </c>
      <c r="I178" s="5">
        <v>42124</v>
      </c>
      <c r="J178" s="5">
        <v>42156</v>
      </c>
      <c r="K178" s="5">
        <f>MAX($I178:$J178)</f>
        <v>42156</v>
      </c>
      <c r="L178" s="10" t="s">
        <v>21</v>
      </c>
      <c r="M178" s="7"/>
      <c r="O178" s="10">
        <f>VLOOKUP(B178,Projections_Data!K:M,3,0)</f>
        <v>219</v>
      </c>
    </row>
    <row r="179" spans="1:15" ht="10.199999999999999" customHeight="1" x14ac:dyDescent="0.2">
      <c r="A179" s="10">
        <v>178</v>
      </c>
      <c r="B179" s="10" t="s">
        <v>279</v>
      </c>
      <c r="C179" s="10" t="s">
        <v>280</v>
      </c>
      <c r="D179" s="10" t="s">
        <v>17</v>
      </c>
      <c r="E179" s="10" t="s">
        <v>25</v>
      </c>
      <c r="F179" s="10" t="s">
        <v>26</v>
      </c>
      <c r="G179" s="10">
        <v>0</v>
      </c>
      <c r="H179" s="10" t="s">
        <v>148</v>
      </c>
      <c r="I179" s="5">
        <v>42124</v>
      </c>
      <c r="J179" s="5">
        <v>42156</v>
      </c>
      <c r="K179" s="5">
        <f>MAX($I179:$J179)</f>
        <v>42156</v>
      </c>
      <c r="L179" s="10" t="s">
        <v>21</v>
      </c>
      <c r="M179" s="7"/>
      <c r="O179" s="10">
        <f>VLOOKUP(B179,Projections_Data!K:M,3,0)</f>
        <v>219</v>
      </c>
    </row>
    <row r="180" spans="1:15" ht="10.199999999999999" customHeight="1" x14ac:dyDescent="0.2">
      <c r="A180" s="10">
        <v>179</v>
      </c>
      <c r="B180" s="10" t="s">
        <v>279</v>
      </c>
      <c r="C180" s="10" t="s">
        <v>281</v>
      </c>
      <c r="D180" s="10" t="s">
        <v>17</v>
      </c>
      <c r="E180" s="10" t="s">
        <v>25</v>
      </c>
      <c r="F180" s="10" t="s">
        <v>26</v>
      </c>
      <c r="G180" s="10">
        <v>0</v>
      </c>
      <c r="H180" s="10" t="s">
        <v>148</v>
      </c>
      <c r="I180" s="5">
        <v>42124</v>
      </c>
      <c r="J180" s="5">
        <v>42156</v>
      </c>
      <c r="K180" s="5">
        <f>MAX($I180:$J180)</f>
        <v>42156</v>
      </c>
      <c r="L180" s="10" t="s">
        <v>21</v>
      </c>
      <c r="M180" s="7"/>
      <c r="O180" s="10">
        <f>VLOOKUP(B180,Projections_Data!K:M,3,0)</f>
        <v>219</v>
      </c>
    </row>
    <row r="181" spans="1:15" ht="10.199999999999999" customHeight="1" x14ac:dyDescent="0.2">
      <c r="A181" s="10">
        <v>180</v>
      </c>
      <c r="B181" s="10" t="s">
        <v>282</v>
      </c>
      <c r="C181" s="10" t="s">
        <v>283</v>
      </c>
      <c r="D181" s="10" t="s">
        <v>17</v>
      </c>
      <c r="E181" s="10" t="s">
        <v>34</v>
      </c>
      <c r="F181" s="10" t="s">
        <v>26</v>
      </c>
      <c r="G181" s="10">
        <v>24</v>
      </c>
      <c r="H181" s="10" t="s">
        <v>148</v>
      </c>
      <c r="I181" s="5">
        <v>42124</v>
      </c>
      <c r="J181" s="5">
        <v>42156</v>
      </c>
      <c r="K181" s="5">
        <f>MAX($I181:$J181)</f>
        <v>42156</v>
      </c>
      <c r="L181" s="10" t="s">
        <v>21</v>
      </c>
      <c r="M181" s="7"/>
      <c r="O181" s="10">
        <f>VLOOKUP(B181,Projections_Data!K:M,3,0)</f>
        <v>219</v>
      </c>
    </row>
    <row r="182" spans="1:15" ht="10.199999999999999" customHeight="1" x14ac:dyDescent="0.2">
      <c r="A182" s="10">
        <v>181</v>
      </c>
      <c r="B182" s="10" t="s">
        <v>284</v>
      </c>
      <c r="C182" s="10" t="s">
        <v>285</v>
      </c>
      <c r="D182" s="10" t="s">
        <v>17</v>
      </c>
      <c r="E182" s="10" t="s">
        <v>25</v>
      </c>
      <c r="F182" s="10" t="s">
        <v>26</v>
      </c>
      <c r="G182" s="10">
        <v>24</v>
      </c>
      <c r="H182" s="10" t="s">
        <v>148</v>
      </c>
      <c r="I182" s="5">
        <v>42124</v>
      </c>
      <c r="J182" s="5">
        <v>42156</v>
      </c>
      <c r="K182" s="5">
        <f>MAX($I182:$J182)</f>
        <v>42156</v>
      </c>
      <c r="L182" s="10" t="s">
        <v>21</v>
      </c>
      <c r="M182" s="7"/>
      <c r="O182" s="10">
        <f>VLOOKUP(B182,Projections_Data!K:M,3,0)</f>
        <v>219</v>
      </c>
    </row>
    <row r="183" spans="1:15" ht="10.199999999999999" customHeight="1" x14ac:dyDescent="0.2">
      <c r="A183" s="10">
        <v>182</v>
      </c>
      <c r="B183" s="10" t="s">
        <v>286</v>
      </c>
      <c r="C183" s="10" t="s">
        <v>287</v>
      </c>
      <c r="D183" s="10" t="s">
        <v>17</v>
      </c>
      <c r="E183" s="10" t="s">
        <v>34</v>
      </c>
      <c r="F183" s="10" t="s">
        <v>26</v>
      </c>
      <c r="G183" s="10">
        <v>24</v>
      </c>
      <c r="H183" s="10" t="s">
        <v>148</v>
      </c>
      <c r="I183" s="5">
        <v>42124</v>
      </c>
      <c r="J183" s="5">
        <v>42156</v>
      </c>
      <c r="K183" s="5">
        <f>MAX($I183:$J183)</f>
        <v>42156</v>
      </c>
      <c r="L183" s="10" t="s">
        <v>21</v>
      </c>
      <c r="M183" s="7"/>
      <c r="O183" s="10">
        <f>VLOOKUP(B183,Projections_Data!K:M,3,0)</f>
        <v>146</v>
      </c>
    </row>
    <row r="184" spans="1:15" ht="10.199999999999999" customHeight="1" x14ac:dyDescent="0.2">
      <c r="A184" s="10">
        <v>183</v>
      </c>
      <c r="B184" s="10" t="s">
        <v>288</v>
      </c>
      <c r="C184" s="10" t="s">
        <v>289</v>
      </c>
      <c r="D184" s="10" t="s">
        <v>48</v>
      </c>
      <c r="E184" s="10" t="s">
        <v>25</v>
      </c>
      <c r="F184" s="10" t="s">
        <v>59</v>
      </c>
      <c r="G184" s="10">
        <v>0</v>
      </c>
      <c r="H184" s="10" t="s">
        <v>85</v>
      </c>
      <c r="I184" s="5">
        <v>42125</v>
      </c>
      <c r="J184" s="5">
        <v>42109</v>
      </c>
      <c r="K184" s="5">
        <f>MAX($I184:$J184)</f>
        <v>42125</v>
      </c>
      <c r="L184" s="10" t="s">
        <v>21</v>
      </c>
      <c r="M184" s="7"/>
      <c r="O184" s="10">
        <f>VLOOKUP(B184,Projections_Data!K:M,3,0)</f>
        <v>219</v>
      </c>
    </row>
    <row r="185" spans="1:15" ht="10.199999999999999" customHeight="1" x14ac:dyDescent="0.2">
      <c r="A185" s="10">
        <v>184</v>
      </c>
      <c r="B185" s="10" t="s">
        <v>290</v>
      </c>
      <c r="C185" s="10" t="s">
        <v>291</v>
      </c>
      <c r="D185" s="10" t="s">
        <v>102</v>
      </c>
      <c r="E185" s="10" t="s">
        <v>34</v>
      </c>
      <c r="F185" s="10" t="s">
        <v>59</v>
      </c>
      <c r="G185" s="10">
        <v>24</v>
      </c>
      <c r="H185" s="10" t="s">
        <v>27</v>
      </c>
      <c r="I185" s="5">
        <v>42125</v>
      </c>
      <c r="J185" s="5">
        <v>42125</v>
      </c>
      <c r="K185" s="5">
        <f>MAX($I185:$J185)</f>
        <v>42125</v>
      </c>
      <c r="L185" s="10" t="s">
        <v>21</v>
      </c>
      <c r="M185" s="7"/>
      <c r="O185" s="10">
        <f>VLOOKUP(B185,Projections_Data!K:M,3,0)</f>
        <v>22</v>
      </c>
    </row>
    <row r="186" spans="1:15" ht="10.199999999999999" customHeight="1" x14ac:dyDescent="0.2">
      <c r="A186" s="10">
        <v>185</v>
      </c>
      <c r="B186" s="10" t="s">
        <v>137</v>
      </c>
      <c r="C186" s="10" t="s">
        <v>138</v>
      </c>
      <c r="D186" s="10" t="s">
        <v>30</v>
      </c>
      <c r="E186" s="10" t="s">
        <v>34</v>
      </c>
      <c r="F186" s="10" t="s">
        <v>59</v>
      </c>
      <c r="G186" s="10">
        <v>0</v>
      </c>
      <c r="H186" s="10" t="s">
        <v>85</v>
      </c>
      <c r="I186" s="5">
        <v>42125</v>
      </c>
      <c r="J186" s="5">
        <v>42125</v>
      </c>
      <c r="K186" s="5">
        <f>MAX($I186:$J186)</f>
        <v>42125</v>
      </c>
      <c r="L186" s="10" t="s">
        <v>21</v>
      </c>
      <c r="M186" s="7"/>
      <c r="O186" s="10">
        <f>VLOOKUP(B186,Projections_Data!K:M,3,0)</f>
        <v>27</v>
      </c>
    </row>
    <row r="187" spans="1:15" ht="10.199999999999999" customHeight="1" x14ac:dyDescent="0.2">
      <c r="A187" s="10">
        <v>186</v>
      </c>
      <c r="B187" s="10" t="s">
        <v>62</v>
      </c>
      <c r="C187" s="10" t="s">
        <v>63</v>
      </c>
      <c r="D187" s="10" t="s">
        <v>30</v>
      </c>
      <c r="E187" s="10" t="s">
        <v>18</v>
      </c>
      <c r="F187" s="10" t="s">
        <v>19</v>
      </c>
      <c r="G187" s="10">
        <v>24</v>
      </c>
      <c r="H187" s="10" t="s">
        <v>85</v>
      </c>
      <c r="I187" s="5">
        <v>42125</v>
      </c>
      <c r="J187" s="5">
        <v>42125</v>
      </c>
      <c r="K187" s="5">
        <f>MAX($I187:$J187)</f>
        <v>42125</v>
      </c>
      <c r="L187" s="10" t="s">
        <v>21</v>
      </c>
      <c r="M187" s="7"/>
      <c r="O187" s="10">
        <f>VLOOKUP(B187,Projections_Data!K:M,3,0)</f>
        <v>97</v>
      </c>
    </row>
    <row r="188" spans="1:15" ht="10.199999999999999" customHeight="1" x14ac:dyDescent="0.2">
      <c r="A188" s="10">
        <v>187</v>
      </c>
      <c r="B188" s="10" t="s">
        <v>292</v>
      </c>
      <c r="C188" s="10" t="s">
        <v>293</v>
      </c>
      <c r="D188" s="10" t="s">
        <v>24</v>
      </c>
      <c r="E188" s="10" t="s">
        <v>34</v>
      </c>
      <c r="F188" s="10" t="s">
        <v>59</v>
      </c>
      <c r="G188" s="10">
        <v>40</v>
      </c>
      <c r="H188" s="10" t="s">
        <v>45</v>
      </c>
      <c r="I188" s="5">
        <v>42125</v>
      </c>
      <c r="J188" s="5">
        <v>42125</v>
      </c>
      <c r="K188" s="5">
        <f>MAX($I188:$J188)</f>
        <v>42125</v>
      </c>
      <c r="L188" s="10" t="s">
        <v>21</v>
      </c>
      <c r="M188" s="7"/>
      <c r="O188" s="10">
        <f>VLOOKUP(B188,Projections_Data!K:M,3,0)</f>
        <v>53</v>
      </c>
    </row>
    <row r="189" spans="1:15" ht="10.199999999999999" customHeight="1" x14ac:dyDescent="0.2">
      <c r="A189" s="10">
        <v>188</v>
      </c>
      <c r="B189" s="10" t="s">
        <v>155</v>
      </c>
      <c r="C189" s="10" t="s">
        <v>156</v>
      </c>
      <c r="D189" s="10" t="s">
        <v>48</v>
      </c>
      <c r="E189" s="10" t="s">
        <v>53</v>
      </c>
      <c r="F189" s="10" t="s">
        <v>59</v>
      </c>
      <c r="G189" s="10">
        <v>24</v>
      </c>
      <c r="H189" s="10" t="s">
        <v>85</v>
      </c>
      <c r="I189" s="5">
        <v>42125</v>
      </c>
      <c r="J189" s="5">
        <v>42125</v>
      </c>
      <c r="K189" s="5">
        <f>MAX($I189:$J189)</f>
        <v>42125</v>
      </c>
      <c r="L189" s="10" t="s">
        <v>21</v>
      </c>
      <c r="M189" s="7"/>
      <c r="O189" s="10">
        <f>VLOOKUP(B189,Projections_Data!K:M,3,0)</f>
        <v>77</v>
      </c>
    </row>
    <row r="190" spans="1:15" ht="10.199999999999999" customHeight="1" x14ac:dyDescent="0.2">
      <c r="A190" s="10">
        <v>189</v>
      </c>
      <c r="B190" s="10" t="s">
        <v>43</v>
      </c>
      <c r="C190" s="10" t="s">
        <v>44</v>
      </c>
      <c r="D190" s="10" t="s">
        <v>24</v>
      </c>
      <c r="E190" s="10" t="s">
        <v>34</v>
      </c>
      <c r="F190" s="10" t="s">
        <v>59</v>
      </c>
      <c r="G190" s="10">
        <v>24</v>
      </c>
      <c r="H190" s="10" t="s">
        <v>45</v>
      </c>
      <c r="I190" s="5">
        <v>42125</v>
      </c>
      <c r="J190" s="5">
        <v>42125</v>
      </c>
      <c r="K190" s="5">
        <f>MAX($I190:$J190)</f>
        <v>42125</v>
      </c>
      <c r="L190" s="10" t="s">
        <v>21</v>
      </c>
      <c r="M190" s="7"/>
      <c r="O190" s="10">
        <f>VLOOKUP(B190,Projections_Data!K:M,3,0)</f>
        <v>86</v>
      </c>
    </row>
    <row r="191" spans="1:15" ht="10.199999999999999" customHeight="1" x14ac:dyDescent="0.2">
      <c r="A191" s="10">
        <v>190</v>
      </c>
      <c r="B191" s="10" t="s">
        <v>294</v>
      </c>
      <c r="C191" s="10" t="s">
        <v>295</v>
      </c>
      <c r="D191" s="10" t="s">
        <v>48</v>
      </c>
      <c r="E191" s="10" t="s">
        <v>31</v>
      </c>
      <c r="F191" s="10" t="s">
        <v>26</v>
      </c>
      <c r="G191" s="10">
        <v>24</v>
      </c>
      <c r="H191" s="10" t="s">
        <v>85</v>
      </c>
      <c r="I191" s="5">
        <v>42125</v>
      </c>
      <c r="J191" s="5">
        <v>42125</v>
      </c>
      <c r="K191" s="5">
        <f>MAX($I191:$J191)</f>
        <v>42125</v>
      </c>
      <c r="L191" s="10" t="s">
        <v>21</v>
      </c>
      <c r="M191" s="7"/>
      <c r="O191" s="10">
        <f>VLOOKUP(B191,Projections_Data!K:M,3,0)</f>
        <v>178</v>
      </c>
    </row>
    <row r="192" spans="1:15" ht="10.199999999999999" customHeight="1" x14ac:dyDescent="0.2">
      <c r="A192" s="10">
        <v>191</v>
      </c>
      <c r="B192" s="10" t="s">
        <v>193</v>
      </c>
      <c r="C192" s="10" t="s">
        <v>194</v>
      </c>
      <c r="D192" s="10" t="s">
        <v>48</v>
      </c>
      <c r="E192" s="10" t="s">
        <v>34</v>
      </c>
      <c r="F192" s="10" t="s">
        <v>59</v>
      </c>
      <c r="G192" s="10">
        <v>0</v>
      </c>
      <c r="H192" s="10" t="s">
        <v>27</v>
      </c>
      <c r="I192" s="5">
        <v>42125</v>
      </c>
      <c r="J192" s="5">
        <v>42125</v>
      </c>
      <c r="K192" s="5">
        <f>MAX($I192:$J192)</f>
        <v>42125</v>
      </c>
      <c r="L192" s="10" t="s">
        <v>21</v>
      </c>
      <c r="M192" s="7"/>
      <c r="O192" s="10">
        <f>VLOOKUP(B192,Projections_Data!K:M,3,0)</f>
        <v>106</v>
      </c>
    </row>
    <row r="193" spans="1:15" ht="10.199999999999999" customHeight="1" x14ac:dyDescent="0.2">
      <c r="A193" s="10">
        <v>192</v>
      </c>
      <c r="B193" s="10" t="s">
        <v>161</v>
      </c>
      <c r="C193" s="10" t="s">
        <v>162</v>
      </c>
      <c r="D193" s="10" t="s">
        <v>30</v>
      </c>
      <c r="E193" s="10" t="s">
        <v>18</v>
      </c>
      <c r="F193" s="10" t="s">
        <v>59</v>
      </c>
      <c r="G193" s="10">
        <v>250</v>
      </c>
      <c r="H193" s="10" t="s">
        <v>27</v>
      </c>
      <c r="I193" s="5">
        <v>42125</v>
      </c>
      <c r="J193" s="5">
        <v>42125</v>
      </c>
      <c r="K193" s="5">
        <f>MAX($I193:$J193)</f>
        <v>42125</v>
      </c>
      <c r="L193" s="10" t="s">
        <v>21</v>
      </c>
      <c r="M193" s="7"/>
      <c r="O193" s="10">
        <f>VLOOKUP(B193,Projections_Data!K:M,3,0)</f>
        <v>2</v>
      </c>
    </row>
    <row r="194" spans="1:15" ht="10.199999999999999" customHeight="1" x14ac:dyDescent="0.2">
      <c r="A194" s="10">
        <v>193</v>
      </c>
      <c r="B194" s="10" t="s">
        <v>51</v>
      </c>
      <c r="C194" s="10" t="s">
        <v>90</v>
      </c>
      <c r="D194" s="10" t="s">
        <v>40</v>
      </c>
      <c r="E194" s="10" t="s">
        <v>53</v>
      </c>
      <c r="F194" s="10" t="s">
        <v>59</v>
      </c>
      <c r="G194" s="10">
        <v>24</v>
      </c>
      <c r="H194" s="10" t="s">
        <v>85</v>
      </c>
      <c r="I194" s="5">
        <v>42135</v>
      </c>
      <c r="J194" s="5">
        <v>42135</v>
      </c>
      <c r="K194" s="5">
        <f>MAX($I194:$J194)</f>
        <v>42135</v>
      </c>
      <c r="L194" s="10" t="s">
        <v>21</v>
      </c>
      <c r="M194" s="7"/>
      <c r="O194" s="10">
        <f>VLOOKUP(B194,Projections_Data!K:M,3,0)</f>
        <v>1</v>
      </c>
    </row>
    <row r="195" spans="1:15" ht="10.199999999999999" customHeight="1" x14ac:dyDescent="0.2">
      <c r="A195" s="10">
        <v>194</v>
      </c>
      <c r="B195" s="10" t="s">
        <v>51</v>
      </c>
      <c r="C195" s="10" t="s">
        <v>160</v>
      </c>
      <c r="D195" s="10" t="s">
        <v>40</v>
      </c>
      <c r="E195" s="10" t="s">
        <v>53</v>
      </c>
      <c r="F195" s="10" t="s">
        <v>59</v>
      </c>
      <c r="G195" s="10">
        <v>24</v>
      </c>
      <c r="H195" s="10" t="s">
        <v>85</v>
      </c>
      <c r="I195" s="5">
        <v>42135</v>
      </c>
      <c r="J195" s="5">
        <v>42135</v>
      </c>
      <c r="K195" s="5">
        <f>MAX($I195:$J195)</f>
        <v>42135</v>
      </c>
      <c r="L195" s="10" t="s">
        <v>21</v>
      </c>
      <c r="M195" s="7"/>
      <c r="O195" s="10">
        <f>VLOOKUP(B195,Projections_Data!K:M,3,0)</f>
        <v>1</v>
      </c>
    </row>
    <row r="196" spans="1:15" ht="10.199999999999999" customHeight="1" x14ac:dyDescent="0.2">
      <c r="A196" s="10">
        <v>195</v>
      </c>
      <c r="B196" s="10" t="s">
        <v>35</v>
      </c>
      <c r="C196" s="10" t="s">
        <v>180</v>
      </c>
      <c r="D196" s="10" t="s">
        <v>24</v>
      </c>
      <c r="E196" s="10" t="s">
        <v>25</v>
      </c>
      <c r="F196" s="10" t="s">
        <v>59</v>
      </c>
      <c r="G196" s="10">
        <v>24</v>
      </c>
      <c r="H196" s="10" t="s">
        <v>27</v>
      </c>
      <c r="I196" s="5">
        <v>42142</v>
      </c>
      <c r="J196" s="5">
        <v>42125</v>
      </c>
      <c r="K196" s="5">
        <f>MAX($I196:$J196)</f>
        <v>42142</v>
      </c>
      <c r="L196" s="10" t="s">
        <v>21</v>
      </c>
      <c r="M196" s="7"/>
      <c r="O196" s="10">
        <f>VLOOKUP(B196,Projections_Data!K:M,3,0)</f>
        <v>4</v>
      </c>
    </row>
    <row r="197" spans="1:15" ht="10.199999999999999" customHeight="1" x14ac:dyDescent="0.2">
      <c r="A197" s="10">
        <v>196</v>
      </c>
      <c r="B197" s="10" t="s">
        <v>35</v>
      </c>
      <c r="C197" s="10" t="s">
        <v>56</v>
      </c>
      <c r="D197" s="10" t="s">
        <v>24</v>
      </c>
      <c r="E197" s="10" t="s">
        <v>25</v>
      </c>
      <c r="F197" s="10" t="s">
        <v>19</v>
      </c>
      <c r="G197" s="10">
        <v>24</v>
      </c>
      <c r="H197" s="10" t="s">
        <v>27</v>
      </c>
      <c r="I197" s="5">
        <v>42142</v>
      </c>
      <c r="J197" s="5">
        <v>42139</v>
      </c>
      <c r="K197" s="5">
        <f>MAX($I197:$J197)</f>
        <v>42142</v>
      </c>
      <c r="L197" s="10" t="s">
        <v>21</v>
      </c>
      <c r="M197" s="7"/>
      <c r="O197" s="10">
        <f>VLOOKUP(B197,Projections_Data!K:M,3,0)</f>
        <v>4</v>
      </c>
    </row>
    <row r="198" spans="1:15" ht="10.199999999999999" customHeight="1" x14ac:dyDescent="0.2">
      <c r="A198" s="10">
        <v>197</v>
      </c>
      <c r="B198" s="10" t="s">
        <v>100</v>
      </c>
      <c r="C198" s="10" t="s">
        <v>101</v>
      </c>
      <c r="D198" s="10" t="s">
        <v>102</v>
      </c>
      <c r="E198" s="10" t="s">
        <v>53</v>
      </c>
      <c r="F198" s="10" t="s">
        <v>59</v>
      </c>
      <c r="G198" s="10">
        <v>24</v>
      </c>
      <c r="H198" s="10" t="s">
        <v>85</v>
      </c>
      <c r="I198" s="5">
        <v>42149</v>
      </c>
      <c r="J198" s="5">
        <v>42125</v>
      </c>
      <c r="K198" s="5">
        <f>MAX($I198:$J198)</f>
        <v>42149</v>
      </c>
      <c r="L198" s="10" t="s">
        <v>21</v>
      </c>
      <c r="M198" s="7"/>
      <c r="O198" s="10">
        <f>VLOOKUP(B198,Projections_Data!K:M,3,0)</f>
        <v>70</v>
      </c>
    </row>
    <row r="199" spans="1:15" ht="10.199999999999999" customHeight="1" x14ac:dyDescent="0.2">
      <c r="A199" s="10">
        <v>198</v>
      </c>
      <c r="B199" s="10" t="s">
        <v>296</v>
      </c>
      <c r="C199" s="10" t="s">
        <v>297</v>
      </c>
      <c r="D199" s="10" t="s">
        <v>30</v>
      </c>
      <c r="E199" s="10" t="s">
        <v>53</v>
      </c>
      <c r="F199" s="10" t="s">
        <v>26</v>
      </c>
      <c r="G199" s="10">
        <v>24</v>
      </c>
      <c r="H199" s="10" t="s">
        <v>85</v>
      </c>
      <c r="I199" s="5">
        <v>42155</v>
      </c>
      <c r="J199" s="5">
        <v>42156</v>
      </c>
      <c r="K199" s="5">
        <f>MAX($I199:$J199)</f>
        <v>42156</v>
      </c>
      <c r="L199" s="10" t="s">
        <v>21</v>
      </c>
      <c r="M199" s="7"/>
      <c r="O199" s="10">
        <f>VLOOKUP(B199,Projections_Data!K:M,3,0)</f>
        <v>100</v>
      </c>
    </row>
    <row r="200" spans="1:15" ht="10.199999999999999" customHeight="1" x14ac:dyDescent="0.2">
      <c r="A200" s="10">
        <v>199</v>
      </c>
      <c r="B200" s="10" t="s">
        <v>298</v>
      </c>
      <c r="C200" s="10" t="s">
        <v>299</v>
      </c>
      <c r="D200" s="10" t="s">
        <v>17</v>
      </c>
      <c r="E200" s="10" t="s">
        <v>34</v>
      </c>
      <c r="F200" s="10" t="s">
        <v>26</v>
      </c>
      <c r="G200" s="10">
        <v>0</v>
      </c>
      <c r="H200" s="10" t="s">
        <v>145</v>
      </c>
      <c r="I200" s="5">
        <v>42155</v>
      </c>
      <c r="J200" s="5">
        <v>42156</v>
      </c>
      <c r="K200" s="5">
        <f>MAX($I200:$J200)</f>
        <v>42156</v>
      </c>
      <c r="L200" s="10" t="s">
        <v>21</v>
      </c>
      <c r="M200" s="7"/>
      <c r="O200" s="10">
        <f>VLOOKUP(B200,Projections_Data!K:M,3,0)</f>
        <v>219</v>
      </c>
    </row>
    <row r="201" spans="1:15" ht="10.199999999999999" customHeight="1" x14ac:dyDescent="0.2">
      <c r="A201" s="10">
        <v>200</v>
      </c>
      <c r="B201" s="10" t="s">
        <v>300</v>
      </c>
      <c r="C201" s="10" t="s">
        <v>301</v>
      </c>
      <c r="D201" s="10" t="s">
        <v>24</v>
      </c>
      <c r="E201" s="10" t="s">
        <v>31</v>
      </c>
      <c r="F201" s="10" t="s">
        <v>26</v>
      </c>
      <c r="G201" s="10">
        <v>24</v>
      </c>
      <c r="H201" s="10" t="s">
        <v>148</v>
      </c>
      <c r="I201" s="5">
        <v>42155</v>
      </c>
      <c r="J201" s="5">
        <v>42156</v>
      </c>
      <c r="K201" s="5">
        <f>MAX($I201:$J201)</f>
        <v>42156</v>
      </c>
      <c r="L201" s="10" t="s">
        <v>21</v>
      </c>
      <c r="M201" s="7"/>
      <c r="O201" s="10">
        <f>VLOOKUP(B201,Projections_Data!K:M,3,0)</f>
        <v>141</v>
      </c>
    </row>
    <row r="202" spans="1:15" ht="10.199999999999999" customHeight="1" x14ac:dyDescent="0.2">
      <c r="A202" s="10">
        <v>201</v>
      </c>
      <c r="B202" s="10" t="s">
        <v>302</v>
      </c>
      <c r="C202" s="10" t="s">
        <v>303</v>
      </c>
      <c r="D202" s="10" t="s">
        <v>48</v>
      </c>
      <c r="E202" s="10" t="s">
        <v>31</v>
      </c>
      <c r="F202" s="10" t="s">
        <v>26</v>
      </c>
      <c r="G202" s="10">
        <v>0</v>
      </c>
      <c r="H202" s="10" t="s">
        <v>148</v>
      </c>
      <c r="I202" s="5">
        <v>42155</v>
      </c>
      <c r="J202" s="5">
        <v>42156</v>
      </c>
      <c r="K202" s="5">
        <f>MAX($I202:$J202)</f>
        <v>42156</v>
      </c>
      <c r="L202" s="10" t="s">
        <v>21</v>
      </c>
      <c r="M202" s="7"/>
      <c r="O202" s="10">
        <f>VLOOKUP(B202,Projections_Data!K:M,3,0)</f>
        <v>150</v>
      </c>
    </row>
    <row r="203" spans="1:15" ht="10.199999999999999" customHeight="1" x14ac:dyDescent="0.2">
      <c r="A203" s="10">
        <v>202</v>
      </c>
      <c r="B203" s="10" t="s">
        <v>304</v>
      </c>
      <c r="C203" s="10" t="s">
        <v>305</v>
      </c>
      <c r="D203" s="10" t="s">
        <v>24</v>
      </c>
      <c r="E203" s="10" t="s">
        <v>34</v>
      </c>
      <c r="F203" s="10" t="s">
        <v>26</v>
      </c>
      <c r="G203" s="10">
        <v>0</v>
      </c>
      <c r="H203" s="10" t="s">
        <v>148</v>
      </c>
      <c r="I203" s="5">
        <v>42155</v>
      </c>
      <c r="J203" s="5">
        <v>42156</v>
      </c>
      <c r="K203" s="5">
        <f>MAX($I203:$J203)</f>
        <v>42156</v>
      </c>
      <c r="L203" s="10" t="s">
        <v>21</v>
      </c>
      <c r="M203" s="7"/>
      <c r="O203" s="10">
        <f>VLOOKUP(B203,Projections_Data!K:M,3,0)</f>
        <v>219</v>
      </c>
    </row>
    <row r="204" spans="1:15" ht="10.199999999999999" customHeight="1" x14ac:dyDescent="0.2">
      <c r="A204" s="10">
        <v>203</v>
      </c>
      <c r="B204" s="10" t="s">
        <v>306</v>
      </c>
      <c r="C204" s="10" t="s">
        <v>307</v>
      </c>
      <c r="D204" s="10" t="s">
        <v>24</v>
      </c>
      <c r="E204" s="10" t="s">
        <v>53</v>
      </c>
      <c r="F204" s="10" t="s">
        <v>26</v>
      </c>
      <c r="G204" s="10">
        <v>24</v>
      </c>
      <c r="H204" s="10" t="s">
        <v>148</v>
      </c>
      <c r="I204" s="5">
        <v>42155</v>
      </c>
      <c r="J204" s="5">
        <v>42156</v>
      </c>
      <c r="K204" s="5">
        <f>MAX($I204:$J204)</f>
        <v>42156</v>
      </c>
      <c r="L204" s="10" t="s">
        <v>21</v>
      </c>
      <c r="M204" s="7"/>
      <c r="O204" s="10">
        <f>VLOOKUP(B204,Projections_Data!K:M,3,0)</f>
        <v>117</v>
      </c>
    </row>
    <row r="205" spans="1:15" ht="10.199999999999999" customHeight="1" x14ac:dyDescent="0.2">
      <c r="A205" s="10">
        <v>204</v>
      </c>
      <c r="B205" s="10" t="s">
        <v>292</v>
      </c>
      <c r="C205" s="10" t="s">
        <v>308</v>
      </c>
      <c r="D205" s="10" t="s">
        <v>24</v>
      </c>
      <c r="E205" s="10" t="s">
        <v>34</v>
      </c>
      <c r="F205" s="10" t="s">
        <v>59</v>
      </c>
      <c r="G205" s="10">
        <v>40</v>
      </c>
      <c r="H205" s="10" t="s">
        <v>45</v>
      </c>
      <c r="I205" s="5">
        <v>42156</v>
      </c>
      <c r="J205" s="5">
        <v>42125</v>
      </c>
      <c r="K205" s="5">
        <f>MAX($I205:$J205)</f>
        <v>42156</v>
      </c>
      <c r="L205" s="10" t="s">
        <v>21</v>
      </c>
      <c r="M205" s="7"/>
      <c r="O205" s="10">
        <f>VLOOKUP(B205,Projections_Data!K:M,3,0)</f>
        <v>53</v>
      </c>
    </row>
    <row r="206" spans="1:15" ht="10.199999999999999" customHeight="1" x14ac:dyDescent="0.2">
      <c r="A206" s="10">
        <v>205</v>
      </c>
      <c r="B206" s="10" t="s">
        <v>309</v>
      </c>
      <c r="C206" s="10" t="s">
        <v>310</v>
      </c>
      <c r="D206" s="10" t="s">
        <v>40</v>
      </c>
      <c r="E206" s="10" t="s">
        <v>25</v>
      </c>
      <c r="F206" s="10" t="s">
        <v>26</v>
      </c>
      <c r="G206" s="10">
        <v>40</v>
      </c>
      <c r="H206" s="10" t="s">
        <v>85</v>
      </c>
      <c r="I206" s="5">
        <v>42156</v>
      </c>
      <c r="J206" s="5">
        <v>42156</v>
      </c>
      <c r="K206" s="5">
        <f>MAX($I206:$J206)</f>
        <v>42156</v>
      </c>
      <c r="L206" s="10" t="s">
        <v>21</v>
      </c>
      <c r="M206" s="7"/>
      <c r="O206" s="10">
        <f>VLOOKUP(B206,Projections_Data!K:M,3,0)</f>
        <v>219</v>
      </c>
    </row>
    <row r="207" spans="1:15" ht="10.199999999999999" customHeight="1" x14ac:dyDescent="0.2">
      <c r="A207" s="10">
        <v>206</v>
      </c>
      <c r="B207" s="10" t="s">
        <v>167</v>
      </c>
      <c r="C207" s="10" t="s">
        <v>168</v>
      </c>
      <c r="D207" s="10" t="s">
        <v>102</v>
      </c>
      <c r="E207" s="10" t="s">
        <v>34</v>
      </c>
      <c r="F207" s="10" t="s">
        <v>59</v>
      </c>
      <c r="G207" s="10">
        <v>40</v>
      </c>
      <c r="H207" s="10" t="s">
        <v>27</v>
      </c>
      <c r="I207" s="5">
        <v>42156</v>
      </c>
      <c r="J207" s="5">
        <v>42156</v>
      </c>
      <c r="K207" s="5">
        <f>MAX($I207:$J207)</f>
        <v>42156</v>
      </c>
      <c r="L207" s="10" t="s">
        <v>21</v>
      </c>
      <c r="M207" s="7"/>
      <c r="O207" s="10">
        <f>VLOOKUP(B207,Projections_Data!K:M,3,0)</f>
        <v>13</v>
      </c>
    </row>
    <row r="208" spans="1:15" ht="10.199999999999999" customHeight="1" x14ac:dyDescent="0.2">
      <c r="A208" s="10">
        <v>207</v>
      </c>
      <c r="B208" s="10" t="s">
        <v>88</v>
      </c>
      <c r="C208" s="10" t="s">
        <v>89</v>
      </c>
      <c r="D208" s="10" t="s">
        <v>40</v>
      </c>
      <c r="E208" s="10" t="s">
        <v>18</v>
      </c>
      <c r="F208" s="10" t="s">
        <v>59</v>
      </c>
      <c r="G208" s="10">
        <v>40</v>
      </c>
      <c r="H208" s="10" t="s">
        <v>85</v>
      </c>
      <c r="I208" s="5">
        <v>42156</v>
      </c>
      <c r="J208" s="5">
        <v>42156</v>
      </c>
      <c r="K208" s="5">
        <f>MAX($I208:$J208)</f>
        <v>42156</v>
      </c>
      <c r="L208" s="10" t="s">
        <v>21</v>
      </c>
      <c r="M208" s="7"/>
      <c r="O208" s="10">
        <f>VLOOKUP(B208,Projections_Data!K:M,3,0)</f>
        <v>15</v>
      </c>
    </row>
    <row r="209" spans="1:15" ht="10.199999999999999" customHeight="1" x14ac:dyDescent="0.2">
      <c r="A209" s="10">
        <v>208</v>
      </c>
      <c r="B209" s="10" t="s">
        <v>64</v>
      </c>
      <c r="C209" s="10" t="s">
        <v>65</v>
      </c>
      <c r="D209" s="10" t="s">
        <v>30</v>
      </c>
      <c r="E209" s="10" t="s">
        <v>25</v>
      </c>
      <c r="F209" s="10" t="s">
        <v>59</v>
      </c>
      <c r="G209" s="10">
        <v>0</v>
      </c>
      <c r="H209" s="10" t="s">
        <v>85</v>
      </c>
      <c r="I209" s="5">
        <v>42156</v>
      </c>
      <c r="J209" s="5">
        <v>42156</v>
      </c>
      <c r="K209" s="5">
        <f>MAX($I209:$J209)</f>
        <v>42156</v>
      </c>
      <c r="L209" s="10" t="s">
        <v>21</v>
      </c>
      <c r="M209" s="7"/>
      <c r="O209" s="10">
        <f>VLOOKUP(B209,Projections_Data!K:M,3,0)</f>
        <v>54</v>
      </c>
    </row>
    <row r="210" spans="1:15" ht="10.199999999999999" customHeight="1" x14ac:dyDescent="0.2">
      <c r="A210" s="10">
        <v>209</v>
      </c>
      <c r="B210" s="10" t="s">
        <v>227</v>
      </c>
      <c r="C210" s="10" t="s">
        <v>311</v>
      </c>
      <c r="D210" s="10" t="s">
        <v>17</v>
      </c>
      <c r="E210" s="10" t="s">
        <v>31</v>
      </c>
      <c r="F210" s="10" t="s">
        <v>59</v>
      </c>
      <c r="G210" s="10">
        <v>24</v>
      </c>
      <c r="H210" s="10" t="s">
        <v>27</v>
      </c>
      <c r="I210" s="5">
        <v>42156</v>
      </c>
      <c r="J210" s="5">
        <v>42156</v>
      </c>
      <c r="K210" s="5">
        <f>MAX($I210:$J210)</f>
        <v>42156</v>
      </c>
      <c r="L210" s="10" t="s">
        <v>21</v>
      </c>
      <c r="M210" s="7"/>
      <c r="O210" s="10">
        <f>VLOOKUP(B210,Projections_Data!K:M,3,0)</f>
        <v>166</v>
      </c>
    </row>
    <row r="211" spans="1:15" ht="10.199999999999999" customHeight="1" x14ac:dyDescent="0.2">
      <c r="A211" s="10">
        <v>210</v>
      </c>
      <c r="B211" s="10" t="s">
        <v>161</v>
      </c>
      <c r="C211" s="10" t="s">
        <v>162</v>
      </c>
      <c r="D211" s="10" t="s">
        <v>30</v>
      </c>
      <c r="E211" s="10" t="s">
        <v>18</v>
      </c>
      <c r="F211" s="10" t="s">
        <v>59</v>
      </c>
      <c r="G211" s="10">
        <v>24</v>
      </c>
      <c r="H211" s="10" t="s">
        <v>27</v>
      </c>
      <c r="I211" s="5">
        <v>42156</v>
      </c>
      <c r="J211" s="5">
        <v>42156</v>
      </c>
      <c r="K211" s="5">
        <f>MAX($I211:$J211)</f>
        <v>42156</v>
      </c>
      <c r="L211" s="10" t="s">
        <v>21</v>
      </c>
      <c r="M211" s="7"/>
      <c r="O211" s="10">
        <f>VLOOKUP(B211,Projections_Data!K:M,3,0)</f>
        <v>2</v>
      </c>
    </row>
    <row r="212" spans="1:15" ht="10.199999999999999" customHeight="1" x14ac:dyDescent="0.2">
      <c r="A212" s="10">
        <v>211</v>
      </c>
      <c r="B212" s="10" t="s">
        <v>112</v>
      </c>
      <c r="C212" s="10" t="s">
        <v>113</v>
      </c>
      <c r="D212" s="10" t="s">
        <v>30</v>
      </c>
      <c r="E212" s="10" t="s">
        <v>31</v>
      </c>
      <c r="F212" s="10" t="s">
        <v>59</v>
      </c>
      <c r="G212" s="10">
        <v>32</v>
      </c>
      <c r="H212" s="10" t="s">
        <v>45</v>
      </c>
      <c r="I212" s="5">
        <v>42163</v>
      </c>
      <c r="J212" s="5">
        <v>42156</v>
      </c>
      <c r="K212" s="5">
        <f>MAX($I212:$J212)</f>
        <v>42163</v>
      </c>
      <c r="L212" s="10" t="s">
        <v>21</v>
      </c>
      <c r="M212" s="7"/>
      <c r="O212" s="10">
        <f>VLOOKUP(B212,Projections_Data!K:M,3,0)</f>
        <v>52</v>
      </c>
    </row>
    <row r="213" spans="1:15" ht="10.199999999999999" customHeight="1" x14ac:dyDescent="0.2">
      <c r="A213" s="10">
        <v>212</v>
      </c>
      <c r="B213" s="10" t="s">
        <v>75</v>
      </c>
      <c r="C213" s="10" t="s">
        <v>76</v>
      </c>
      <c r="D213" s="10" t="s">
        <v>17</v>
      </c>
      <c r="E213" s="10" t="s">
        <v>31</v>
      </c>
      <c r="F213" s="10" t="s">
        <v>59</v>
      </c>
      <c r="G213" s="10">
        <v>32</v>
      </c>
      <c r="H213" s="10" t="s">
        <v>85</v>
      </c>
      <c r="I213" s="5">
        <v>42170</v>
      </c>
      <c r="J213" s="5">
        <v>42156</v>
      </c>
      <c r="K213" s="5">
        <f>MAX($I213:$J213)</f>
        <v>42170</v>
      </c>
      <c r="L213" s="10" t="s">
        <v>21</v>
      </c>
      <c r="M213" s="7"/>
      <c r="O213" s="10">
        <f>VLOOKUP(B213,Projections_Data!K:M,3,0)</f>
        <v>11</v>
      </c>
    </row>
    <row r="214" spans="1:15" ht="10.199999999999999" customHeight="1" x14ac:dyDescent="0.2">
      <c r="A214" s="10">
        <v>213</v>
      </c>
      <c r="B214" s="10" t="s">
        <v>149</v>
      </c>
      <c r="C214" s="10" t="s">
        <v>151</v>
      </c>
      <c r="D214" s="10" t="s">
        <v>17</v>
      </c>
      <c r="E214" s="10" t="s">
        <v>31</v>
      </c>
      <c r="F214" s="10" t="s">
        <v>59</v>
      </c>
      <c r="G214" s="10">
        <v>16</v>
      </c>
      <c r="H214" s="10" t="s">
        <v>27</v>
      </c>
      <c r="I214" s="5">
        <v>42170</v>
      </c>
      <c r="J214" s="5">
        <v>42156</v>
      </c>
      <c r="K214" s="5">
        <f>MAX($I214:$J214)</f>
        <v>42170</v>
      </c>
      <c r="L214" s="10" t="s">
        <v>21</v>
      </c>
      <c r="M214" s="7"/>
      <c r="O214" s="10">
        <f>VLOOKUP(B214,Projections_Data!K:M,3,0)</f>
        <v>25</v>
      </c>
    </row>
    <row r="215" spans="1:15" ht="10.199999999999999" customHeight="1" x14ac:dyDescent="0.2">
      <c r="A215" s="10">
        <v>214</v>
      </c>
      <c r="B215" s="10" t="s">
        <v>32</v>
      </c>
      <c r="C215" s="10" t="s">
        <v>33</v>
      </c>
      <c r="D215" s="10" t="s">
        <v>24</v>
      </c>
      <c r="E215" s="10" t="s">
        <v>34</v>
      </c>
      <c r="F215" s="10" t="s">
        <v>59</v>
      </c>
      <c r="G215" s="10">
        <v>40</v>
      </c>
      <c r="H215" s="10" t="s">
        <v>27</v>
      </c>
      <c r="I215" s="5">
        <v>42170</v>
      </c>
      <c r="J215" s="5">
        <v>42170</v>
      </c>
      <c r="K215" s="5">
        <f>MAX($I215:$J215)</f>
        <v>42170</v>
      </c>
      <c r="L215" s="10" t="s">
        <v>21</v>
      </c>
      <c r="M215" s="7"/>
      <c r="O215" s="10">
        <f>VLOOKUP(B215,Projections_Data!K:M,3,0)</f>
        <v>7</v>
      </c>
    </row>
    <row r="216" spans="1:15" ht="10.199999999999999" customHeight="1" x14ac:dyDescent="0.2">
      <c r="A216" s="10">
        <v>215</v>
      </c>
      <c r="B216" s="10" t="s">
        <v>232</v>
      </c>
      <c r="C216" s="10" t="s">
        <v>233</v>
      </c>
      <c r="D216" s="10" t="s">
        <v>30</v>
      </c>
      <c r="E216" s="10" t="s">
        <v>53</v>
      </c>
      <c r="F216" s="10" t="s">
        <v>59</v>
      </c>
      <c r="G216" s="10">
        <v>24</v>
      </c>
      <c r="H216" s="10" t="s">
        <v>85</v>
      </c>
      <c r="I216" s="5">
        <v>42170</v>
      </c>
      <c r="J216" s="5">
        <v>42170</v>
      </c>
      <c r="K216" s="5">
        <f>MAX($I216:$J216)</f>
        <v>42170</v>
      </c>
      <c r="L216" s="10" t="s">
        <v>21</v>
      </c>
      <c r="M216" s="7"/>
      <c r="O216" s="10">
        <f>VLOOKUP(B216,Projections_Data!K:M,3,0)</f>
        <v>219</v>
      </c>
    </row>
    <row r="217" spans="1:15" ht="10.199999999999999" customHeight="1" x14ac:dyDescent="0.2">
      <c r="A217" s="10">
        <v>216</v>
      </c>
      <c r="B217" s="10" t="s">
        <v>80</v>
      </c>
      <c r="C217" s="10" t="s">
        <v>81</v>
      </c>
      <c r="D217" s="10" t="s">
        <v>17</v>
      </c>
      <c r="E217" s="10" t="s">
        <v>18</v>
      </c>
      <c r="F217" s="10" t="s">
        <v>59</v>
      </c>
      <c r="G217" s="10">
        <v>24</v>
      </c>
      <c r="H217" s="10" t="s">
        <v>45</v>
      </c>
      <c r="I217" s="5">
        <v>42170</v>
      </c>
      <c r="J217" s="5">
        <v>42219</v>
      </c>
      <c r="K217" s="5">
        <f>MAX($I217:$J217)</f>
        <v>42219</v>
      </c>
      <c r="L217" s="10" t="s">
        <v>21</v>
      </c>
      <c r="M217" s="7"/>
      <c r="O217" s="10">
        <f>VLOOKUP(B217,Projections_Data!K:M,3,0)</f>
        <v>219</v>
      </c>
    </row>
    <row r="218" spans="1:15" ht="10.199999999999999" customHeight="1" x14ac:dyDescent="0.2">
      <c r="A218" s="10">
        <v>217</v>
      </c>
      <c r="B218" s="10" t="s">
        <v>312</v>
      </c>
      <c r="C218" s="10" t="s">
        <v>313</v>
      </c>
      <c r="D218" s="10" t="s">
        <v>17</v>
      </c>
      <c r="E218" s="10" t="s">
        <v>31</v>
      </c>
      <c r="F218" s="10" t="s">
        <v>26</v>
      </c>
      <c r="G218" s="10">
        <v>24</v>
      </c>
      <c r="H218" s="10" t="s">
        <v>85</v>
      </c>
      <c r="I218" s="5">
        <v>42176</v>
      </c>
      <c r="J218" s="5">
        <v>42156</v>
      </c>
      <c r="K218" s="5">
        <f>MAX($I218:$J218)</f>
        <v>42176</v>
      </c>
      <c r="L218" s="10" t="s">
        <v>21</v>
      </c>
      <c r="M218" s="7"/>
      <c r="O218" s="10">
        <f>VLOOKUP(B218,Projections_Data!K:M,3,0)</f>
        <v>138</v>
      </c>
    </row>
    <row r="219" spans="1:15" ht="10.199999999999999" customHeight="1" x14ac:dyDescent="0.2">
      <c r="A219" s="10">
        <v>218</v>
      </c>
      <c r="B219" s="10" t="s">
        <v>314</v>
      </c>
      <c r="C219" s="10" t="s">
        <v>315</v>
      </c>
      <c r="D219" s="10" t="s">
        <v>48</v>
      </c>
      <c r="E219" s="10" t="s">
        <v>31</v>
      </c>
      <c r="F219" s="10" t="s">
        <v>26</v>
      </c>
      <c r="G219" s="10">
        <v>24</v>
      </c>
      <c r="H219" s="10" t="s">
        <v>45</v>
      </c>
      <c r="I219" s="5">
        <v>42176</v>
      </c>
      <c r="J219" s="5">
        <v>42156</v>
      </c>
      <c r="K219" s="5">
        <f>MAX($I219:$J219)</f>
        <v>42176</v>
      </c>
      <c r="L219" s="10" t="s">
        <v>21</v>
      </c>
      <c r="M219" s="7"/>
      <c r="O219" s="10">
        <f>VLOOKUP(B219,Projections_Data!K:M,3,0)</f>
        <v>187</v>
      </c>
    </row>
    <row r="220" spans="1:15" ht="10.199999999999999" customHeight="1" x14ac:dyDescent="0.2">
      <c r="A220" s="10">
        <v>219</v>
      </c>
      <c r="B220" s="10" t="s">
        <v>316</v>
      </c>
      <c r="C220" s="10" t="s">
        <v>317</v>
      </c>
      <c r="D220" s="10" t="s">
        <v>17</v>
      </c>
      <c r="E220" s="10" t="s">
        <v>34</v>
      </c>
      <c r="F220" s="10" t="s">
        <v>26</v>
      </c>
      <c r="G220" s="10">
        <v>24</v>
      </c>
      <c r="H220" s="10" t="s">
        <v>27</v>
      </c>
      <c r="I220" s="5">
        <v>42176</v>
      </c>
      <c r="J220" s="5">
        <v>42156</v>
      </c>
      <c r="K220" s="5">
        <f>MAX($I220:$J220)</f>
        <v>42176</v>
      </c>
      <c r="L220" s="10" t="s">
        <v>21</v>
      </c>
      <c r="M220" s="7"/>
      <c r="O220" s="10">
        <f>VLOOKUP(B220,Projections_Data!K:M,3,0)</f>
        <v>160</v>
      </c>
    </row>
    <row r="221" spans="1:15" ht="10.199999999999999" customHeight="1" x14ac:dyDescent="0.2">
      <c r="A221" s="10">
        <v>220</v>
      </c>
      <c r="B221" s="10" t="s">
        <v>318</v>
      </c>
      <c r="C221" s="10" t="s">
        <v>319</v>
      </c>
      <c r="D221" s="10" t="s">
        <v>40</v>
      </c>
      <c r="E221" s="10" t="s">
        <v>31</v>
      </c>
      <c r="F221" s="10" t="s">
        <v>26</v>
      </c>
      <c r="G221" s="10">
        <v>24</v>
      </c>
      <c r="H221" s="10" t="s">
        <v>85</v>
      </c>
      <c r="I221" s="5">
        <v>42177</v>
      </c>
      <c r="J221" s="5">
        <v>42156</v>
      </c>
      <c r="K221" s="5">
        <f>MAX($I221:$J221)</f>
        <v>42177</v>
      </c>
      <c r="L221" s="10" t="s">
        <v>21</v>
      </c>
      <c r="M221" s="7"/>
      <c r="O221" s="10">
        <f>VLOOKUP(B221,Projections_Data!K:M,3,0)</f>
        <v>167</v>
      </c>
    </row>
    <row r="222" spans="1:15" ht="10.199999999999999" customHeight="1" x14ac:dyDescent="0.2">
      <c r="A222" s="10">
        <v>221</v>
      </c>
      <c r="B222" s="10" t="s">
        <v>75</v>
      </c>
      <c r="C222" s="10" t="s">
        <v>118</v>
      </c>
      <c r="D222" s="10" t="s">
        <v>17</v>
      </c>
      <c r="E222" s="10" t="s">
        <v>31</v>
      </c>
      <c r="F222" s="10" t="s">
        <v>59</v>
      </c>
      <c r="G222" s="10">
        <v>24</v>
      </c>
      <c r="H222" s="10" t="s">
        <v>45</v>
      </c>
      <c r="I222" s="5">
        <v>42184</v>
      </c>
      <c r="J222" s="5">
        <v>42170</v>
      </c>
      <c r="K222" s="5">
        <f>MAX($I222:$J222)</f>
        <v>42184</v>
      </c>
      <c r="L222" s="10" t="s">
        <v>21</v>
      </c>
      <c r="M222" s="7"/>
      <c r="O222" s="10">
        <f>VLOOKUP(B222,Projections_Data!K:M,3,0)</f>
        <v>11</v>
      </c>
    </row>
    <row r="223" spans="1:15" ht="10.199999999999999" customHeight="1" x14ac:dyDescent="0.2">
      <c r="A223" s="10">
        <v>222</v>
      </c>
      <c r="B223" s="10" t="s">
        <v>255</v>
      </c>
      <c r="C223" s="10" t="s">
        <v>256</v>
      </c>
      <c r="D223" s="10" t="s">
        <v>48</v>
      </c>
      <c r="E223" s="10" t="s">
        <v>34</v>
      </c>
      <c r="F223" s="10" t="s">
        <v>59</v>
      </c>
      <c r="G223" s="10">
        <v>0</v>
      </c>
      <c r="H223" s="10" t="s">
        <v>45</v>
      </c>
      <c r="I223" s="5">
        <v>42186</v>
      </c>
      <c r="J223" s="5">
        <v>42186</v>
      </c>
      <c r="K223" s="5">
        <f>MAX($I223:$J223)</f>
        <v>42186</v>
      </c>
      <c r="L223" s="10" t="s">
        <v>21</v>
      </c>
      <c r="M223" s="7"/>
      <c r="O223" s="10">
        <f>VLOOKUP(B223,Projections_Data!K:M,3,0)</f>
        <v>98</v>
      </c>
    </row>
    <row r="224" spans="1:15" ht="10.199999999999999" customHeight="1" x14ac:dyDescent="0.2">
      <c r="A224" s="10">
        <v>223</v>
      </c>
      <c r="B224" s="10" t="s">
        <v>91</v>
      </c>
      <c r="C224" s="10" t="s">
        <v>92</v>
      </c>
      <c r="D224" s="10" t="s">
        <v>17</v>
      </c>
      <c r="E224" s="10" t="s">
        <v>25</v>
      </c>
      <c r="F224" s="10" t="s">
        <v>59</v>
      </c>
      <c r="G224" s="10">
        <v>0</v>
      </c>
      <c r="H224" s="10" t="s">
        <v>85</v>
      </c>
      <c r="I224" s="5">
        <v>42186</v>
      </c>
      <c r="J224" s="5">
        <v>42186</v>
      </c>
      <c r="K224" s="5">
        <f>MAX($I224:$J224)</f>
        <v>42186</v>
      </c>
      <c r="L224" s="10" t="s">
        <v>21</v>
      </c>
      <c r="M224" s="7"/>
      <c r="O224" s="10">
        <f>VLOOKUP(B224,Projections_Data!K:M,3,0)</f>
        <v>16</v>
      </c>
    </row>
    <row r="225" spans="1:15" ht="10.199999999999999" customHeight="1" x14ac:dyDescent="0.2">
      <c r="A225" s="10">
        <v>224</v>
      </c>
      <c r="B225" s="10" t="s">
        <v>60</v>
      </c>
      <c r="C225" s="10" t="s">
        <v>61</v>
      </c>
      <c r="D225" s="10" t="s">
        <v>24</v>
      </c>
      <c r="E225" s="10" t="s">
        <v>34</v>
      </c>
      <c r="F225" s="10" t="s">
        <v>59</v>
      </c>
      <c r="G225" s="10">
        <v>24</v>
      </c>
      <c r="H225" s="10" t="s">
        <v>27</v>
      </c>
      <c r="I225" s="5">
        <v>42186</v>
      </c>
      <c r="J225" s="5">
        <v>42186</v>
      </c>
      <c r="K225" s="5">
        <f>MAX($I225:$J225)</f>
        <v>42186</v>
      </c>
      <c r="L225" s="10" t="s">
        <v>21</v>
      </c>
      <c r="M225" s="7"/>
      <c r="O225" s="10">
        <f>VLOOKUP(B225,Projections_Data!K:M,3,0)</f>
        <v>20</v>
      </c>
    </row>
    <row r="226" spans="1:15" ht="10.199999999999999" customHeight="1" x14ac:dyDescent="0.2">
      <c r="A226" s="10">
        <v>225</v>
      </c>
      <c r="B226" s="10" t="s">
        <v>57</v>
      </c>
      <c r="C226" s="10" t="s">
        <v>58</v>
      </c>
      <c r="D226" s="10" t="s">
        <v>40</v>
      </c>
      <c r="E226" s="10" t="s">
        <v>25</v>
      </c>
      <c r="F226" s="10" t="s">
        <v>59</v>
      </c>
      <c r="G226" s="10">
        <v>40</v>
      </c>
      <c r="H226" s="10" t="s">
        <v>27</v>
      </c>
      <c r="I226" s="5">
        <v>42186</v>
      </c>
      <c r="J226" s="5">
        <v>42186</v>
      </c>
      <c r="K226" s="5">
        <f>MAX($I226:$J226)</f>
        <v>42186</v>
      </c>
      <c r="L226" s="10" t="s">
        <v>21</v>
      </c>
      <c r="M226" s="7"/>
      <c r="O226" s="10">
        <f>VLOOKUP(B226,Projections_Data!K:M,3,0)</f>
        <v>8</v>
      </c>
    </row>
    <row r="227" spans="1:15" ht="10.199999999999999" customHeight="1" x14ac:dyDescent="0.2">
      <c r="A227" s="10">
        <v>226</v>
      </c>
      <c r="B227" s="10" t="s">
        <v>116</v>
      </c>
      <c r="C227" s="10" t="s">
        <v>165</v>
      </c>
      <c r="D227" s="10" t="s">
        <v>48</v>
      </c>
      <c r="E227" s="10" t="s">
        <v>34</v>
      </c>
      <c r="F227" s="10" t="s">
        <v>59</v>
      </c>
      <c r="G227" s="10">
        <v>80</v>
      </c>
      <c r="H227" s="10" t="s">
        <v>45</v>
      </c>
      <c r="I227" s="5">
        <v>42186</v>
      </c>
      <c r="J227" s="5">
        <v>42186</v>
      </c>
      <c r="K227" s="5">
        <f>MAX($I227:$J227)</f>
        <v>42186</v>
      </c>
      <c r="L227" s="10" t="s">
        <v>21</v>
      </c>
      <c r="M227" s="7"/>
      <c r="O227" s="10">
        <f>VLOOKUP(B227,Projections_Data!K:M,3,0)</f>
        <v>5</v>
      </c>
    </row>
    <row r="228" spans="1:15" ht="10.199999999999999" customHeight="1" x14ac:dyDescent="0.2">
      <c r="A228" s="10">
        <v>227</v>
      </c>
      <c r="B228" s="10" t="s">
        <v>116</v>
      </c>
      <c r="C228" s="10" t="s">
        <v>166</v>
      </c>
      <c r="D228" s="10" t="s">
        <v>48</v>
      </c>
      <c r="E228" s="10" t="s">
        <v>34</v>
      </c>
      <c r="F228" s="10" t="s">
        <v>59</v>
      </c>
      <c r="G228" s="10">
        <v>80</v>
      </c>
      <c r="H228" s="10" t="s">
        <v>45</v>
      </c>
      <c r="I228" s="5">
        <v>42186</v>
      </c>
      <c r="J228" s="5">
        <v>42186</v>
      </c>
      <c r="K228" s="5">
        <f>MAX($I228:$J228)</f>
        <v>42186</v>
      </c>
      <c r="L228" s="10" t="s">
        <v>21</v>
      </c>
      <c r="M228" s="7"/>
      <c r="O228" s="10">
        <f>VLOOKUP(B228,Projections_Data!K:M,3,0)</f>
        <v>5</v>
      </c>
    </row>
    <row r="229" spans="1:15" ht="10.199999999999999" customHeight="1" x14ac:dyDescent="0.2">
      <c r="A229" s="10">
        <v>228</v>
      </c>
      <c r="B229" s="10" t="s">
        <v>257</v>
      </c>
      <c r="C229" s="10" t="s">
        <v>258</v>
      </c>
      <c r="D229" s="10" t="s">
        <v>48</v>
      </c>
      <c r="E229" s="10" t="s">
        <v>53</v>
      </c>
      <c r="F229" s="10" t="s">
        <v>59</v>
      </c>
      <c r="G229" s="10">
        <v>24</v>
      </c>
      <c r="H229" s="10" t="s">
        <v>85</v>
      </c>
      <c r="I229" s="5">
        <v>42186</v>
      </c>
      <c r="J229" s="5">
        <v>42186</v>
      </c>
      <c r="K229" s="5">
        <f>MAX($I229:$J229)</f>
        <v>42186</v>
      </c>
      <c r="L229" s="10" t="s">
        <v>21</v>
      </c>
      <c r="M229" s="7"/>
      <c r="O229" s="10">
        <f>VLOOKUP(B229,Projections_Data!K:M,3,0)</f>
        <v>68</v>
      </c>
    </row>
    <row r="230" spans="1:15" ht="10.199999999999999" customHeight="1" x14ac:dyDescent="0.2">
      <c r="A230" s="10">
        <v>229</v>
      </c>
      <c r="B230" s="10" t="s">
        <v>257</v>
      </c>
      <c r="C230" s="10" t="s">
        <v>259</v>
      </c>
      <c r="D230" s="10" t="s">
        <v>48</v>
      </c>
      <c r="E230" s="10" t="s">
        <v>53</v>
      </c>
      <c r="F230" s="10" t="s">
        <v>59</v>
      </c>
      <c r="G230" s="10">
        <v>24</v>
      </c>
      <c r="H230" s="10" t="s">
        <v>85</v>
      </c>
      <c r="I230" s="5">
        <v>42186</v>
      </c>
      <c r="J230" s="5">
        <v>42186</v>
      </c>
      <c r="K230" s="5">
        <f>MAX($I230:$J230)</f>
        <v>42186</v>
      </c>
      <c r="L230" s="10" t="s">
        <v>21</v>
      </c>
      <c r="M230" s="7"/>
      <c r="O230" s="10">
        <f>VLOOKUP(B230,Projections_Data!K:M,3,0)</f>
        <v>68</v>
      </c>
    </row>
    <row r="231" spans="1:15" ht="10.199999999999999" customHeight="1" x14ac:dyDescent="0.2">
      <c r="A231" s="10">
        <v>230</v>
      </c>
      <c r="B231" s="10" t="s">
        <v>143</v>
      </c>
      <c r="C231" s="10" t="s">
        <v>144</v>
      </c>
      <c r="D231" s="10" t="s">
        <v>17</v>
      </c>
      <c r="E231" s="10" t="s">
        <v>18</v>
      </c>
      <c r="F231" s="10" t="s">
        <v>59</v>
      </c>
      <c r="G231" s="10">
        <v>24</v>
      </c>
      <c r="H231" s="10" t="s">
        <v>85</v>
      </c>
      <c r="I231" s="5">
        <v>42186</v>
      </c>
      <c r="J231" s="5">
        <v>42186</v>
      </c>
      <c r="K231" s="5">
        <f>MAX($I231:$J231)</f>
        <v>42186</v>
      </c>
      <c r="L231" s="10" t="s">
        <v>21</v>
      </c>
      <c r="M231" s="7"/>
      <c r="O231" s="10">
        <f>VLOOKUP(B231,Projections_Data!K:M,3,0)</f>
        <v>41</v>
      </c>
    </row>
    <row r="232" spans="1:15" ht="10.199999999999999" customHeight="1" x14ac:dyDescent="0.2">
      <c r="A232" s="10">
        <v>231</v>
      </c>
      <c r="B232" s="10" t="s">
        <v>41</v>
      </c>
      <c r="C232" s="10" t="s">
        <v>42</v>
      </c>
      <c r="D232" s="10" t="s">
        <v>17</v>
      </c>
      <c r="E232" s="10" t="s">
        <v>18</v>
      </c>
      <c r="F232" s="10" t="s">
        <v>59</v>
      </c>
      <c r="G232" s="10">
        <v>0</v>
      </c>
      <c r="H232" s="10" t="s">
        <v>27</v>
      </c>
      <c r="I232" s="5">
        <v>42186</v>
      </c>
      <c r="J232" s="5">
        <v>42186</v>
      </c>
      <c r="K232" s="5">
        <f>MAX($I232:$J232)</f>
        <v>42186</v>
      </c>
      <c r="L232" s="10" t="s">
        <v>21</v>
      </c>
      <c r="M232" s="7"/>
      <c r="O232" s="10">
        <f>VLOOKUP(B232,Projections_Data!K:M,3,0)</f>
        <v>21</v>
      </c>
    </row>
    <row r="233" spans="1:15" ht="10.199999999999999" customHeight="1" x14ac:dyDescent="0.2">
      <c r="A233" s="10">
        <v>232</v>
      </c>
      <c r="B233" s="10" t="s">
        <v>146</v>
      </c>
      <c r="C233" s="10" t="s">
        <v>147</v>
      </c>
      <c r="D233" s="10" t="s">
        <v>48</v>
      </c>
      <c r="E233" s="10" t="s">
        <v>18</v>
      </c>
      <c r="F233" s="10" t="s">
        <v>59</v>
      </c>
      <c r="G233" s="10">
        <v>0</v>
      </c>
      <c r="H233" s="10" t="s">
        <v>85</v>
      </c>
      <c r="I233" s="5">
        <v>42186</v>
      </c>
      <c r="J233" s="5">
        <v>42186</v>
      </c>
      <c r="K233" s="5">
        <f>MAX($I233:$J233)</f>
        <v>42186</v>
      </c>
      <c r="L233" s="10" t="s">
        <v>21</v>
      </c>
      <c r="M233" s="7"/>
      <c r="O233" s="10">
        <f>VLOOKUP(B233,Projections_Data!K:M,3,0)</f>
        <v>42</v>
      </c>
    </row>
    <row r="234" spans="1:15" ht="10.199999999999999" customHeight="1" x14ac:dyDescent="0.2">
      <c r="A234" s="10">
        <v>233</v>
      </c>
      <c r="B234" s="10" t="s">
        <v>176</v>
      </c>
      <c r="C234" s="10" t="s">
        <v>177</v>
      </c>
      <c r="D234" s="10" t="s">
        <v>30</v>
      </c>
      <c r="E234" s="10" t="s">
        <v>34</v>
      </c>
      <c r="F234" s="10" t="s">
        <v>59</v>
      </c>
      <c r="G234" s="10">
        <v>40</v>
      </c>
      <c r="H234" s="10" t="s">
        <v>27</v>
      </c>
      <c r="I234" s="5">
        <v>42186</v>
      </c>
      <c r="J234" s="5">
        <v>42186</v>
      </c>
      <c r="K234" s="5">
        <f>MAX($I234:$J234)</f>
        <v>42186</v>
      </c>
      <c r="L234" s="10" t="s">
        <v>21</v>
      </c>
      <c r="M234" s="7"/>
      <c r="O234" s="10">
        <f>VLOOKUP(B234,Projections_Data!K:M,3,0)</f>
        <v>46</v>
      </c>
    </row>
    <row r="235" spans="1:15" ht="10.199999999999999" customHeight="1" x14ac:dyDescent="0.2">
      <c r="A235" s="10">
        <v>234</v>
      </c>
      <c r="B235" s="10" t="s">
        <v>51</v>
      </c>
      <c r="C235" s="10" t="s">
        <v>320</v>
      </c>
      <c r="D235" s="10" t="s">
        <v>40</v>
      </c>
      <c r="E235" s="10" t="s">
        <v>53</v>
      </c>
      <c r="F235" s="10" t="s">
        <v>26</v>
      </c>
      <c r="G235" s="10">
        <v>24</v>
      </c>
      <c r="H235" s="10" t="s">
        <v>85</v>
      </c>
      <c r="I235" s="5">
        <v>42186</v>
      </c>
      <c r="J235" s="5">
        <v>42186</v>
      </c>
      <c r="K235" s="5">
        <f>MAX($I235:$J235)</f>
        <v>42186</v>
      </c>
      <c r="L235" s="10" t="s">
        <v>21</v>
      </c>
      <c r="M235" s="7"/>
      <c r="O235" s="10">
        <f>VLOOKUP(B235,Projections_Data!K:M,3,0)</f>
        <v>1</v>
      </c>
    </row>
    <row r="236" spans="1:15" ht="10.199999999999999" customHeight="1" x14ac:dyDescent="0.2">
      <c r="A236" s="10">
        <v>235</v>
      </c>
      <c r="B236" s="10" t="s">
        <v>321</v>
      </c>
      <c r="C236" s="10" t="s">
        <v>322</v>
      </c>
      <c r="D236" s="10" t="s">
        <v>17</v>
      </c>
      <c r="E236" s="10" t="s">
        <v>25</v>
      </c>
      <c r="F236" s="10" t="s">
        <v>26</v>
      </c>
      <c r="G236" s="10">
        <v>24</v>
      </c>
      <c r="H236" s="10" t="s">
        <v>45</v>
      </c>
      <c r="I236" s="5">
        <v>42193</v>
      </c>
      <c r="J236" s="5">
        <v>42156</v>
      </c>
      <c r="K236" s="5">
        <f>MAX($I236:$J236)</f>
        <v>42193</v>
      </c>
      <c r="L236" s="10" t="s">
        <v>21</v>
      </c>
      <c r="M236" s="7"/>
      <c r="O236" s="10">
        <f>VLOOKUP(B236,Projections_Data!K:M,3,0)</f>
        <v>99</v>
      </c>
    </row>
    <row r="237" spans="1:15" ht="10.199999999999999" customHeight="1" x14ac:dyDescent="0.2">
      <c r="A237" s="10">
        <v>236</v>
      </c>
      <c r="B237" s="10" t="s">
        <v>323</v>
      </c>
      <c r="C237" s="10" t="s">
        <v>324</v>
      </c>
      <c r="D237" s="10" t="s">
        <v>30</v>
      </c>
      <c r="E237" s="10" t="s">
        <v>25</v>
      </c>
      <c r="F237" s="10" t="s">
        <v>26</v>
      </c>
      <c r="G237" s="10">
        <v>24</v>
      </c>
      <c r="H237" s="10" t="s">
        <v>85</v>
      </c>
      <c r="I237" s="5">
        <v>42193</v>
      </c>
      <c r="J237" s="5">
        <v>42156</v>
      </c>
      <c r="K237" s="5">
        <f>MAX($I237:$J237)</f>
        <v>42193</v>
      </c>
      <c r="L237" s="10" t="s">
        <v>21</v>
      </c>
      <c r="M237" s="7"/>
      <c r="O237" s="10">
        <f>VLOOKUP(B237,Projections_Data!K:M,3,0)</f>
        <v>604</v>
      </c>
    </row>
    <row r="238" spans="1:15" ht="10.199999999999999" customHeight="1" x14ac:dyDescent="0.2">
      <c r="A238" s="10">
        <v>237</v>
      </c>
      <c r="B238" s="10" t="s">
        <v>325</v>
      </c>
      <c r="C238" s="10" t="s">
        <v>326</v>
      </c>
      <c r="D238" s="10" t="s">
        <v>17</v>
      </c>
      <c r="E238" s="10" t="s">
        <v>25</v>
      </c>
      <c r="F238" s="10" t="s">
        <v>26</v>
      </c>
      <c r="G238" s="10">
        <v>24</v>
      </c>
      <c r="H238" s="10" t="s">
        <v>85</v>
      </c>
      <c r="I238" s="5">
        <v>42193</v>
      </c>
      <c r="J238" s="5">
        <v>42156</v>
      </c>
      <c r="K238" s="5">
        <f>MAX($I238:$J238)</f>
        <v>42193</v>
      </c>
      <c r="L238" s="10" t="s">
        <v>21</v>
      </c>
      <c r="M238" s="7"/>
      <c r="O238" s="10">
        <f>VLOOKUP(B238,Projections_Data!K:M,3,0)</f>
        <v>113</v>
      </c>
    </row>
    <row r="239" spans="1:15" ht="10.199999999999999" customHeight="1" x14ac:dyDescent="0.2">
      <c r="A239" s="10">
        <v>238</v>
      </c>
      <c r="B239" s="10" t="s">
        <v>327</v>
      </c>
      <c r="C239" s="10" t="s">
        <v>328</v>
      </c>
      <c r="D239" s="10" t="s">
        <v>17</v>
      </c>
      <c r="E239" s="10" t="s">
        <v>25</v>
      </c>
      <c r="F239" s="10" t="s">
        <v>26</v>
      </c>
      <c r="G239" s="10">
        <v>24</v>
      </c>
      <c r="H239" s="10" t="s">
        <v>27</v>
      </c>
      <c r="I239" s="5">
        <v>42193</v>
      </c>
      <c r="J239" s="5">
        <v>42156</v>
      </c>
      <c r="K239" s="5">
        <f>MAX($I239:$J239)</f>
        <v>42193</v>
      </c>
      <c r="L239" s="10" t="s">
        <v>21</v>
      </c>
      <c r="M239" s="7"/>
      <c r="O239" s="10">
        <f>VLOOKUP(B239,Projections_Data!K:M,3,0)</f>
        <v>219</v>
      </c>
    </row>
    <row r="240" spans="1:15" ht="10.199999999999999" customHeight="1" x14ac:dyDescent="0.2">
      <c r="A240" s="10">
        <v>239</v>
      </c>
      <c r="B240" s="10" t="s">
        <v>327</v>
      </c>
      <c r="C240" s="10" t="s">
        <v>329</v>
      </c>
      <c r="D240" s="10" t="s">
        <v>17</v>
      </c>
      <c r="E240" s="10" t="s">
        <v>25</v>
      </c>
      <c r="F240" s="10" t="s">
        <v>26</v>
      </c>
      <c r="G240" s="10">
        <v>24</v>
      </c>
      <c r="H240" s="10" t="s">
        <v>27</v>
      </c>
      <c r="I240" s="5">
        <v>42193</v>
      </c>
      <c r="J240" s="5">
        <v>42156</v>
      </c>
      <c r="K240" s="5">
        <f>MAX($I240:$J240)</f>
        <v>42193</v>
      </c>
      <c r="L240" s="10" t="s">
        <v>21</v>
      </c>
      <c r="M240" s="7"/>
      <c r="O240" s="10">
        <f>VLOOKUP(B240,Projections_Data!K:M,3,0)</f>
        <v>219</v>
      </c>
    </row>
    <row r="241" spans="1:15" ht="10.199999999999999" customHeight="1" x14ac:dyDescent="0.2">
      <c r="A241" s="10">
        <v>240</v>
      </c>
      <c r="B241" s="10" t="s">
        <v>330</v>
      </c>
      <c r="C241" s="10" t="s">
        <v>331</v>
      </c>
      <c r="D241" s="10" t="s">
        <v>48</v>
      </c>
      <c r="E241" s="10" t="s">
        <v>18</v>
      </c>
      <c r="F241" s="10" t="s">
        <v>26</v>
      </c>
      <c r="G241" s="10">
        <v>24</v>
      </c>
      <c r="H241" s="10" t="s">
        <v>85</v>
      </c>
      <c r="I241" s="5">
        <v>42198</v>
      </c>
      <c r="J241" s="5">
        <v>42198</v>
      </c>
      <c r="K241" s="5">
        <f>MAX($I241:$J241)</f>
        <v>42198</v>
      </c>
      <c r="L241" s="10" t="s">
        <v>21</v>
      </c>
      <c r="M241" s="7"/>
      <c r="O241" s="10">
        <f>VLOOKUP(B241,Projections_Data!K:M,3,0)</f>
        <v>147</v>
      </c>
    </row>
    <row r="242" spans="1:15" ht="10.199999999999999" customHeight="1" x14ac:dyDescent="0.2">
      <c r="A242" s="10">
        <v>241</v>
      </c>
      <c r="B242" s="10" t="s">
        <v>332</v>
      </c>
      <c r="C242" s="10" t="s">
        <v>333</v>
      </c>
      <c r="D242" s="10" t="s">
        <v>17</v>
      </c>
      <c r="E242" s="10" t="s">
        <v>18</v>
      </c>
      <c r="F242" s="10" t="s">
        <v>26</v>
      </c>
      <c r="G242" s="10">
        <v>24</v>
      </c>
      <c r="H242" s="10" t="s">
        <v>85</v>
      </c>
      <c r="I242" s="5">
        <v>42200</v>
      </c>
      <c r="J242" s="5">
        <v>42200</v>
      </c>
      <c r="K242" s="5">
        <f>MAX($I242:$J242)</f>
        <v>42200</v>
      </c>
      <c r="L242" s="10" t="s">
        <v>21</v>
      </c>
      <c r="M242" s="7"/>
      <c r="O242" s="10">
        <f>VLOOKUP(B242,Projections_Data!K:M,3,0)</f>
        <v>219</v>
      </c>
    </row>
    <row r="243" spans="1:15" ht="10.199999999999999" customHeight="1" x14ac:dyDescent="0.2">
      <c r="A243" s="10">
        <v>242</v>
      </c>
      <c r="B243" s="10" t="s">
        <v>86</v>
      </c>
      <c r="C243" s="10" t="s">
        <v>87</v>
      </c>
      <c r="D243" s="10" t="s">
        <v>17</v>
      </c>
      <c r="E243" s="10" t="s">
        <v>31</v>
      </c>
      <c r="F243" s="10" t="s">
        <v>26</v>
      </c>
      <c r="G243" s="10">
        <v>50</v>
      </c>
      <c r="H243" s="10" t="s">
        <v>45</v>
      </c>
      <c r="I243" s="5">
        <v>42205</v>
      </c>
      <c r="J243" s="5">
        <v>42205</v>
      </c>
      <c r="K243" s="5">
        <f>MAX($I243:$J243)</f>
        <v>42205</v>
      </c>
      <c r="L243" s="10" t="s">
        <v>21</v>
      </c>
      <c r="M243" s="7"/>
      <c r="O243" s="10">
        <f>VLOOKUP(B243,Projections_Data!K:M,3,0)</f>
        <v>9</v>
      </c>
    </row>
    <row r="244" spans="1:15" ht="10.199999999999999" customHeight="1" x14ac:dyDescent="0.2">
      <c r="A244" s="10">
        <v>243</v>
      </c>
      <c r="B244" s="10" t="s">
        <v>66</v>
      </c>
      <c r="C244" s="10" t="s">
        <v>67</v>
      </c>
      <c r="D244" s="10" t="s">
        <v>17</v>
      </c>
      <c r="E244" s="10" t="s">
        <v>31</v>
      </c>
      <c r="F244" s="10" t="s">
        <v>59</v>
      </c>
      <c r="G244" s="10">
        <v>24</v>
      </c>
      <c r="H244" s="10" t="s">
        <v>45</v>
      </c>
      <c r="I244" s="5">
        <v>42217</v>
      </c>
      <c r="J244" s="5">
        <v>42156</v>
      </c>
      <c r="K244" s="5">
        <f>MAX($I244:$J244)</f>
        <v>42217</v>
      </c>
      <c r="L244" s="10" t="s">
        <v>21</v>
      </c>
      <c r="M244" s="7"/>
      <c r="O244" s="10">
        <f>VLOOKUP(B244,Projections_Data!K:M,3,0)</f>
        <v>48</v>
      </c>
    </row>
    <row r="245" spans="1:15" ht="10.199999999999999" customHeight="1" x14ac:dyDescent="0.2">
      <c r="A245" s="10">
        <v>244</v>
      </c>
      <c r="B245" s="10" t="s">
        <v>66</v>
      </c>
      <c r="C245" s="10" t="s">
        <v>68</v>
      </c>
      <c r="D245" s="10" t="s">
        <v>17</v>
      </c>
      <c r="E245" s="10" t="s">
        <v>31</v>
      </c>
      <c r="F245" s="10" t="s">
        <v>59</v>
      </c>
      <c r="G245" s="10">
        <v>24</v>
      </c>
      <c r="H245" s="10" t="s">
        <v>45</v>
      </c>
      <c r="I245" s="5">
        <v>42217</v>
      </c>
      <c r="J245" s="5">
        <v>42156</v>
      </c>
      <c r="K245" s="5">
        <f>MAX($I245:$J245)</f>
        <v>42217</v>
      </c>
      <c r="L245" s="10" t="s">
        <v>21</v>
      </c>
      <c r="M245" s="7"/>
      <c r="O245" s="10">
        <f>VLOOKUP(B245,Projections_Data!K:M,3,0)</f>
        <v>48</v>
      </c>
    </row>
    <row r="246" spans="1:15" ht="10.199999999999999" customHeight="1" x14ac:dyDescent="0.2">
      <c r="A246" s="10">
        <v>245</v>
      </c>
      <c r="B246" s="10" t="s">
        <v>334</v>
      </c>
      <c r="C246" s="10" t="s">
        <v>335</v>
      </c>
      <c r="D246" s="10" t="s">
        <v>48</v>
      </c>
      <c r="E246" s="10" t="s">
        <v>18</v>
      </c>
      <c r="F246" s="10" t="s">
        <v>26</v>
      </c>
      <c r="G246" s="10">
        <v>24</v>
      </c>
      <c r="H246" s="10" t="s">
        <v>85</v>
      </c>
      <c r="I246" s="5">
        <v>42217</v>
      </c>
      <c r="J246" s="5">
        <v>42217</v>
      </c>
      <c r="K246" s="5">
        <f>MAX($I246:$J246)</f>
        <v>42217</v>
      </c>
      <c r="L246" s="10" t="s">
        <v>21</v>
      </c>
      <c r="M246" s="7"/>
      <c r="O246" s="10">
        <f>VLOOKUP(B246,Projections_Data!K:M,3,0)</f>
        <v>180</v>
      </c>
    </row>
    <row r="247" spans="1:15" ht="10.199999999999999" customHeight="1" x14ac:dyDescent="0.2">
      <c r="A247" s="10">
        <v>246</v>
      </c>
      <c r="B247" s="10" t="s">
        <v>64</v>
      </c>
      <c r="C247" s="10" t="s">
        <v>65</v>
      </c>
      <c r="D247" s="10" t="s">
        <v>30</v>
      </c>
      <c r="E247" s="10" t="s">
        <v>25</v>
      </c>
      <c r="F247" s="10" t="s">
        <v>59</v>
      </c>
      <c r="G247" s="10">
        <v>40</v>
      </c>
      <c r="H247" s="10" t="s">
        <v>27</v>
      </c>
      <c r="I247" s="5">
        <v>42217</v>
      </c>
      <c r="J247" s="5">
        <v>42217</v>
      </c>
      <c r="K247" s="5">
        <f>MAX($I247:$J247)</f>
        <v>42217</v>
      </c>
      <c r="L247" s="10" t="s">
        <v>21</v>
      </c>
      <c r="M247" s="7"/>
      <c r="O247" s="10">
        <f>VLOOKUP(B247,Projections_Data!K:M,3,0)</f>
        <v>54</v>
      </c>
    </row>
    <row r="248" spans="1:15" ht="10.199999999999999" customHeight="1" x14ac:dyDescent="0.2">
      <c r="A248" s="10">
        <v>247</v>
      </c>
      <c r="B248" s="10" t="s">
        <v>336</v>
      </c>
      <c r="C248" s="10" t="s">
        <v>337</v>
      </c>
      <c r="D248" s="10" t="s">
        <v>24</v>
      </c>
      <c r="E248" s="10" t="s">
        <v>53</v>
      </c>
      <c r="F248" s="10" t="s">
        <v>26</v>
      </c>
      <c r="G248" s="10">
        <v>24</v>
      </c>
      <c r="H248" s="10" t="s">
        <v>85</v>
      </c>
      <c r="I248" s="5">
        <v>42217</v>
      </c>
      <c r="J248" s="5">
        <v>42217</v>
      </c>
      <c r="K248" s="5">
        <f>MAX($I248:$J248)</f>
        <v>42217</v>
      </c>
      <c r="L248" s="10" t="s">
        <v>21</v>
      </c>
      <c r="M248" s="7"/>
      <c r="O248" s="10">
        <f>VLOOKUP(B248,Projections_Data!K:M,3,0)</f>
        <v>10</v>
      </c>
    </row>
    <row r="249" spans="1:15" ht="10.199999999999999" customHeight="1" x14ac:dyDescent="0.2">
      <c r="A249" s="10">
        <v>248</v>
      </c>
      <c r="B249" s="10" t="s">
        <v>251</v>
      </c>
      <c r="C249" s="10" t="s">
        <v>252</v>
      </c>
      <c r="D249" s="10" t="s">
        <v>40</v>
      </c>
      <c r="E249" s="10" t="s">
        <v>31</v>
      </c>
      <c r="F249" s="10" t="s">
        <v>26</v>
      </c>
      <c r="G249" s="10">
        <v>24</v>
      </c>
      <c r="H249" s="10" t="s">
        <v>85</v>
      </c>
      <c r="I249" s="5">
        <v>42217</v>
      </c>
      <c r="J249" s="5">
        <v>42217</v>
      </c>
      <c r="K249" s="5">
        <f>MAX($I249:$J249)</f>
        <v>42217</v>
      </c>
      <c r="L249" s="10" t="s">
        <v>21</v>
      </c>
      <c r="M249" s="7"/>
      <c r="O249" s="10">
        <f>VLOOKUP(B249,Projections_Data!K:M,3,0)</f>
        <v>58</v>
      </c>
    </row>
    <row r="250" spans="1:15" ht="10.199999999999999" customHeight="1" x14ac:dyDescent="0.2">
      <c r="A250" s="10">
        <v>249</v>
      </c>
      <c r="B250" s="10" t="s">
        <v>57</v>
      </c>
      <c r="C250" s="10" t="s">
        <v>58</v>
      </c>
      <c r="D250" s="10" t="s">
        <v>40</v>
      </c>
      <c r="E250" s="10" t="s">
        <v>25</v>
      </c>
      <c r="F250" s="10" t="s">
        <v>59</v>
      </c>
      <c r="G250" s="10">
        <v>30</v>
      </c>
      <c r="H250" s="10" t="s">
        <v>45</v>
      </c>
      <c r="I250" s="5">
        <v>42222</v>
      </c>
      <c r="J250" s="5">
        <v>42222</v>
      </c>
      <c r="K250" s="5">
        <f>MAX($I250:$J250)</f>
        <v>42222</v>
      </c>
      <c r="L250" s="10" t="s">
        <v>21</v>
      </c>
      <c r="M250" s="7"/>
      <c r="O250" s="10">
        <f>VLOOKUP(B250,Projections_Data!K:M,3,0)</f>
        <v>8</v>
      </c>
    </row>
    <row r="251" spans="1:15" ht="10.199999999999999" customHeight="1" x14ac:dyDescent="0.2">
      <c r="A251" s="10">
        <v>250</v>
      </c>
      <c r="B251" s="10" t="s">
        <v>169</v>
      </c>
      <c r="C251" s="10" t="s">
        <v>170</v>
      </c>
      <c r="D251" s="10" t="s">
        <v>102</v>
      </c>
      <c r="E251" s="10" t="s">
        <v>18</v>
      </c>
      <c r="F251" s="10" t="s">
        <v>59</v>
      </c>
      <c r="G251" s="10">
        <v>24</v>
      </c>
      <c r="H251" s="10" t="s">
        <v>27</v>
      </c>
      <c r="I251" s="5">
        <v>42223</v>
      </c>
      <c r="J251" s="5">
        <v>42223</v>
      </c>
      <c r="K251" s="5">
        <f>MAX($I251:$J251)</f>
        <v>42223</v>
      </c>
      <c r="L251" s="10" t="s">
        <v>21</v>
      </c>
      <c r="M251" s="7"/>
      <c r="O251" s="10">
        <f>VLOOKUP(B251,Projections_Data!K:M,3,0)</f>
        <v>114</v>
      </c>
    </row>
    <row r="252" spans="1:15" ht="10.199999999999999" customHeight="1" x14ac:dyDescent="0.2">
      <c r="A252" s="10">
        <v>251</v>
      </c>
      <c r="B252" s="10" t="s">
        <v>230</v>
      </c>
      <c r="C252" s="10" t="s">
        <v>231</v>
      </c>
      <c r="D252" s="10" t="s">
        <v>17</v>
      </c>
      <c r="E252" s="10" t="s">
        <v>53</v>
      </c>
      <c r="F252" s="10" t="s">
        <v>26</v>
      </c>
      <c r="G252" s="10">
        <v>40</v>
      </c>
      <c r="H252" s="10" t="s">
        <v>27</v>
      </c>
      <c r="I252" s="5">
        <v>42226</v>
      </c>
      <c r="J252" s="5">
        <v>42217</v>
      </c>
      <c r="K252" s="5">
        <f>MAX($I252:$J252)</f>
        <v>42226</v>
      </c>
      <c r="L252" s="10" t="s">
        <v>21</v>
      </c>
      <c r="M252" s="7"/>
      <c r="N252" s="3" t="s">
        <v>338</v>
      </c>
      <c r="O252" s="10">
        <f>VLOOKUP(B252,Projections_Data!K:M,3,0)</f>
        <v>80</v>
      </c>
    </row>
    <row r="253" spans="1:15" ht="10.199999999999999" customHeight="1" x14ac:dyDescent="0.2">
      <c r="A253" s="10">
        <v>252</v>
      </c>
      <c r="B253" s="10" t="s">
        <v>131</v>
      </c>
      <c r="C253" s="10" t="s">
        <v>132</v>
      </c>
      <c r="D253" s="10" t="s">
        <v>40</v>
      </c>
      <c r="E253" s="10" t="s">
        <v>53</v>
      </c>
      <c r="F253" s="10" t="s">
        <v>59</v>
      </c>
      <c r="G253" s="10">
        <v>24</v>
      </c>
      <c r="H253" s="10" t="s">
        <v>85</v>
      </c>
      <c r="I253" s="5">
        <v>42226</v>
      </c>
      <c r="J253" s="5">
        <v>42226</v>
      </c>
      <c r="K253" s="5">
        <f>MAX($I253:$J253)</f>
        <v>42226</v>
      </c>
      <c r="L253" s="10" t="s">
        <v>21</v>
      </c>
      <c r="M253" s="7"/>
      <c r="O253" s="10">
        <f>VLOOKUP(B253,Projections_Data!K:M,3,0)</f>
        <v>18</v>
      </c>
    </row>
    <row r="254" spans="1:15" ht="10.199999999999999" customHeight="1" x14ac:dyDescent="0.2">
      <c r="A254" s="10">
        <v>253</v>
      </c>
      <c r="B254" s="10" t="s">
        <v>339</v>
      </c>
      <c r="C254" s="10" t="s">
        <v>340</v>
      </c>
      <c r="D254" s="10" t="s">
        <v>48</v>
      </c>
      <c r="E254" s="10" t="s">
        <v>34</v>
      </c>
      <c r="F254" s="10" t="s">
        <v>26</v>
      </c>
      <c r="G254" s="10">
        <v>24</v>
      </c>
      <c r="H254" s="10" t="s">
        <v>45</v>
      </c>
      <c r="I254" s="5">
        <v>42226</v>
      </c>
      <c r="J254" s="5">
        <v>42226</v>
      </c>
      <c r="K254" s="5">
        <f>MAX($I254:$J254)</f>
        <v>42226</v>
      </c>
      <c r="L254" s="10" t="s">
        <v>21</v>
      </c>
      <c r="M254" s="7"/>
      <c r="O254" s="10">
        <f>VLOOKUP(B254,Projections_Data!K:M,3,0)</f>
        <v>45</v>
      </c>
    </row>
    <row r="255" spans="1:15" ht="10.199999999999999" customHeight="1" x14ac:dyDescent="0.2">
      <c r="A255" s="10">
        <v>254</v>
      </c>
      <c r="B255" s="10" t="s">
        <v>32</v>
      </c>
      <c r="C255" s="10" t="s">
        <v>33</v>
      </c>
      <c r="D255" s="10" t="s">
        <v>24</v>
      </c>
      <c r="E255" s="10" t="s">
        <v>34</v>
      </c>
      <c r="F255" s="10" t="s">
        <v>59</v>
      </c>
      <c r="G255" s="10">
        <v>40</v>
      </c>
      <c r="H255" s="10" t="s">
        <v>27</v>
      </c>
      <c r="I255" s="5">
        <v>42228</v>
      </c>
      <c r="J255" s="5">
        <v>42228</v>
      </c>
      <c r="K255" s="5">
        <f>MAX($I255:$J255)</f>
        <v>42228</v>
      </c>
      <c r="L255" s="10" t="s">
        <v>21</v>
      </c>
      <c r="M255" s="7"/>
      <c r="O255" s="10">
        <f>VLOOKUP(B255,Projections_Data!K:M,3,0)</f>
        <v>7</v>
      </c>
    </row>
    <row r="256" spans="1:15" ht="10.199999999999999" customHeight="1" x14ac:dyDescent="0.2">
      <c r="A256" s="10">
        <v>255</v>
      </c>
      <c r="B256" s="10" t="s">
        <v>103</v>
      </c>
      <c r="C256" s="10" t="s">
        <v>104</v>
      </c>
      <c r="D256" s="10" t="s">
        <v>102</v>
      </c>
      <c r="E256" s="10" t="s">
        <v>18</v>
      </c>
      <c r="F256" s="10" t="s">
        <v>59</v>
      </c>
      <c r="G256" s="10">
        <v>24</v>
      </c>
      <c r="H256" s="10" t="s">
        <v>85</v>
      </c>
      <c r="I256" s="5">
        <v>42231</v>
      </c>
      <c r="J256" s="5">
        <v>42231</v>
      </c>
      <c r="K256" s="5">
        <f>MAX($I256:$J256)</f>
        <v>42231</v>
      </c>
      <c r="L256" s="10" t="s">
        <v>21</v>
      </c>
      <c r="M256" s="7"/>
      <c r="N256" s="3" t="s">
        <v>341</v>
      </c>
      <c r="O256" s="10">
        <f>VLOOKUP(B256,Projections_Data!K:M,3,0)</f>
        <v>44</v>
      </c>
    </row>
    <row r="257" spans="1:15" ht="10.199999999999999" customHeight="1" x14ac:dyDescent="0.2">
      <c r="A257" s="10">
        <v>256</v>
      </c>
      <c r="B257" s="10" t="s">
        <v>103</v>
      </c>
      <c r="C257" s="10" t="s">
        <v>342</v>
      </c>
      <c r="D257" s="10" t="s">
        <v>102</v>
      </c>
      <c r="E257" s="10" t="s">
        <v>18</v>
      </c>
      <c r="F257" s="10" t="s">
        <v>59</v>
      </c>
      <c r="G257" s="10">
        <v>24</v>
      </c>
      <c r="H257" s="10" t="s">
        <v>85</v>
      </c>
      <c r="I257" s="5">
        <v>42231</v>
      </c>
      <c r="J257" s="5">
        <v>42231</v>
      </c>
      <c r="K257" s="5">
        <f>MAX($I257:$J257)</f>
        <v>42231</v>
      </c>
      <c r="L257" s="10" t="s">
        <v>21</v>
      </c>
      <c r="M257" s="7"/>
      <c r="N257" s="3" t="s">
        <v>341</v>
      </c>
      <c r="O257" s="10">
        <f>VLOOKUP(B257,Projections_Data!K:M,3,0)</f>
        <v>44</v>
      </c>
    </row>
    <row r="258" spans="1:15" ht="10.199999999999999" customHeight="1" x14ac:dyDescent="0.2">
      <c r="A258" s="10">
        <v>257</v>
      </c>
      <c r="B258" s="10" t="s">
        <v>22</v>
      </c>
      <c r="C258" s="10" t="s">
        <v>23</v>
      </c>
      <c r="D258" s="10" t="s">
        <v>24</v>
      </c>
      <c r="E258" s="10" t="s">
        <v>25</v>
      </c>
      <c r="F258" s="10" t="s">
        <v>59</v>
      </c>
      <c r="G258" s="10">
        <v>0</v>
      </c>
      <c r="H258" s="10" t="s">
        <v>45</v>
      </c>
      <c r="I258" s="5">
        <v>42231</v>
      </c>
      <c r="J258" s="5">
        <v>42231</v>
      </c>
      <c r="K258" s="5">
        <f>MAX($I258:$J258)</f>
        <v>42231</v>
      </c>
      <c r="L258" s="10" t="s">
        <v>21</v>
      </c>
      <c r="M258" s="7"/>
      <c r="N258" s="3" t="s">
        <v>343</v>
      </c>
      <c r="O258" s="10">
        <f>VLOOKUP(B258,Projections_Data!K:M,3,0)</f>
        <v>36</v>
      </c>
    </row>
    <row r="259" spans="1:15" ht="10.199999999999999" customHeight="1" x14ac:dyDescent="0.2">
      <c r="A259" s="10">
        <v>258</v>
      </c>
      <c r="B259" s="10" t="s">
        <v>114</v>
      </c>
      <c r="C259" s="10" t="s">
        <v>268</v>
      </c>
      <c r="D259" s="10" t="s">
        <v>17</v>
      </c>
      <c r="E259" s="10" t="s">
        <v>18</v>
      </c>
      <c r="F259" s="10" t="s">
        <v>59</v>
      </c>
      <c r="G259" s="10">
        <v>24</v>
      </c>
      <c r="H259" s="10" t="s">
        <v>45</v>
      </c>
      <c r="I259" s="5">
        <v>42231</v>
      </c>
      <c r="J259" s="5">
        <v>42231</v>
      </c>
      <c r="K259" s="5">
        <f>MAX($I259:$J259)</f>
        <v>42231</v>
      </c>
      <c r="L259" s="10" t="s">
        <v>21</v>
      </c>
      <c r="M259" s="7"/>
      <c r="O259" s="10">
        <f>VLOOKUP(B259,Projections_Data!K:M,3,0)</f>
        <v>89</v>
      </c>
    </row>
    <row r="260" spans="1:15" ht="10.199999999999999" customHeight="1" x14ac:dyDescent="0.2">
      <c r="A260" s="10">
        <v>259</v>
      </c>
      <c r="B260" s="10" t="s">
        <v>344</v>
      </c>
      <c r="C260" s="10" t="s">
        <v>345</v>
      </c>
      <c r="D260" s="10" t="s">
        <v>17</v>
      </c>
      <c r="E260" s="10" t="s">
        <v>25</v>
      </c>
      <c r="F260" s="10" t="s">
        <v>26</v>
      </c>
      <c r="G260" s="10">
        <v>24</v>
      </c>
      <c r="H260" s="10" t="s">
        <v>346</v>
      </c>
      <c r="I260" s="5">
        <v>42233</v>
      </c>
      <c r="J260" s="5">
        <v>42233</v>
      </c>
      <c r="K260" s="5">
        <f>MAX($I260:$J260)</f>
        <v>42233</v>
      </c>
      <c r="L260" s="10" t="s">
        <v>21</v>
      </c>
      <c r="M260" s="7"/>
      <c r="N260" s="3" t="s">
        <v>347</v>
      </c>
      <c r="O260" s="10">
        <f>VLOOKUP(B260,Projections_Data!K:M,3,0)</f>
        <v>603</v>
      </c>
    </row>
    <row r="261" spans="1:15" ht="10.199999999999999" customHeight="1" x14ac:dyDescent="0.2">
      <c r="A261" s="10">
        <v>260</v>
      </c>
      <c r="B261" s="10" t="s">
        <v>348</v>
      </c>
      <c r="C261" s="10" t="s">
        <v>349</v>
      </c>
      <c r="D261" s="10" t="s">
        <v>102</v>
      </c>
      <c r="E261" s="10" t="s">
        <v>18</v>
      </c>
      <c r="F261" s="10" t="s">
        <v>26</v>
      </c>
      <c r="G261" s="10">
        <v>24</v>
      </c>
      <c r="H261" s="10" t="s">
        <v>27</v>
      </c>
      <c r="I261" s="5">
        <v>42240</v>
      </c>
      <c r="J261" s="5">
        <v>42240</v>
      </c>
      <c r="K261" s="5">
        <f>MAX($I261:$J261)</f>
        <v>42240</v>
      </c>
      <c r="L261" s="10" t="s">
        <v>21</v>
      </c>
      <c r="M261" s="7"/>
      <c r="N261" s="3" t="s">
        <v>350</v>
      </c>
      <c r="O261" s="10">
        <f>VLOOKUP(B261,Projections_Data!K:M,3,0)</f>
        <v>85</v>
      </c>
    </row>
    <row r="262" spans="1:15" ht="10.199999999999999" customHeight="1" x14ac:dyDescent="0.2">
      <c r="A262" s="10">
        <v>261</v>
      </c>
      <c r="B262" s="10" t="s">
        <v>176</v>
      </c>
      <c r="C262" s="10" t="s">
        <v>177</v>
      </c>
      <c r="D262" s="10" t="s">
        <v>30</v>
      </c>
      <c r="E262" s="10" t="s">
        <v>34</v>
      </c>
      <c r="F262" s="10" t="s">
        <v>59</v>
      </c>
      <c r="G262" s="10">
        <v>24</v>
      </c>
      <c r="H262" s="10" t="s">
        <v>346</v>
      </c>
      <c r="I262" s="5">
        <v>42246</v>
      </c>
      <c r="J262" s="5">
        <v>42246</v>
      </c>
      <c r="K262" s="5">
        <f>MAX($I262:$J262)</f>
        <v>42246</v>
      </c>
      <c r="L262" s="10" t="s">
        <v>21</v>
      </c>
      <c r="M262" s="7"/>
      <c r="O262" s="10">
        <f>VLOOKUP(B262,Projections_Data!K:M,3,0)</f>
        <v>46</v>
      </c>
    </row>
    <row r="263" spans="1:15" ht="10.199999999999999" customHeight="1" x14ac:dyDescent="0.2">
      <c r="A263" s="10">
        <v>262</v>
      </c>
      <c r="B263" s="10" t="s">
        <v>351</v>
      </c>
      <c r="C263" s="10" t="s">
        <v>352</v>
      </c>
      <c r="D263" s="10" t="s">
        <v>30</v>
      </c>
      <c r="E263" s="10" t="s">
        <v>25</v>
      </c>
      <c r="F263" s="10" t="s">
        <v>26</v>
      </c>
      <c r="G263" s="10">
        <v>40</v>
      </c>
      <c r="H263" s="10" t="s">
        <v>27</v>
      </c>
      <c r="I263" s="5">
        <v>42248</v>
      </c>
      <c r="J263" s="5">
        <v>42226</v>
      </c>
      <c r="K263" s="5">
        <f>MAX($I263:$J263)</f>
        <v>42248</v>
      </c>
      <c r="L263" s="10" t="s">
        <v>21</v>
      </c>
      <c r="M263" s="7"/>
      <c r="N263" s="3" t="s">
        <v>353</v>
      </c>
      <c r="O263" s="10">
        <f>VLOOKUP(B263,Projections_Data!K:M,3,0)</f>
        <v>62</v>
      </c>
    </row>
    <row r="264" spans="1:15" ht="10.199999999999999" customHeight="1" x14ac:dyDescent="0.2">
      <c r="A264" s="10">
        <v>263</v>
      </c>
      <c r="B264" s="10" t="s">
        <v>354</v>
      </c>
      <c r="C264" s="10" t="s">
        <v>355</v>
      </c>
      <c r="D264" s="10" t="s">
        <v>17</v>
      </c>
      <c r="E264" s="10" t="s">
        <v>18</v>
      </c>
      <c r="F264" s="10" t="s">
        <v>26</v>
      </c>
      <c r="G264" s="10">
        <v>24</v>
      </c>
      <c r="H264" s="10" t="s">
        <v>27</v>
      </c>
      <c r="I264" s="5">
        <v>42248</v>
      </c>
      <c r="J264" s="5">
        <v>42226</v>
      </c>
      <c r="K264" s="5">
        <f>MAX($I264:$J264)</f>
        <v>42248</v>
      </c>
      <c r="L264" s="10" t="s">
        <v>21</v>
      </c>
      <c r="M264" s="7"/>
      <c r="O264" s="10">
        <f>VLOOKUP(B264,Projections_Data!K:M,3,0)</f>
        <v>34</v>
      </c>
    </row>
    <row r="265" spans="1:15" ht="10.199999999999999" customHeight="1" x14ac:dyDescent="0.2">
      <c r="A265" s="10">
        <v>264</v>
      </c>
      <c r="B265" s="10" t="s">
        <v>133</v>
      </c>
      <c r="C265" s="10" t="s">
        <v>356</v>
      </c>
      <c r="D265" s="10" t="s">
        <v>30</v>
      </c>
      <c r="E265" s="10" t="s">
        <v>53</v>
      </c>
      <c r="F265" s="10" t="s">
        <v>26</v>
      </c>
      <c r="G265" s="10">
        <v>40</v>
      </c>
      <c r="H265" s="10" t="s">
        <v>85</v>
      </c>
      <c r="I265" s="5">
        <v>42248</v>
      </c>
      <c r="J265" s="5">
        <v>42248</v>
      </c>
      <c r="K265" s="5">
        <f>MAX($I265:$J265)</f>
        <v>42248</v>
      </c>
      <c r="L265" s="10" t="s">
        <v>21</v>
      </c>
      <c r="M265" s="7"/>
      <c r="N265" s="3" t="s">
        <v>357</v>
      </c>
      <c r="O265" s="10">
        <f>VLOOKUP(B265,Projections_Data!K:M,3,0)</f>
        <v>29</v>
      </c>
    </row>
    <row r="266" spans="1:15" ht="10.199999999999999" customHeight="1" x14ac:dyDescent="0.2">
      <c r="A266" s="10">
        <v>265</v>
      </c>
      <c r="B266" s="10" t="s">
        <v>75</v>
      </c>
      <c r="C266" s="10" t="s">
        <v>76</v>
      </c>
      <c r="D266" s="10" t="s">
        <v>17</v>
      </c>
      <c r="E266" s="10" t="s">
        <v>31</v>
      </c>
      <c r="F266" s="10" t="s">
        <v>59</v>
      </c>
      <c r="G266" s="10">
        <v>40</v>
      </c>
      <c r="H266" s="10" t="s">
        <v>85</v>
      </c>
      <c r="I266" s="5">
        <v>42248</v>
      </c>
      <c r="J266" s="5">
        <v>42248</v>
      </c>
      <c r="K266" s="5">
        <f>MAX($I266:$J266)</f>
        <v>42248</v>
      </c>
      <c r="L266" s="10" t="s">
        <v>21</v>
      </c>
      <c r="M266" s="7"/>
      <c r="O266" s="10">
        <f>VLOOKUP(B266,Projections_Data!K:M,3,0)</f>
        <v>11</v>
      </c>
    </row>
    <row r="267" spans="1:15" ht="10.199999999999999" customHeight="1" x14ac:dyDescent="0.2">
      <c r="A267" s="10">
        <v>266</v>
      </c>
      <c r="B267" s="10" t="s">
        <v>75</v>
      </c>
      <c r="C267" s="10" t="s">
        <v>77</v>
      </c>
      <c r="D267" s="10" t="s">
        <v>17</v>
      </c>
      <c r="E267" s="10" t="s">
        <v>31</v>
      </c>
      <c r="F267" s="10" t="s">
        <v>59</v>
      </c>
      <c r="G267" s="10">
        <v>40</v>
      </c>
      <c r="H267" s="10" t="s">
        <v>85</v>
      </c>
      <c r="I267" s="5">
        <v>42248</v>
      </c>
      <c r="J267" s="5">
        <v>42248</v>
      </c>
      <c r="K267" s="5">
        <f>MAX($I267:$J267)</f>
        <v>42248</v>
      </c>
      <c r="L267" s="10" t="s">
        <v>21</v>
      </c>
      <c r="M267" s="7"/>
      <c r="N267" s="3" t="s">
        <v>358</v>
      </c>
      <c r="O267" s="10">
        <f>VLOOKUP(B267,Projections_Data!K:M,3,0)</f>
        <v>11</v>
      </c>
    </row>
    <row r="268" spans="1:15" ht="10.199999999999999" customHeight="1" x14ac:dyDescent="0.2">
      <c r="A268" s="10">
        <v>267</v>
      </c>
      <c r="B268" s="10" t="s">
        <v>75</v>
      </c>
      <c r="C268" s="10" t="s">
        <v>93</v>
      </c>
      <c r="D268" s="10" t="s">
        <v>17</v>
      </c>
      <c r="E268" s="10" t="s">
        <v>31</v>
      </c>
      <c r="F268" s="10" t="s">
        <v>59</v>
      </c>
      <c r="G268" s="10">
        <v>0</v>
      </c>
      <c r="H268" s="10" t="s">
        <v>85</v>
      </c>
      <c r="I268" s="5">
        <v>42248</v>
      </c>
      <c r="J268" s="5">
        <v>42248</v>
      </c>
      <c r="K268" s="5">
        <f>MAX($I268:$J268)</f>
        <v>42248</v>
      </c>
      <c r="L268" s="10" t="s">
        <v>21</v>
      </c>
      <c r="M268" s="7"/>
      <c r="O268" s="10">
        <f>VLOOKUP(B268,Projections_Data!K:M,3,0)</f>
        <v>11</v>
      </c>
    </row>
    <row r="269" spans="1:15" ht="10.199999999999999" customHeight="1" x14ac:dyDescent="0.2">
      <c r="A269" s="10">
        <v>268</v>
      </c>
      <c r="B269" s="10" t="s">
        <v>359</v>
      </c>
      <c r="C269" s="10" t="s">
        <v>360</v>
      </c>
      <c r="D269" s="10" t="s">
        <v>102</v>
      </c>
      <c r="E269" s="10" t="s">
        <v>25</v>
      </c>
      <c r="F269" s="10" t="s">
        <v>59</v>
      </c>
      <c r="G269" s="10">
        <v>0</v>
      </c>
      <c r="H269" s="10" t="s">
        <v>27</v>
      </c>
      <c r="I269" s="5">
        <v>42248</v>
      </c>
      <c r="J269" s="5">
        <v>42248</v>
      </c>
      <c r="K269" s="5">
        <f>MAX($I269:$J269)</f>
        <v>42248</v>
      </c>
      <c r="L269" s="10" t="s">
        <v>21</v>
      </c>
      <c r="M269" s="7"/>
      <c r="O269" s="10">
        <f>VLOOKUP(B269,Projections_Data!K:M,3,0)</f>
        <v>79</v>
      </c>
    </row>
    <row r="270" spans="1:15" ht="10.199999999999999" customHeight="1" x14ac:dyDescent="0.2">
      <c r="A270" s="10">
        <v>269</v>
      </c>
      <c r="B270" s="10" t="s">
        <v>86</v>
      </c>
      <c r="C270" s="10" t="s">
        <v>87</v>
      </c>
      <c r="D270" s="10" t="s">
        <v>17</v>
      </c>
      <c r="E270" s="10" t="s">
        <v>31</v>
      </c>
      <c r="F270" s="10" t="s">
        <v>26</v>
      </c>
      <c r="G270" s="10">
        <v>40</v>
      </c>
      <c r="H270" s="10" t="s">
        <v>45</v>
      </c>
      <c r="I270" s="5">
        <v>42248</v>
      </c>
      <c r="J270" s="5">
        <v>42248</v>
      </c>
      <c r="K270" s="5">
        <f>MAX($I270:$J270)</f>
        <v>42248</v>
      </c>
      <c r="L270" s="10" t="s">
        <v>21</v>
      </c>
      <c r="M270" s="7"/>
      <c r="O270" s="10">
        <f>VLOOKUP(B270,Projections_Data!K:M,3,0)</f>
        <v>9</v>
      </c>
    </row>
    <row r="271" spans="1:15" ht="10.199999999999999" customHeight="1" x14ac:dyDescent="0.2">
      <c r="A271" s="10">
        <v>270</v>
      </c>
      <c r="B271" s="10" t="s">
        <v>161</v>
      </c>
      <c r="C271" s="10" t="s">
        <v>162</v>
      </c>
      <c r="D271" s="10" t="s">
        <v>30</v>
      </c>
      <c r="E271" s="10" t="s">
        <v>18</v>
      </c>
      <c r="F271" s="10" t="s">
        <v>59</v>
      </c>
      <c r="G271" s="10">
        <v>40</v>
      </c>
      <c r="H271" s="10" t="s">
        <v>27</v>
      </c>
      <c r="I271" s="5">
        <v>42248</v>
      </c>
      <c r="J271" s="5">
        <v>42248</v>
      </c>
      <c r="K271" s="5">
        <f>MAX($I271:$J271)</f>
        <v>42248</v>
      </c>
      <c r="L271" s="10" t="s">
        <v>21</v>
      </c>
      <c r="M271" s="7"/>
      <c r="O271" s="10">
        <f>VLOOKUP(B271,Projections_Data!K:M,3,0)</f>
        <v>2</v>
      </c>
    </row>
    <row r="272" spans="1:15" ht="10.199999999999999" customHeight="1" x14ac:dyDescent="0.2">
      <c r="A272" s="10">
        <v>271</v>
      </c>
      <c r="B272" s="10" t="s">
        <v>35</v>
      </c>
      <c r="C272" s="10" t="s">
        <v>56</v>
      </c>
      <c r="D272" s="10" t="s">
        <v>24</v>
      </c>
      <c r="E272" s="10" t="s">
        <v>25</v>
      </c>
      <c r="F272" s="10" t="s">
        <v>59</v>
      </c>
      <c r="G272" s="10">
        <v>0</v>
      </c>
      <c r="H272" s="10" t="s">
        <v>45</v>
      </c>
      <c r="I272" s="5">
        <v>42257</v>
      </c>
      <c r="J272" s="5">
        <v>42257</v>
      </c>
      <c r="K272" s="5">
        <f>MAX($I272:$J272)</f>
        <v>42257</v>
      </c>
      <c r="L272" s="10" t="s">
        <v>21</v>
      </c>
      <c r="M272" s="7"/>
      <c r="N272" s="3" t="s">
        <v>361</v>
      </c>
      <c r="O272" s="10">
        <f>VLOOKUP(B272,Projections_Data!K:M,3,0)</f>
        <v>4</v>
      </c>
    </row>
    <row r="273" spans="1:15" ht="10.199999999999999" customHeight="1" x14ac:dyDescent="0.2">
      <c r="A273" s="10">
        <v>272</v>
      </c>
      <c r="B273" s="10" t="s">
        <v>35</v>
      </c>
      <c r="C273" s="10" t="s">
        <v>36</v>
      </c>
      <c r="D273" s="10" t="s">
        <v>24</v>
      </c>
      <c r="E273" s="10" t="s">
        <v>25</v>
      </c>
      <c r="F273" s="10" t="s">
        <v>59</v>
      </c>
      <c r="G273" s="10">
        <v>40</v>
      </c>
      <c r="H273" s="10" t="s">
        <v>45</v>
      </c>
      <c r="I273" s="5">
        <v>42257</v>
      </c>
      <c r="J273" s="5">
        <v>42257</v>
      </c>
      <c r="K273" s="5">
        <f>MAX($I273:$J273)</f>
        <v>42257</v>
      </c>
      <c r="L273" s="10" t="s">
        <v>21</v>
      </c>
      <c r="M273" s="7"/>
      <c r="O273" s="10">
        <f>VLOOKUP(B273,Projections_Data!K:M,3,0)</f>
        <v>4</v>
      </c>
    </row>
    <row r="274" spans="1:15" ht="10.199999999999999" customHeight="1" x14ac:dyDescent="0.2">
      <c r="A274" s="10">
        <v>273</v>
      </c>
      <c r="B274" s="10" t="s">
        <v>232</v>
      </c>
      <c r="C274" s="10" t="s">
        <v>233</v>
      </c>
      <c r="D274" s="10" t="s">
        <v>30</v>
      </c>
      <c r="E274" s="10" t="s">
        <v>53</v>
      </c>
      <c r="F274" s="10" t="s">
        <v>26</v>
      </c>
      <c r="G274" s="10">
        <v>80</v>
      </c>
      <c r="H274" s="10" t="s">
        <v>85</v>
      </c>
      <c r="I274" s="5">
        <v>42261</v>
      </c>
      <c r="J274" s="5">
        <v>42261</v>
      </c>
      <c r="K274" s="5">
        <f>MAX($I274:$J274)</f>
        <v>42261</v>
      </c>
      <c r="L274" s="10" t="s">
        <v>21</v>
      </c>
      <c r="M274" s="7"/>
      <c r="O274" s="10">
        <f>VLOOKUP(B274,Projections_Data!K:M,3,0)</f>
        <v>219</v>
      </c>
    </row>
    <row r="275" spans="1:15" ht="10.199999999999999" customHeight="1" x14ac:dyDescent="0.2">
      <c r="A275" s="10">
        <v>274</v>
      </c>
      <c r="B275" s="10" t="s">
        <v>362</v>
      </c>
      <c r="C275" s="10" t="s">
        <v>363</v>
      </c>
      <c r="D275" s="10" t="s">
        <v>17</v>
      </c>
      <c r="E275" s="10" t="s">
        <v>18</v>
      </c>
      <c r="F275" s="10" t="s">
        <v>26</v>
      </c>
      <c r="G275" s="10">
        <v>50</v>
      </c>
      <c r="H275" s="10" t="s">
        <v>27</v>
      </c>
      <c r="I275" s="5">
        <v>42261</v>
      </c>
      <c r="J275" s="5">
        <v>42261</v>
      </c>
      <c r="K275" s="5">
        <f>MAX($I275:$J275)</f>
        <v>42261</v>
      </c>
      <c r="L275" s="10" t="s">
        <v>21</v>
      </c>
      <c r="M275" s="7"/>
      <c r="O275" s="10">
        <f>VLOOKUP(B275,Projections_Data!K:M,3,0)</f>
        <v>219</v>
      </c>
    </row>
    <row r="276" spans="1:15" ht="10.199999999999999" customHeight="1" x14ac:dyDescent="0.2">
      <c r="A276" s="10">
        <v>275</v>
      </c>
      <c r="B276" s="10" t="s">
        <v>112</v>
      </c>
      <c r="C276" s="10" t="s">
        <v>113</v>
      </c>
      <c r="D276" s="10" t="s">
        <v>30</v>
      </c>
      <c r="E276" s="10" t="s">
        <v>31</v>
      </c>
      <c r="F276" s="10" t="s">
        <v>59</v>
      </c>
      <c r="G276" s="10">
        <v>80</v>
      </c>
      <c r="H276" s="10" t="s">
        <v>45</v>
      </c>
      <c r="I276" s="5">
        <v>42261</v>
      </c>
      <c r="J276" s="5">
        <v>42261</v>
      </c>
      <c r="K276" s="5">
        <f>MAX($I276:$J276)</f>
        <v>42261</v>
      </c>
      <c r="L276" s="10" t="s">
        <v>21</v>
      </c>
      <c r="M276" s="7"/>
      <c r="N276" s="3" t="s">
        <v>364</v>
      </c>
      <c r="O276" s="10">
        <f>VLOOKUP(B276,Projections_Data!K:M,3,0)</f>
        <v>52</v>
      </c>
    </row>
    <row r="277" spans="1:15" ht="10.199999999999999" customHeight="1" x14ac:dyDescent="0.2">
      <c r="A277" s="10">
        <v>276</v>
      </c>
      <c r="B277" s="10" t="s">
        <v>112</v>
      </c>
      <c r="C277" s="10" t="s">
        <v>113</v>
      </c>
      <c r="D277" s="10" t="s">
        <v>30</v>
      </c>
      <c r="E277" s="10" t="s">
        <v>31</v>
      </c>
      <c r="F277" s="10" t="s">
        <v>59</v>
      </c>
      <c r="G277" s="10">
        <v>16</v>
      </c>
      <c r="H277" s="10" t="s">
        <v>365</v>
      </c>
      <c r="I277" s="5">
        <v>42265</v>
      </c>
      <c r="J277" s="5">
        <v>42265</v>
      </c>
      <c r="K277" s="5">
        <f>MAX($I277:$J277)</f>
        <v>42265</v>
      </c>
      <c r="L277" s="10" t="s">
        <v>21</v>
      </c>
      <c r="M277" s="7"/>
      <c r="O277" s="10">
        <f>VLOOKUP(B277,Projections_Data!K:M,3,0)</f>
        <v>52</v>
      </c>
    </row>
    <row r="278" spans="1:15" ht="10.199999999999999" customHeight="1" x14ac:dyDescent="0.2">
      <c r="A278" s="10">
        <v>277</v>
      </c>
      <c r="B278" s="10" t="s">
        <v>88</v>
      </c>
      <c r="C278" s="10" t="s">
        <v>89</v>
      </c>
      <c r="D278" s="10" t="s">
        <v>40</v>
      </c>
      <c r="E278" s="10" t="s">
        <v>18</v>
      </c>
      <c r="F278" s="10" t="s">
        <v>59</v>
      </c>
      <c r="G278" s="10">
        <v>0</v>
      </c>
      <c r="H278" s="10" t="s">
        <v>45</v>
      </c>
      <c r="I278" s="5">
        <v>42270</v>
      </c>
      <c r="J278" s="5">
        <v>42270</v>
      </c>
      <c r="K278" s="5">
        <f>MAX($I278:$J278)</f>
        <v>42270</v>
      </c>
      <c r="L278" s="10" t="s">
        <v>21</v>
      </c>
      <c r="M278" s="7"/>
      <c r="N278" s="3" t="s">
        <v>366</v>
      </c>
      <c r="O278" s="10">
        <f>VLOOKUP(B278,Projections_Data!K:M,3,0)</f>
        <v>15</v>
      </c>
    </row>
    <row r="279" spans="1:15" ht="10.199999999999999" customHeight="1" x14ac:dyDescent="0.2">
      <c r="A279" s="10">
        <v>278</v>
      </c>
      <c r="B279" s="10" t="s">
        <v>88</v>
      </c>
      <c r="C279" s="10" t="s">
        <v>89</v>
      </c>
      <c r="D279" s="10" t="s">
        <v>40</v>
      </c>
      <c r="E279" s="10" t="s">
        <v>18</v>
      </c>
      <c r="F279" s="10" t="s">
        <v>59</v>
      </c>
      <c r="G279" s="10">
        <v>24</v>
      </c>
      <c r="H279" s="10" t="s">
        <v>346</v>
      </c>
      <c r="I279" s="5">
        <v>42270</v>
      </c>
      <c r="J279" s="5">
        <v>42323</v>
      </c>
      <c r="K279" s="5">
        <f>MAX($I279:$J279)</f>
        <v>42323</v>
      </c>
      <c r="L279" s="10" t="s">
        <v>21</v>
      </c>
      <c r="M279" s="7"/>
      <c r="N279" s="3" t="s">
        <v>367</v>
      </c>
      <c r="O279" s="10">
        <f>VLOOKUP(B279,Projections_Data!K:M,3,0)</f>
        <v>15</v>
      </c>
    </row>
    <row r="280" spans="1:15" ht="10.199999999999999" customHeight="1" x14ac:dyDescent="0.2">
      <c r="A280" s="10">
        <v>279</v>
      </c>
      <c r="B280" s="10" t="s">
        <v>51</v>
      </c>
      <c r="C280" s="10" t="s">
        <v>90</v>
      </c>
      <c r="D280" s="10" t="s">
        <v>40</v>
      </c>
      <c r="E280" s="10" t="s">
        <v>53</v>
      </c>
      <c r="F280" s="10" t="s">
        <v>59</v>
      </c>
      <c r="G280" s="10">
        <v>80</v>
      </c>
      <c r="H280" s="10" t="s">
        <v>27</v>
      </c>
      <c r="I280" s="5">
        <v>42273</v>
      </c>
      <c r="J280" s="5">
        <v>42273</v>
      </c>
      <c r="K280" s="5">
        <f>MAX($I280:$J280)</f>
        <v>42273</v>
      </c>
      <c r="L280" s="10" t="s">
        <v>21</v>
      </c>
      <c r="M280" s="7"/>
      <c r="O280" s="10">
        <f>VLOOKUP(B280,Projections_Data!K:M,3,0)</f>
        <v>1</v>
      </c>
    </row>
    <row r="281" spans="1:15" ht="10.199999999999999" customHeight="1" x14ac:dyDescent="0.2">
      <c r="A281" s="10">
        <v>280</v>
      </c>
      <c r="B281" s="10" t="s">
        <v>51</v>
      </c>
      <c r="C281" s="10" t="s">
        <v>368</v>
      </c>
      <c r="D281" s="10" t="s">
        <v>40</v>
      </c>
      <c r="E281" s="10" t="s">
        <v>53</v>
      </c>
      <c r="F281" s="10" t="s">
        <v>19</v>
      </c>
      <c r="G281" s="10">
        <v>0</v>
      </c>
      <c r="H281" s="10" t="s">
        <v>27</v>
      </c>
      <c r="I281" s="5">
        <v>42273</v>
      </c>
      <c r="J281" s="5">
        <v>42273</v>
      </c>
      <c r="K281" s="5">
        <f>MAX($I281:$J281)</f>
        <v>42273</v>
      </c>
      <c r="L281" s="10" t="s">
        <v>21</v>
      </c>
      <c r="M281" s="7"/>
      <c r="N281" s="3" t="s">
        <v>369</v>
      </c>
      <c r="O281" s="10">
        <f>VLOOKUP(B281,Projections_Data!K:M,3,0)</f>
        <v>1</v>
      </c>
    </row>
    <row r="282" spans="1:15" ht="10.199999999999999" customHeight="1" x14ac:dyDescent="0.2">
      <c r="A282" s="10">
        <v>281</v>
      </c>
      <c r="B282" s="10" t="s">
        <v>255</v>
      </c>
      <c r="C282" s="10" t="s">
        <v>256</v>
      </c>
      <c r="D282" s="10" t="s">
        <v>48</v>
      </c>
      <c r="E282" s="10" t="s">
        <v>34</v>
      </c>
      <c r="F282" s="10" t="s">
        <v>59</v>
      </c>
      <c r="G282" s="10">
        <v>0</v>
      </c>
      <c r="H282" s="10" t="s">
        <v>45</v>
      </c>
      <c r="I282" s="5">
        <v>42278</v>
      </c>
      <c r="J282" s="5">
        <v>42278</v>
      </c>
      <c r="K282" s="5">
        <f>MAX($I282:$J282)</f>
        <v>42278</v>
      </c>
      <c r="L282" s="10" t="s">
        <v>21</v>
      </c>
      <c r="M282" s="7"/>
      <c r="N282" s="3" t="s">
        <v>370</v>
      </c>
      <c r="O282" s="10">
        <f>VLOOKUP(B282,Projections_Data!K:M,3,0)</f>
        <v>98</v>
      </c>
    </row>
    <row r="283" spans="1:15" ht="10.199999999999999" customHeight="1" x14ac:dyDescent="0.2">
      <c r="A283" s="10">
        <v>282</v>
      </c>
      <c r="B283" s="10" t="s">
        <v>91</v>
      </c>
      <c r="C283" s="10" t="s">
        <v>92</v>
      </c>
      <c r="D283" s="10" t="s">
        <v>17</v>
      </c>
      <c r="E283" s="10" t="s">
        <v>25</v>
      </c>
      <c r="F283" s="10" t="s">
        <v>59</v>
      </c>
      <c r="G283" s="10">
        <v>40</v>
      </c>
      <c r="H283" s="10" t="s">
        <v>85</v>
      </c>
      <c r="I283" s="5">
        <v>42278</v>
      </c>
      <c r="J283" s="5">
        <v>42278</v>
      </c>
      <c r="K283" s="5">
        <f>MAX($I283:$J283)</f>
        <v>42278</v>
      </c>
      <c r="L283" s="10" t="s">
        <v>21</v>
      </c>
      <c r="M283" s="7"/>
      <c r="O283" s="10">
        <f>VLOOKUP(B283,Projections_Data!K:M,3,0)</f>
        <v>16</v>
      </c>
    </row>
    <row r="284" spans="1:15" ht="10.199999999999999" customHeight="1" x14ac:dyDescent="0.2">
      <c r="A284" s="10">
        <v>283</v>
      </c>
      <c r="B284" s="10" t="s">
        <v>223</v>
      </c>
      <c r="C284" s="10" t="s">
        <v>224</v>
      </c>
      <c r="D284" s="10" t="s">
        <v>24</v>
      </c>
      <c r="E284" s="10" t="s">
        <v>34</v>
      </c>
      <c r="F284" s="10" t="s">
        <v>59</v>
      </c>
      <c r="G284" s="10">
        <v>0</v>
      </c>
      <c r="H284" s="10" t="s">
        <v>85</v>
      </c>
      <c r="I284" s="5">
        <v>42278</v>
      </c>
      <c r="J284" s="5">
        <v>42278</v>
      </c>
      <c r="K284" s="5">
        <f>MAX($I284:$J284)</f>
        <v>42278</v>
      </c>
      <c r="L284" s="10" t="s">
        <v>21</v>
      </c>
      <c r="M284" s="7"/>
      <c r="N284" s="3" t="s">
        <v>371</v>
      </c>
      <c r="O284" s="10">
        <f>VLOOKUP(B284,Projections_Data!K:M,3,0)</f>
        <v>93</v>
      </c>
    </row>
    <row r="285" spans="1:15" ht="10.199999999999999" customHeight="1" x14ac:dyDescent="0.2">
      <c r="A285" s="10">
        <v>284</v>
      </c>
      <c r="B285" s="10" t="s">
        <v>54</v>
      </c>
      <c r="C285" s="10" t="s">
        <v>55</v>
      </c>
      <c r="D285" s="10" t="s">
        <v>30</v>
      </c>
      <c r="E285" s="10" t="s">
        <v>34</v>
      </c>
      <c r="F285" s="10" t="s">
        <v>59</v>
      </c>
      <c r="G285" s="10">
        <v>0</v>
      </c>
      <c r="H285" s="10" t="s">
        <v>45</v>
      </c>
      <c r="I285" s="5">
        <v>42278</v>
      </c>
      <c r="J285" s="5">
        <v>42278</v>
      </c>
      <c r="K285" s="5">
        <f>MAX($I285:$J285)</f>
        <v>42278</v>
      </c>
      <c r="L285" s="10" t="s">
        <v>21</v>
      </c>
      <c r="M285" s="7"/>
      <c r="N285" s="3" t="s">
        <v>372</v>
      </c>
      <c r="O285" s="10">
        <f>VLOOKUP(B285,Projections_Data!K:M,3,0)</f>
        <v>219</v>
      </c>
    </row>
    <row r="286" spans="1:15" ht="10.199999999999999" customHeight="1" x14ac:dyDescent="0.2">
      <c r="A286" s="10">
        <v>285</v>
      </c>
      <c r="B286" s="10" t="s">
        <v>60</v>
      </c>
      <c r="C286" s="10" t="s">
        <v>61</v>
      </c>
      <c r="D286" s="10" t="s">
        <v>24</v>
      </c>
      <c r="E286" s="10" t="s">
        <v>34</v>
      </c>
      <c r="F286" s="10" t="s">
        <v>59</v>
      </c>
      <c r="G286" s="10">
        <v>0</v>
      </c>
      <c r="H286" s="10" t="s">
        <v>85</v>
      </c>
      <c r="I286" s="5">
        <v>42278</v>
      </c>
      <c r="J286" s="5">
        <v>42278</v>
      </c>
      <c r="K286" s="5">
        <f>MAX($I286:$J286)</f>
        <v>42278</v>
      </c>
      <c r="L286" s="10" t="s">
        <v>21</v>
      </c>
      <c r="M286" s="7"/>
      <c r="N286" s="3" t="s">
        <v>373</v>
      </c>
      <c r="O286" s="10">
        <f>VLOOKUP(B286,Projections_Data!K:M,3,0)</f>
        <v>20</v>
      </c>
    </row>
    <row r="287" spans="1:15" ht="10.199999999999999" customHeight="1" x14ac:dyDescent="0.2">
      <c r="A287" s="10">
        <v>286</v>
      </c>
      <c r="B287" s="10" t="s">
        <v>41</v>
      </c>
      <c r="C287" s="10" t="s">
        <v>42</v>
      </c>
      <c r="D287" s="10" t="s">
        <v>17</v>
      </c>
      <c r="E287" s="10" t="s">
        <v>18</v>
      </c>
      <c r="F287" s="10" t="s">
        <v>59</v>
      </c>
      <c r="G287" s="10">
        <v>24</v>
      </c>
      <c r="H287" s="10" t="s">
        <v>27</v>
      </c>
      <c r="I287" s="5">
        <v>42278</v>
      </c>
      <c r="J287" s="5">
        <v>42278</v>
      </c>
      <c r="K287" s="5">
        <f>MAX($I287:$J287)</f>
        <v>42278</v>
      </c>
      <c r="L287" s="10" t="s">
        <v>21</v>
      </c>
      <c r="M287" s="7"/>
      <c r="O287" s="10">
        <f>VLOOKUP(B287,Projections_Data!K:M,3,0)</f>
        <v>21</v>
      </c>
    </row>
    <row r="288" spans="1:15" ht="10.199999999999999" customHeight="1" x14ac:dyDescent="0.2">
      <c r="A288" s="10">
        <v>287</v>
      </c>
      <c r="B288" s="10" t="s">
        <v>227</v>
      </c>
      <c r="C288" s="10" t="s">
        <v>228</v>
      </c>
      <c r="D288" s="10" t="s">
        <v>17</v>
      </c>
      <c r="E288" s="10" t="s">
        <v>31</v>
      </c>
      <c r="F288" s="10" t="s">
        <v>59</v>
      </c>
      <c r="G288" s="10">
        <v>24</v>
      </c>
      <c r="H288" s="10" t="s">
        <v>346</v>
      </c>
      <c r="I288" s="5">
        <v>42278</v>
      </c>
      <c r="J288" s="5">
        <v>42278</v>
      </c>
      <c r="K288" s="5">
        <f>MAX($I288:$J288)</f>
        <v>42278</v>
      </c>
      <c r="L288" s="10" t="s">
        <v>21</v>
      </c>
      <c r="M288" s="7"/>
      <c r="N288" s="3" t="s">
        <v>374</v>
      </c>
      <c r="O288" s="10">
        <f>VLOOKUP(B288,Projections_Data!K:M,3,0)</f>
        <v>166</v>
      </c>
    </row>
    <row r="289" spans="1:15" ht="10.199999999999999" customHeight="1" x14ac:dyDescent="0.2">
      <c r="A289" s="10">
        <v>288</v>
      </c>
      <c r="B289" s="10" t="s">
        <v>227</v>
      </c>
      <c r="C289" s="10" t="s">
        <v>311</v>
      </c>
      <c r="D289" s="10" t="s">
        <v>17</v>
      </c>
      <c r="E289" s="10" t="s">
        <v>31</v>
      </c>
      <c r="F289" s="10" t="s">
        <v>59</v>
      </c>
      <c r="G289" s="10">
        <v>24</v>
      </c>
      <c r="H289" s="10" t="s">
        <v>346</v>
      </c>
      <c r="I289" s="5">
        <v>42278</v>
      </c>
      <c r="J289" s="5">
        <v>42278</v>
      </c>
      <c r="K289" s="5">
        <f>MAX($I289:$J289)</f>
        <v>42278</v>
      </c>
      <c r="L289" s="10" t="s">
        <v>21</v>
      </c>
      <c r="M289" s="7"/>
      <c r="N289" s="3" t="s">
        <v>374</v>
      </c>
      <c r="O289" s="10">
        <f>VLOOKUP(B289,Projections_Data!K:M,3,0)</f>
        <v>166</v>
      </c>
    </row>
    <row r="290" spans="1:15" ht="10.199999999999999" customHeight="1" x14ac:dyDescent="0.2">
      <c r="A290" s="10">
        <v>289</v>
      </c>
      <c r="B290" s="10" t="s">
        <v>375</v>
      </c>
      <c r="C290" s="10" t="s">
        <v>376</v>
      </c>
      <c r="D290" s="10" t="s">
        <v>30</v>
      </c>
      <c r="E290" s="10" t="s">
        <v>34</v>
      </c>
      <c r="F290" s="10" t="s">
        <v>26</v>
      </c>
      <c r="G290" s="10">
        <v>24</v>
      </c>
      <c r="H290" s="10" t="s">
        <v>45</v>
      </c>
      <c r="I290" s="5">
        <v>42278</v>
      </c>
      <c r="J290" s="5">
        <v>42278</v>
      </c>
      <c r="K290" s="5">
        <f>MAX($I290:$J290)</f>
        <v>42278</v>
      </c>
      <c r="L290" s="10" t="s">
        <v>21</v>
      </c>
      <c r="M290" s="7"/>
      <c r="N290" s="3" t="s">
        <v>377</v>
      </c>
      <c r="O290" s="10">
        <f>VLOOKUP(B290,Projections_Data!K:M,3,0)</f>
        <v>26</v>
      </c>
    </row>
    <row r="291" spans="1:15" ht="10.199999999999999" customHeight="1" x14ac:dyDescent="0.2">
      <c r="A291" s="10">
        <v>290</v>
      </c>
      <c r="B291" s="10" t="s">
        <v>57</v>
      </c>
      <c r="C291" s="10" t="s">
        <v>58</v>
      </c>
      <c r="D291" s="10" t="s">
        <v>40</v>
      </c>
      <c r="E291" s="10" t="s">
        <v>25</v>
      </c>
      <c r="F291" s="10" t="s">
        <v>59</v>
      </c>
      <c r="G291" s="10">
        <v>12</v>
      </c>
      <c r="H291" s="10" t="s">
        <v>27</v>
      </c>
      <c r="I291" s="5">
        <v>42290</v>
      </c>
      <c r="J291" s="5">
        <v>42290</v>
      </c>
      <c r="K291" s="5">
        <f>MAX($I291:$J291)</f>
        <v>42290</v>
      </c>
      <c r="L291" s="10" t="s">
        <v>21</v>
      </c>
      <c r="M291" s="7"/>
      <c r="O291" s="10">
        <f>VLOOKUP(B291,Projections_Data!K:M,3,0)</f>
        <v>8</v>
      </c>
    </row>
    <row r="292" spans="1:15" ht="10.199999999999999" customHeight="1" x14ac:dyDescent="0.2">
      <c r="A292" s="10">
        <v>291</v>
      </c>
      <c r="B292" s="10" t="s">
        <v>362</v>
      </c>
      <c r="C292" s="10" t="s">
        <v>363</v>
      </c>
      <c r="D292" s="10" t="s">
        <v>17</v>
      </c>
      <c r="E292" s="10" t="s">
        <v>18</v>
      </c>
      <c r="F292" s="10" t="s">
        <v>26</v>
      </c>
      <c r="G292" s="10">
        <v>16</v>
      </c>
      <c r="H292" s="10" t="s">
        <v>27</v>
      </c>
      <c r="I292" s="5">
        <v>42292</v>
      </c>
      <c r="J292" s="5">
        <v>42292</v>
      </c>
      <c r="K292" s="5">
        <f>MAX($I292:$J292)</f>
        <v>42292</v>
      </c>
      <c r="L292" s="10" t="s">
        <v>21</v>
      </c>
      <c r="M292" s="7"/>
      <c r="O292" s="10">
        <f>VLOOKUP(B292,Projections_Data!K:M,3,0)</f>
        <v>219</v>
      </c>
    </row>
    <row r="293" spans="1:15" ht="10.199999999999999" customHeight="1" x14ac:dyDescent="0.2">
      <c r="A293" s="10">
        <v>292</v>
      </c>
      <c r="B293" s="10" t="s">
        <v>378</v>
      </c>
      <c r="C293" s="10" t="s">
        <v>379</v>
      </c>
      <c r="D293" s="10" t="s">
        <v>30</v>
      </c>
      <c r="E293" s="10" t="s">
        <v>34</v>
      </c>
      <c r="F293" s="10" t="s">
        <v>26</v>
      </c>
      <c r="G293" s="10">
        <v>0</v>
      </c>
      <c r="H293" s="10" t="s">
        <v>346</v>
      </c>
      <c r="I293" s="5">
        <v>42309</v>
      </c>
      <c r="J293" s="5">
        <v>42248</v>
      </c>
      <c r="K293" s="5">
        <f>MAX($I293:$J293)</f>
        <v>42309</v>
      </c>
      <c r="L293" s="10" t="s">
        <v>21</v>
      </c>
      <c r="M293" s="7"/>
      <c r="N293" s="3" t="s">
        <v>380</v>
      </c>
      <c r="O293" s="10">
        <f>VLOOKUP(B293,Projections_Data!K:M,3,0)</f>
        <v>603</v>
      </c>
    </row>
    <row r="294" spans="1:15" ht="10.199999999999999" customHeight="1" x14ac:dyDescent="0.2">
      <c r="A294" s="10">
        <v>293</v>
      </c>
      <c r="B294" s="10" t="s">
        <v>381</v>
      </c>
      <c r="C294" s="10" t="s">
        <v>382</v>
      </c>
      <c r="D294" s="10" t="s">
        <v>48</v>
      </c>
      <c r="E294" s="10" t="s">
        <v>31</v>
      </c>
      <c r="F294" s="10" t="s">
        <v>26</v>
      </c>
      <c r="G294" s="10">
        <v>24</v>
      </c>
      <c r="H294" s="10" t="s">
        <v>346</v>
      </c>
      <c r="I294" s="5">
        <v>42309</v>
      </c>
      <c r="J294" s="5">
        <v>42309</v>
      </c>
      <c r="K294" s="5">
        <f>MAX($I294:$J294)</f>
        <v>42309</v>
      </c>
      <c r="L294" s="10" t="s">
        <v>21</v>
      </c>
      <c r="M294" s="7"/>
      <c r="O294" s="10">
        <f>VLOOKUP(B294,Projections_Data!K:M,3,0)</f>
        <v>81</v>
      </c>
    </row>
    <row r="295" spans="1:15" ht="10.199999999999999" customHeight="1" x14ac:dyDescent="0.2">
      <c r="A295" s="10">
        <v>294</v>
      </c>
      <c r="B295" s="10" t="s">
        <v>383</v>
      </c>
      <c r="C295" s="10" t="s">
        <v>384</v>
      </c>
      <c r="D295" s="10" t="s">
        <v>48</v>
      </c>
      <c r="E295" s="10" t="s">
        <v>53</v>
      </c>
      <c r="F295" s="10" t="s">
        <v>26</v>
      </c>
      <c r="G295" s="10">
        <v>24</v>
      </c>
      <c r="H295" s="10" t="s">
        <v>385</v>
      </c>
      <c r="I295" s="5">
        <v>42309</v>
      </c>
      <c r="J295" s="5">
        <v>42309</v>
      </c>
      <c r="K295" s="5">
        <f>MAX($I295:$J295)</f>
        <v>42309</v>
      </c>
      <c r="L295" s="10" t="s">
        <v>21</v>
      </c>
      <c r="M295" s="7"/>
      <c r="N295" s="3" t="s">
        <v>386</v>
      </c>
      <c r="O295" s="10">
        <f>VLOOKUP(B295,Projections_Data!K:M,3,0)</f>
        <v>125</v>
      </c>
    </row>
    <row r="296" spans="1:15" ht="10.199999999999999" customHeight="1" x14ac:dyDescent="0.2">
      <c r="A296" s="10">
        <v>295</v>
      </c>
      <c r="B296" s="10" t="s">
        <v>176</v>
      </c>
      <c r="C296" s="10" t="s">
        <v>177</v>
      </c>
      <c r="D296" s="10" t="s">
        <v>30</v>
      </c>
      <c r="E296" s="10" t="s">
        <v>34</v>
      </c>
      <c r="F296" s="10" t="s">
        <v>26</v>
      </c>
      <c r="G296" s="10">
        <v>0</v>
      </c>
      <c r="H296" s="10" t="s">
        <v>346</v>
      </c>
      <c r="I296" s="5">
        <v>42309</v>
      </c>
      <c r="J296" s="5">
        <v>42309</v>
      </c>
      <c r="K296" s="5">
        <f>MAX($I296:$J296)</f>
        <v>42309</v>
      </c>
      <c r="L296" s="10" t="s">
        <v>21</v>
      </c>
      <c r="M296" s="7"/>
      <c r="N296" s="3" t="s">
        <v>387</v>
      </c>
      <c r="O296" s="10">
        <f>VLOOKUP(B296,Projections_Data!K:M,3,0)</f>
        <v>46</v>
      </c>
    </row>
    <row r="297" spans="1:15" ht="10.199999999999999" customHeight="1" x14ac:dyDescent="0.2">
      <c r="A297" s="10">
        <v>296</v>
      </c>
      <c r="B297" s="10" t="s">
        <v>88</v>
      </c>
      <c r="C297" s="10" t="s">
        <v>89</v>
      </c>
      <c r="D297" s="10" t="s">
        <v>40</v>
      </c>
      <c r="E297" s="10" t="s">
        <v>18</v>
      </c>
      <c r="F297" s="10" t="s">
        <v>59</v>
      </c>
      <c r="G297" s="10">
        <v>40</v>
      </c>
      <c r="H297" s="10" t="s">
        <v>346</v>
      </c>
      <c r="I297" s="5">
        <v>42314</v>
      </c>
      <c r="J297" s="5">
        <v>42314</v>
      </c>
      <c r="K297" s="5">
        <f>MAX($I297:$J297)</f>
        <v>42314</v>
      </c>
      <c r="L297" s="10" t="s">
        <v>21</v>
      </c>
      <c r="M297" s="7"/>
      <c r="O297" s="10">
        <f>VLOOKUP(B297,Projections_Data!K:M,3,0)</f>
        <v>15</v>
      </c>
    </row>
    <row r="298" spans="1:15" ht="10.199999999999999" customHeight="1" x14ac:dyDescent="0.2">
      <c r="A298" s="10">
        <v>297</v>
      </c>
      <c r="B298" s="10" t="s">
        <v>75</v>
      </c>
      <c r="C298" s="10" t="s">
        <v>118</v>
      </c>
      <c r="D298" s="10" t="s">
        <v>17</v>
      </c>
      <c r="E298" s="10" t="s">
        <v>31</v>
      </c>
      <c r="F298" s="10" t="s">
        <v>59</v>
      </c>
      <c r="G298" s="10">
        <v>40</v>
      </c>
      <c r="H298" s="10" t="s">
        <v>85</v>
      </c>
      <c r="I298" s="5">
        <v>42317</v>
      </c>
      <c r="J298" s="5">
        <v>42339</v>
      </c>
      <c r="K298" s="5">
        <f>MAX($I298:$J298)</f>
        <v>42339</v>
      </c>
      <c r="L298" s="10" t="s">
        <v>21</v>
      </c>
      <c r="M298" s="7"/>
      <c r="N298" s="3" t="s">
        <v>388</v>
      </c>
      <c r="O298" s="10">
        <f>VLOOKUP(B298,Projections_Data!K:M,3,0)</f>
        <v>11</v>
      </c>
    </row>
    <row r="299" spans="1:15" ht="10.199999999999999" customHeight="1" x14ac:dyDescent="0.2">
      <c r="A299" s="10">
        <v>298</v>
      </c>
      <c r="B299" s="10" t="s">
        <v>75</v>
      </c>
      <c r="C299" s="10" t="s">
        <v>389</v>
      </c>
      <c r="D299" s="10" t="s">
        <v>17</v>
      </c>
      <c r="E299" s="10" t="s">
        <v>31</v>
      </c>
      <c r="F299" s="10" t="s">
        <v>59</v>
      </c>
      <c r="G299" s="10">
        <v>40</v>
      </c>
      <c r="H299" s="10" t="s">
        <v>85</v>
      </c>
      <c r="I299" s="5">
        <v>42317</v>
      </c>
      <c r="J299" s="5">
        <v>42339</v>
      </c>
      <c r="K299" s="5">
        <f>MAX($I299:$J299)</f>
        <v>42339</v>
      </c>
      <c r="L299" s="10" t="s">
        <v>21</v>
      </c>
      <c r="M299" s="7"/>
      <c r="N299" s="3" t="s">
        <v>388</v>
      </c>
      <c r="O299" s="10">
        <f>VLOOKUP(B299,Projections_Data!K:M,3,0)</f>
        <v>11</v>
      </c>
    </row>
    <row r="300" spans="1:15" ht="10.199999999999999" customHeight="1" x14ac:dyDescent="0.2">
      <c r="A300" s="10">
        <v>299</v>
      </c>
      <c r="B300" s="10" t="s">
        <v>271</v>
      </c>
      <c r="C300" s="10" t="s">
        <v>390</v>
      </c>
      <c r="D300" s="10" t="s">
        <v>102</v>
      </c>
      <c r="E300" s="10" t="s">
        <v>18</v>
      </c>
      <c r="F300" s="10" t="s">
        <v>26</v>
      </c>
      <c r="G300" s="10">
        <v>80</v>
      </c>
      <c r="H300" s="10" t="s">
        <v>365</v>
      </c>
      <c r="I300" s="5">
        <v>42321</v>
      </c>
      <c r="J300" s="5">
        <v>42321</v>
      </c>
      <c r="K300" s="5">
        <f>MAX($I300:$J300)</f>
        <v>42321</v>
      </c>
      <c r="L300" s="10" t="s">
        <v>21</v>
      </c>
      <c r="M300" s="7"/>
      <c r="O300" s="10">
        <f>VLOOKUP(B300,Projections_Data!K:M,3,0)</f>
        <v>37</v>
      </c>
    </row>
    <row r="301" spans="1:15" ht="10.199999999999999" customHeight="1" x14ac:dyDescent="0.2">
      <c r="A301" s="10">
        <v>300</v>
      </c>
      <c r="B301" s="10" t="s">
        <v>271</v>
      </c>
      <c r="C301" s="10" t="s">
        <v>391</v>
      </c>
      <c r="D301" s="10" t="s">
        <v>102</v>
      </c>
      <c r="E301" s="10" t="s">
        <v>18</v>
      </c>
      <c r="F301" s="10" t="s">
        <v>26</v>
      </c>
      <c r="G301" s="10">
        <v>80</v>
      </c>
      <c r="H301" s="10" t="s">
        <v>365</v>
      </c>
      <c r="I301" s="5">
        <v>42321</v>
      </c>
      <c r="J301" s="5">
        <v>42321</v>
      </c>
      <c r="K301" s="5">
        <f>MAX($I301:$J301)</f>
        <v>42321</v>
      </c>
      <c r="L301" s="10" t="s">
        <v>21</v>
      </c>
      <c r="M301" s="7"/>
      <c r="O301" s="10">
        <f>VLOOKUP(B301,Projections_Data!K:M,3,0)</f>
        <v>37</v>
      </c>
    </row>
    <row r="302" spans="1:15" ht="10.199999999999999" customHeight="1" x14ac:dyDescent="0.2">
      <c r="A302" s="10">
        <v>301</v>
      </c>
      <c r="B302" s="10" t="s">
        <v>392</v>
      </c>
      <c r="C302" s="10" t="s">
        <v>393</v>
      </c>
      <c r="D302" s="10" t="s">
        <v>48</v>
      </c>
      <c r="E302" s="10" t="s">
        <v>53</v>
      </c>
      <c r="F302" s="10" t="s">
        <v>26</v>
      </c>
      <c r="G302" s="10">
        <v>0</v>
      </c>
      <c r="H302" s="10" t="s">
        <v>85</v>
      </c>
      <c r="I302" s="5">
        <v>42323</v>
      </c>
      <c r="J302" s="5">
        <v>42323</v>
      </c>
      <c r="K302" s="5">
        <f>MAX($I302:$J302)</f>
        <v>42323</v>
      </c>
      <c r="L302" s="10" t="s">
        <v>21</v>
      </c>
      <c r="M302" s="7"/>
      <c r="N302" s="3" t="s">
        <v>394</v>
      </c>
      <c r="O302" s="10">
        <f>VLOOKUP(B302,Projections_Data!K:M,3,0)</f>
        <v>28</v>
      </c>
    </row>
    <row r="303" spans="1:15" ht="10.199999999999999" customHeight="1" x14ac:dyDescent="0.2">
      <c r="A303" s="10">
        <v>302</v>
      </c>
      <c r="B303" s="10" t="s">
        <v>392</v>
      </c>
      <c r="C303" s="10" t="s">
        <v>395</v>
      </c>
      <c r="D303" s="10" t="s">
        <v>48</v>
      </c>
      <c r="E303" s="10" t="s">
        <v>53</v>
      </c>
      <c r="F303" s="10" t="s">
        <v>26</v>
      </c>
      <c r="G303" s="10">
        <v>0</v>
      </c>
      <c r="H303" s="10" t="s">
        <v>85</v>
      </c>
      <c r="I303" s="5">
        <v>42323</v>
      </c>
      <c r="J303" s="5">
        <v>42323</v>
      </c>
      <c r="K303" s="5">
        <f>MAX($I303:$J303)</f>
        <v>42323</v>
      </c>
      <c r="L303" s="10" t="s">
        <v>21</v>
      </c>
      <c r="M303" s="7"/>
      <c r="N303" s="3" t="s">
        <v>394</v>
      </c>
      <c r="O303" s="10">
        <f>VLOOKUP(B303,Projections_Data!K:M,3,0)</f>
        <v>28</v>
      </c>
    </row>
    <row r="304" spans="1:15" ht="10.199999999999999" customHeight="1" x14ac:dyDescent="0.2">
      <c r="A304" s="10">
        <v>303</v>
      </c>
      <c r="B304" s="10" t="s">
        <v>392</v>
      </c>
      <c r="C304" s="10" t="s">
        <v>396</v>
      </c>
      <c r="D304" s="10" t="s">
        <v>48</v>
      </c>
      <c r="E304" s="10" t="s">
        <v>53</v>
      </c>
      <c r="F304" s="10" t="s">
        <v>26</v>
      </c>
      <c r="G304" s="10">
        <v>0</v>
      </c>
      <c r="H304" s="10" t="s">
        <v>85</v>
      </c>
      <c r="I304" s="5">
        <v>42323</v>
      </c>
      <c r="J304" s="5">
        <v>42323</v>
      </c>
      <c r="K304" s="5">
        <f>MAX($I304:$J304)</f>
        <v>42323</v>
      </c>
      <c r="L304" s="10" t="s">
        <v>21</v>
      </c>
      <c r="M304" s="7"/>
      <c r="N304" s="3" t="s">
        <v>397</v>
      </c>
      <c r="O304" s="10">
        <f>VLOOKUP(B304,Projections_Data!K:M,3,0)</f>
        <v>28</v>
      </c>
    </row>
    <row r="305" spans="1:15" ht="10.199999999999999" customHeight="1" x14ac:dyDescent="0.2">
      <c r="A305" s="10">
        <v>304</v>
      </c>
      <c r="B305" s="10" t="s">
        <v>398</v>
      </c>
      <c r="C305" s="10" t="s">
        <v>399</v>
      </c>
      <c r="D305" s="10" t="s">
        <v>17</v>
      </c>
      <c r="E305" s="10" t="s">
        <v>31</v>
      </c>
      <c r="F305" s="10" t="s">
        <v>26</v>
      </c>
      <c r="G305" s="10">
        <v>24</v>
      </c>
      <c r="H305" s="10" t="s">
        <v>45</v>
      </c>
      <c r="I305" s="5">
        <v>42323</v>
      </c>
      <c r="J305" s="5">
        <v>42323</v>
      </c>
      <c r="K305" s="5">
        <f>MAX($I305:$J305)</f>
        <v>42323</v>
      </c>
      <c r="L305" s="10" t="s">
        <v>21</v>
      </c>
      <c r="M305" s="7"/>
      <c r="N305" s="3" t="s">
        <v>400</v>
      </c>
      <c r="O305" s="10">
        <f>VLOOKUP(B305,Projections_Data!K:M,3,0)</f>
        <v>137</v>
      </c>
    </row>
    <row r="306" spans="1:15" ht="10.199999999999999" customHeight="1" x14ac:dyDescent="0.2">
      <c r="A306" s="10">
        <v>305</v>
      </c>
      <c r="B306" s="10" t="s">
        <v>401</v>
      </c>
      <c r="C306" s="10" t="s">
        <v>402</v>
      </c>
      <c r="D306" s="10" t="s">
        <v>48</v>
      </c>
      <c r="E306" s="10" t="s">
        <v>34</v>
      </c>
      <c r="F306" s="10" t="s">
        <v>26</v>
      </c>
      <c r="G306" s="10">
        <v>80</v>
      </c>
      <c r="H306" s="10" t="s">
        <v>45</v>
      </c>
      <c r="I306" s="5">
        <v>42327</v>
      </c>
      <c r="J306" s="5">
        <v>42327</v>
      </c>
      <c r="K306" s="5">
        <f>MAX($I306:$J306)</f>
        <v>42327</v>
      </c>
      <c r="L306" s="10" t="s">
        <v>21</v>
      </c>
      <c r="M306" s="7"/>
      <c r="N306" s="3" t="s">
        <v>403</v>
      </c>
      <c r="O306" s="10">
        <f>VLOOKUP(B306,Projections_Data!K:M,3,0)</f>
        <v>32</v>
      </c>
    </row>
    <row r="307" spans="1:15" ht="10.199999999999999" customHeight="1" x14ac:dyDescent="0.2">
      <c r="A307" s="10">
        <v>306</v>
      </c>
      <c r="B307" s="10" t="s">
        <v>404</v>
      </c>
      <c r="C307" s="10" t="s">
        <v>405</v>
      </c>
      <c r="D307" s="10" t="s">
        <v>24</v>
      </c>
      <c r="E307" s="10" t="s">
        <v>18</v>
      </c>
      <c r="F307" s="10" t="s">
        <v>26</v>
      </c>
      <c r="G307" s="10">
        <v>40</v>
      </c>
      <c r="H307" s="10" t="s">
        <v>365</v>
      </c>
      <c r="I307" s="5">
        <v>42331</v>
      </c>
      <c r="J307" s="5">
        <v>42331</v>
      </c>
      <c r="K307" s="5">
        <f>MAX($I307:$J307)</f>
        <v>42331</v>
      </c>
      <c r="L307" s="10" t="s">
        <v>21</v>
      </c>
      <c r="M307" s="7"/>
      <c r="O307" s="10">
        <f>VLOOKUP(B307,Projections_Data!K:M,3,0)</f>
        <v>95</v>
      </c>
    </row>
    <row r="308" spans="1:15" ht="10.199999999999999" customHeight="1" x14ac:dyDescent="0.2">
      <c r="A308" s="10">
        <v>307</v>
      </c>
      <c r="B308" s="10" t="s">
        <v>406</v>
      </c>
      <c r="C308" s="10" t="s">
        <v>407</v>
      </c>
      <c r="D308" s="10" t="s">
        <v>102</v>
      </c>
      <c r="E308" s="10" t="s">
        <v>34</v>
      </c>
      <c r="F308" s="10" t="s">
        <v>26</v>
      </c>
      <c r="G308" s="10">
        <v>40</v>
      </c>
      <c r="H308" s="10" t="s">
        <v>365</v>
      </c>
      <c r="I308" s="5">
        <v>42333</v>
      </c>
      <c r="J308" s="5">
        <v>42333</v>
      </c>
      <c r="K308" s="5">
        <f>MAX($I308:$J308)</f>
        <v>42333</v>
      </c>
      <c r="L308" s="10" t="s">
        <v>21</v>
      </c>
      <c r="M308" s="7"/>
      <c r="O308" s="10">
        <f>VLOOKUP(B308,Projections_Data!K:M,3,0)</f>
        <v>102</v>
      </c>
    </row>
    <row r="309" spans="1:15" ht="10.199999999999999" customHeight="1" x14ac:dyDescent="0.2">
      <c r="A309" s="10">
        <v>308</v>
      </c>
      <c r="B309" s="10" t="s">
        <v>408</v>
      </c>
      <c r="C309" s="10" t="s">
        <v>409</v>
      </c>
      <c r="D309" s="10" t="s">
        <v>48</v>
      </c>
      <c r="E309" s="10" t="s">
        <v>25</v>
      </c>
      <c r="F309" s="10" t="s">
        <v>26</v>
      </c>
      <c r="G309" s="10">
        <v>32</v>
      </c>
      <c r="H309" s="10" t="s">
        <v>365</v>
      </c>
      <c r="I309" s="5">
        <v>42366</v>
      </c>
      <c r="J309" s="5">
        <v>42366</v>
      </c>
      <c r="K309" s="5">
        <f>MAX($I309:$J309)</f>
        <v>42366</v>
      </c>
      <c r="L309" s="10" t="s">
        <v>21</v>
      </c>
      <c r="M309" s="7"/>
      <c r="N309" s="3" t="s">
        <v>410</v>
      </c>
      <c r="O309" s="10">
        <f>VLOOKUP(B309,Projections_Data!K:M,3,0)</f>
        <v>6</v>
      </c>
    </row>
    <row r="310" spans="1:15" ht="10.199999999999999" customHeight="1" x14ac:dyDescent="0.2">
      <c r="A310" s="10">
        <v>309</v>
      </c>
      <c r="B310" s="10" t="s">
        <v>255</v>
      </c>
      <c r="C310" s="10" t="s">
        <v>256</v>
      </c>
      <c r="D310" s="10" t="s">
        <v>48</v>
      </c>
      <c r="E310" s="10" t="s">
        <v>34</v>
      </c>
      <c r="F310" s="10" t="s">
        <v>59</v>
      </c>
      <c r="G310" s="10">
        <v>12</v>
      </c>
      <c r="H310" s="10" t="s">
        <v>45</v>
      </c>
      <c r="I310" s="5">
        <v>42370</v>
      </c>
      <c r="J310" s="5">
        <v>42370</v>
      </c>
      <c r="K310" s="5">
        <f>MAX($I310:$J310)</f>
        <v>42370</v>
      </c>
      <c r="L310" s="10" t="s">
        <v>21</v>
      </c>
      <c r="M310" s="7"/>
      <c r="O310" s="10">
        <f>VLOOKUP(B310,Projections_Data!K:M,3,0)</f>
        <v>98</v>
      </c>
    </row>
    <row r="311" spans="1:15" ht="10.199999999999999" customHeight="1" x14ac:dyDescent="0.2">
      <c r="A311" s="10">
        <v>310</v>
      </c>
      <c r="B311" s="10" t="s">
        <v>234</v>
      </c>
      <c r="C311" s="10" t="s">
        <v>235</v>
      </c>
      <c r="D311" s="10" t="s">
        <v>17</v>
      </c>
      <c r="E311" s="10" t="s">
        <v>31</v>
      </c>
      <c r="F311" s="10" t="s">
        <v>59</v>
      </c>
      <c r="G311" s="10">
        <v>12</v>
      </c>
      <c r="H311" s="10" t="s">
        <v>346</v>
      </c>
      <c r="I311" s="5">
        <v>42370</v>
      </c>
      <c r="J311" s="5">
        <v>42370</v>
      </c>
      <c r="K311" s="5">
        <f>MAX($I311:$J311)</f>
        <v>42370</v>
      </c>
      <c r="L311" s="10" t="s">
        <v>21</v>
      </c>
      <c r="M311" s="7"/>
      <c r="N311" s="3" t="s">
        <v>411</v>
      </c>
      <c r="O311" s="10">
        <f>VLOOKUP(B311,Projections_Data!K:M,3,0)</f>
        <v>219</v>
      </c>
    </row>
    <row r="312" spans="1:15" ht="10.199999999999999" customHeight="1" x14ac:dyDescent="0.2">
      <c r="A312" s="10">
        <v>311</v>
      </c>
      <c r="B312" s="10" t="s">
        <v>236</v>
      </c>
      <c r="C312" s="10" t="s">
        <v>237</v>
      </c>
      <c r="D312" s="10" t="s">
        <v>24</v>
      </c>
      <c r="E312" s="10" t="s">
        <v>31</v>
      </c>
      <c r="F312" s="10" t="s">
        <v>59</v>
      </c>
      <c r="G312" s="10">
        <v>12</v>
      </c>
      <c r="H312" s="10" t="s">
        <v>346</v>
      </c>
      <c r="I312" s="5">
        <v>42370</v>
      </c>
      <c r="J312" s="5">
        <v>42370</v>
      </c>
      <c r="K312" s="5">
        <f>MAX($I312:$J312)</f>
        <v>42370</v>
      </c>
      <c r="L312" s="10" t="s">
        <v>21</v>
      </c>
      <c r="M312" s="7"/>
      <c r="N312" s="3" t="s">
        <v>411</v>
      </c>
      <c r="O312" s="10">
        <f>VLOOKUP(B312,Projections_Data!K:M,3,0)</f>
        <v>219</v>
      </c>
    </row>
    <row r="313" spans="1:15" ht="10.199999999999999" customHeight="1" x14ac:dyDescent="0.2">
      <c r="A313" s="10">
        <v>312</v>
      </c>
      <c r="B313" s="10" t="s">
        <v>128</v>
      </c>
      <c r="C313" s="10" t="s">
        <v>129</v>
      </c>
      <c r="D313" s="10" t="s">
        <v>102</v>
      </c>
      <c r="E313" s="10" t="s">
        <v>25</v>
      </c>
      <c r="F313" s="10" t="s">
        <v>59</v>
      </c>
      <c r="G313" s="10">
        <v>40</v>
      </c>
      <c r="H313" s="10" t="s">
        <v>45</v>
      </c>
      <c r="I313" s="5">
        <v>42370</v>
      </c>
      <c r="J313" s="5">
        <v>42370</v>
      </c>
      <c r="K313" s="5">
        <f>MAX($I313:$J313)</f>
        <v>42370</v>
      </c>
      <c r="L313" s="10" t="s">
        <v>21</v>
      </c>
      <c r="M313" s="7"/>
      <c r="O313" s="10">
        <f>VLOOKUP(B313,Projections_Data!K:M,3,0)</f>
        <v>19</v>
      </c>
    </row>
    <row r="314" spans="1:15" ht="10.199999999999999" customHeight="1" x14ac:dyDescent="0.2">
      <c r="A314" s="10">
        <v>313</v>
      </c>
      <c r="B314" s="10" t="s">
        <v>223</v>
      </c>
      <c r="C314" s="10" t="s">
        <v>224</v>
      </c>
      <c r="D314" s="10" t="s">
        <v>24</v>
      </c>
      <c r="E314" s="10" t="s">
        <v>34</v>
      </c>
      <c r="F314" s="10" t="s">
        <v>59</v>
      </c>
      <c r="G314" s="10">
        <v>24</v>
      </c>
      <c r="H314" s="10" t="s">
        <v>385</v>
      </c>
      <c r="I314" s="5">
        <v>42370</v>
      </c>
      <c r="J314" s="5">
        <v>42370</v>
      </c>
      <c r="K314" s="5">
        <f>MAX($I314:$J314)</f>
        <v>42370</v>
      </c>
      <c r="L314" s="10" t="s">
        <v>21</v>
      </c>
      <c r="M314" s="7"/>
      <c r="O314" s="10">
        <f>VLOOKUP(B314,Projections_Data!K:M,3,0)</f>
        <v>93</v>
      </c>
    </row>
    <row r="315" spans="1:15" ht="10.199999999999999" customHeight="1" x14ac:dyDescent="0.2">
      <c r="A315" s="10">
        <v>314</v>
      </c>
      <c r="B315" s="10" t="s">
        <v>332</v>
      </c>
      <c r="C315" s="10" t="s">
        <v>333</v>
      </c>
      <c r="D315" s="10" t="s">
        <v>17</v>
      </c>
      <c r="E315" s="10" t="s">
        <v>18</v>
      </c>
      <c r="F315" s="10" t="s">
        <v>59</v>
      </c>
      <c r="G315" s="10">
        <v>24</v>
      </c>
      <c r="H315" s="10" t="s">
        <v>385</v>
      </c>
      <c r="I315" s="5">
        <v>42370</v>
      </c>
      <c r="J315" s="5">
        <v>42370</v>
      </c>
      <c r="K315" s="5">
        <f>MAX($I315:$J315)</f>
        <v>42370</v>
      </c>
      <c r="L315" s="10" t="s">
        <v>21</v>
      </c>
      <c r="M315" s="7"/>
      <c r="O315" s="10">
        <f>VLOOKUP(B315,Projections_Data!K:M,3,0)</f>
        <v>219</v>
      </c>
    </row>
    <row r="316" spans="1:15" ht="10.199999999999999" customHeight="1" x14ac:dyDescent="0.2">
      <c r="A316" s="10">
        <v>315</v>
      </c>
      <c r="B316" s="10" t="s">
        <v>167</v>
      </c>
      <c r="C316" s="10" t="s">
        <v>168</v>
      </c>
      <c r="D316" s="10" t="s">
        <v>102</v>
      </c>
      <c r="E316" s="10" t="s">
        <v>34</v>
      </c>
      <c r="F316" s="10" t="s">
        <v>59</v>
      </c>
      <c r="G316" s="10">
        <v>40</v>
      </c>
      <c r="H316" s="10" t="s">
        <v>85</v>
      </c>
      <c r="I316" s="5">
        <v>42370</v>
      </c>
      <c r="J316" s="5">
        <v>42370</v>
      </c>
      <c r="K316" s="5">
        <f>MAX($I316:$J316)</f>
        <v>42370</v>
      </c>
      <c r="L316" s="10" t="s">
        <v>21</v>
      </c>
      <c r="M316" s="7"/>
      <c r="O316" s="10">
        <f>VLOOKUP(B316,Projections_Data!K:M,3,0)</f>
        <v>13</v>
      </c>
    </row>
    <row r="317" spans="1:15" ht="10.199999999999999" customHeight="1" x14ac:dyDescent="0.2">
      <c r="A317" s="10">
        <v>316</v>
      </c>
      <c r="B317" s="10" t="s">
        <v>60</v>
      </c>
      <c r="C317" s="10" t="s">
        <v>204</v>
      </c>
      <c r="D317" s="10" t="s">
        <v>24</v>
      </c>
      <c r="E317" s="10" t="s">
        <v>34</v>
      </c>
      <c r="F317" s="10" t="s">
        <v>59</v>
      </c>
      <c r="G317" s="10">
        <v>12</v>
      </c>
      <c r="H317" s="10" t="s">
        <v>45</v>
      </c>
      <c r="I317" s="5">
        <v>42370</v>
      </c>
      <c r="J317" s="5">
        <v>42370</v>
      </c>
      <c r="K317" s="5">
        <f>MAX($I317:$J317)</f>
        <v>42370</v>
      </c>
      <c r="L317" s="10" t="s">
        <v>21</v>
      </c>
      <c r="M317" s="7"/>
      <c r="N317" s="3" t="s">
        <v>412</v>
      </c>
      <c r="O317" s="10">
        <f>VLOOKUP(B317,Projections_Data!K:M,3,0)</f>
        <v>20</v>
      </c>
    </row>
    <row r="318" spans="1:15" ht="10.199999999999999" customHeight="1" x14ac:dyDescent="0.2">
      <c r="A318" s="10">
        <v>317</v>
      </c>
      <c r="B318" s="10" t="s">
        <v>60</v>
      </c>
      <c r="C318" s="10" t="s">
        <v>61</v>
      </c>
      <c r="D318" s="10" t="s">
        <v>24</v>
      </c>
      <c r="E318" s="10" t="s">
        <v>34</v>
      </c>
      <c r="F318" s="10" t="s">
        <v>59</v>
      </c>
      <c r="G318" s="10">
        <v>24</v>
      </c>
      <c r="H318" s="10" t="s">
        <v>365</v>
      </c>
      <c r="I318" s="5">
        <v>42370</v>
      </c>
      <c r="J318" s="5">
        <v>42370</v>
      </c>
      <c r="K318" s="5">
        <f>MAX($I318:$J318)</f>
        <v>42370</v>
      </c>
      <c r="L318" s="10" t="s">
        <v>21</v>
      </c>
      <c r="M318" s="7"/>
      <c r="O318" s="10">
        <f>VLOOKUP(B318,Projections_Data!K:M,3,0)</f>
        <v>20</v>
      </c>
    </row>
    <row r="319" spans="1:15" ht="10.199999999999999" customHeight="1" x14ac:dyDescent="0.2">
      <c r="A319" s="10">
        <v>318</v>
      </c>
      <c r="B319" s="10" t="s">
        <v>60</v>
      </c>
      <c r="C319" s="10" t="s">
        <v>260</v>
      </c>
      <c r="D319" s="10" t="s">
        <v>24</v>
      </c>
      <c r="E319" s="10" t="s">
        <v>34</v>
      </c>
      <c r="F319" s="10" t="s">
        <v>59</v>
      </c>
      <c r="G319" s="10">
        <v>12</v>
      </c>
      <c r="H319" s="10" t="s">
        <v>45</v>
      </c>
      <c r="I319" s="5">
        <v>42370</v>
      </c>
      <c r="J319" s="5">
        <v>42370</v>
      </c>
      <c r="K319" s="5">
        <f>MAX($I319:$J319)</f>
        <v>42370</v>
      </c>
      <c r="L319" s="10" t="s">
        <v>21</v>
      </c>
      <c r="M319" s="7"/>
      <c r="N319" s="3" t="s">
        <v>413</v>
      </c>
      <c r="O319" s="10">
        <f>VLOOKUP(B319,Projections_Data!K:M,3,0)</f>
        <v>20</v>
      </c>
    </row>
    <row r="320" spans="1:15" ht="10.199999999999999" customHeight="1" x14ac:dyDescent="0.2">
      <c r="A320" s="10">
        <v>319</v>
      </c>
      <c r="B320" s="10" t="s">
        <v>71</v>
      </c>
      <c r="C320" s="10" t="s">
        <v>72</v>
      </c>
      <c r="D320" s="10" t="s">
        <v>48</v>
      </c>
      <c r="E320" s="10" t="s">
        <v>18</v>
      </c>
      <c r="F320" s="10" t="s">
        <v>59</v>
      </c>
      <c r="G320" s="10">
        <v>24</v>
      </c>
      <c r="H320" s="10" t="s">
        <v>346</v>
      </c>
      <c r="I320" s="5">
        <v>42370</v>
      </c>
      <c r="J320" s="5">
        <v>42370</v>
      </c>
      <c r="K320" s="5">
        <f>MAX($I320:$J320)</f>
        <v>42370</v>
      </c>
      <c r="L320" s="10" t="s">
        <v>21</v>
      </c>
      <c r="M320" s="7"/>
      <c r="O320" s="10">
        <f>VLOOKUP(B320,Projections_Data!K:M,3,0)</f>
        <v>219</v>
      </c>
    </row>
    <row r="321" spans="1:15" ht="10.199999999999999" customHeight="1" x14ac:dyDescent="0.2">
      <c r="A321" s="10">
        <v>320</v>
      </c>
      <c r="B321" s="10" t="s">
        <v>131</v>
      </c>
      <c r="C321" s="10" t="s">
        <v>132</v>
      </c>
      <c r="D321" s="10" t="s">
        <v>40</v>
      </c>
      <c r="E321" s="10" t="s">
        <v>53</v>
      </c>
      <c r="F321" s="10" t="s">
        <v>59</v>
      </c>
      <c r="G321" s="10">
        <v>24</v>
      </c>
      <c r="H321" s="10" t="s">
        <v>346</v>
      </c>
      <c r="I321" s="5">
        <v>42370</v>
      </c>
      <c r="J321" s="5">
        <v>42370</v>
      </c>
      <c r="K321" s="5">
        <f>MAX($I321:$J321)</f>
        <v>42370</v>
      </c>
      <c r="L321" s="10" t="s">
        <v>21</v>
      </c>
      <c r="M321" s="7"/>
      <c r="O321" s="10">
        <f>VLOOKUP(B321,Projections_Data!K:M,3,0)</f>
        <v>18</v>
      </c>
    </row>
    <row r="322" spans="1:15" ht="10.199999999999999" customHeight="1" x14ac:dyDescent="0.2">
      <c r="A322" s="10">
        <v>321</v>
      </c>
      <c r="B322" s="10" t="s">
        <v>290</v>
      </c>
      <c r="C322" s="10" t="s">
        <v>291</v>
      </c>
      <c r="D322" s="10" t="s">
        <v>102</v>
      </c>
      <c r="E322" s="10" t="s">
        <v>34</v>
      </c>
      <c r="F322" s="10" t="s">
        <v>59</v>
      </c>
      <c r="G322" s="10">
        <v>40</v>
      </c>
      <c r="H322" s="10" t="s">
        <v>85</v>
      </c>
      <c r="I322" s="5">
        <v>42370</v>
      </c>
      <c r="J322" s="5">
        <v>42370</v>
      </c>
      <c r="K322" s="5">
        <f>MAX($I322:$J322)</f>
        <v>42370</v>
      </c>
      <c r="L322" s="10" t="s">
        <v>21</v>
      </c>
      <c r="M322" s="7"/>
      <c r="O322" s="10">
        <f>VLOOKUP(B322,Projections_Data!K:M,3,0)</f>
        <v>22</v>
      </c>
    </row>
    <row r="323" spans="1:15" ht="10.199999999999999" customHeight="1" x14ac:dyDescent="0.2">
      <c r="A323" s="10">
        <v>322</v>
      </c>
      <c r="B323" s="10" t="s">
        <v>124</v>
      </c>
      <c r="C323" s="10" t="s">
        <v>125</v>
      </c>
      <c r="D323" s="10" t="s">
        <v>17</v>
      </c>
      <c r="E323" s="10" t="s">
        <v>31</v>
      </c>
      <c r="F323" s="10" t="s">
        <v>59</v>
      </c>
      <c r="G323" s="10">
        <v>24</v>
      </c>
      <c r="H323" s="10" t="s">
        <v>346</v>
      </c>
      <c r="I323" s="5">
        <v>42370</v>
      </c>
      <c r="J323" s="5">
        <v>42370</v>
      </c>
      <c r="K323" s="5">
        <f>MAX($I323:$J323)</f>
        <v>42370</v>
      </c>
      <c r="L323" s="10" t="s">
        <v>21</v>
      </c>
      <c r="M323" s="7"/>
      <c r="O323" s="10">
        <f>VLOOKUP(B323,Projections_Data!K:M,3,0)</f>
        <v>110</v>
      </c>
    </row>
    <row r="324" spans="1:15" ht="10.199999999999999" customHeight="1" x14ac:dyDescent="0.2">
      <c r="A324" s="10">
        <v>323</v>
      </c>
      <c r="B324" s="10" t="s">
        <v>135</v>
      </c>
      <c r="C324" s="10" t="s">
        <v>136</v>
      </c>
      <c r="D324" s="10" t="s">
        <v>30</v>
      </c>
      <c r="E324" s="10" t="s">
        <v>34</v>
      </c>
      <c r="F324" s="10" t="s">
        <v>59</v>
      </c>
      <c r="G324" s="10">
        <v>24</v>
      </c>
      <c r="H324" s="10" t="s">
        <v>27</v>
      </c>
      <c r="I324" s="5">
        <v>42370</v>
      </c>
      <c r="J324" s="5">
        <v>42370</v>
      </c>
      <c r="K324" s="5">
        <f>MAX($I324:$J324)</f>
        <v>42370</v>
      </c>
      <c r="L324" s="10" t="s">
        <v>21</v>
      </c>
      <c r="M324" s="7"/>
      <c r="O324" s="10">
        <f>VLOOKUP(B324,Projections_Data!K:M,3,0)</f>
        <v>40</v>
      </c>
    </row>
    <row r="325" spans="1:15" ht="10.199999999999999" customHeight="1" x14ac:dyDescent="0.2">
      <c r="A325" s="10">
        <v>324</v>
      </c>
      <c r="B325" s="10" t="s">
        <v>137</v>
      </c>
      <c r="C325" s="10" t="s">
        <v>138</v>
      </c>
      <c r="D325" s="10" t="s">
        <v>30</v>
      </c>
      <c r="E325" s="10" t="s">
        <v>34</v>
      </c>
      <c r="F325" s="10" t="s">
        <v>59</v>
      </c>
      <c r="G325" s="10">
        <v>24</v>
      </c>
      <c r="H325" s="10" t="s">
        <v>385</v>
      </c>
      <c r="I325" s="5">
        <v>42370</v>
      </c>
      <c r="J325" s="5">
        <v>42370</v>
      </c>
      <c r="K325" s="5">
        <f>MAX($I325:$J325)</f>
        <v>42370</v>
      </c>
      <c r="L325" s="10" t="s">
        <v>21</v>
      </c>
      <c r="M325" s="7"/>
      <c r="O325" s="10">
        <f>VLOOKUP(B325,Projections_Data!K:M,3,0)</f>
        <v>27</v>
      </c>
    </row>
    <row r="326" spans="1:15" ht="10.199999999999999" customHeight="1" x14ac:dyDescent="0.2">
      <c r="A326" s="10">
        <v>325</v>
      </c>
      <c r="B326" s="10" t="s">
        <v>414</v>
      </c>
      <c r="C326" s="10" t="s">
        <v>415</v>
      </c>
      <c r="D326" s="10" t="s">
        <v>17</v>
      </c>
      <c r="E326" s="10" t="s">
        <v>31</v>
      </c>
      <c r="F326" s="10" t="s">
        <v>59</v>
      </c>
      <c r="G326" s="10">
        <v>24</v>
      </c>
      <c r="H326" s="10" t="s">
        <v>385</v>
      </c>
      <c r="I326" s="5">
        <v>42370</v>
      </c>
      <c r="J326" s="5">
        <v>42370</v>
      </c>
      <c r="K326" s="5">
        <f>MAX($I326:$J326)</f>
        <v>42370</v>
      </c>
      <c r="L326" s="10" t="s">
        <v>21</v>
      </c>
      <c r="M326" s="7"/>
      <c r="O326" s="10">
        <f>VLOOKUP(B326,Projections_Data!K:M,3,0)</f>
        <v>152</v>
      </c>
    </row>
    <row r="327" spans="1:15" ht="10.199999999999999" customHeight="1" x14ac:dyDescent="0.2">
      <c r="A327" s="10">
        <v>326</v>
      </c>
      <c r="B327" s="10" t="s">
        <v>57</v>
      </c>
      <c r="C327" s="10" t="s">
        <v>58</v>
      </c>
      <c r="D327" s="10" t="s">
        <v>40</v>
      </c>
      <c r="E327" s="10" t="s">
        <v>25</v>
      </c>
      <c r="F327" s="10" t="s">
        <v>59</v>
      </c>
      <c r="G327" s="10">
        <v>32</v>
      </c>
      <c r="H327" s="10" t="s">
        <v>346</v>
      </c>
      <c r="I327" s="5">
        <v>42370</v>
      </c>
      <c r="J327" s="5">
        <v>42370</v>
      </c>
      <c r="K327" s="5">
        <f>MAX($I327:$J327)</f>
        <v>42370</v>
      </c>
      <c r="L327" s="10" t="s">
        <v>21</v>
      </c>
      <c r="M327" s="7"/>
      <c r="O327" s="10">
        <f>VLOOKUP(B327,Projections_Data!K:M,3,0)</f>
        <v>8</v>
      </c>
    </row>
    <row r="328" spans="1:15" ht="10.199999999999999" customHeight="1" x14ac:dyDescent="0.2">
      <c r="A328" s="10">
        <v>327</v>
      </c>
      <c r="B328" s="10" t="s">
        <v>57</v>
      </c>
      <c r="C328" s="10" t="s">
        <v>58</v>
      </c>
      <c r="D328" s="10" t="s">
        <v>40</v>
      </c>
      <c r="E328" s="10" t="s">
        <v>25</v>
      </c>
      <c r="F328" s="10" t="s">
        <v>59</v>
      </c>
      <c r="G328" s="10">
        <v>32</v>
      </c>
      <c r="H328" s="10" t="s">
        <v>85</v>
      </c>
      <c r="I328" s="5">
        <v>42370</v>
      </c>
      <c r="J328" s="5">
        <v>42370</v>
      </c>
      <c r="K328" s="5">
        <f>MAX($I328:$J328)</f>
        <v>42370</v>
      </c>
      <c r="L328" s="10" t="s">
        <v>21</v>
      </c>
      <c r="M328" s="7"/>
      <c r="O328" s="10">
        <f>VLOOKUP(B328,Projections_Data!K:M,3,0)</f>
        <v>8</v>
      </c>
    </row>
    <row r="329" spans="1:15" ht="10.199999999999999" customHeight="1" x14ac:dyDescent="0.2">
      <c r="A329" s="10">
        <v>328</v>
      </c>
      <c r="B329" s="10" t="s">
        <v>232</v>
      </c>
      <c r="C329" s="10" t="s">
        <v>233</v>
      </c>
      <c r="D329" s="10" t="s">
        <v>30</v>
      </c>
      <c r="E329" s="10" t="s">
        <v>53</v>
      </c>
      <c r="F329" s="10" t="s">
        <v>59</v>
      </c>
      <c r="G329" s="10">
        <v>24</v>
      </c>
      <c r="H329" s="10" t="s">
        <v>85</v>
      </c>
      <c r="I329" s="5">
        <v>42370</v>
      </c>
      <c r="J329" s="5">
        <v>42370</v>
      </c>
      <c r="K329" s="5">
        <f>MAX($I329:$J329)</f>
        <v>42370</v>
      </c>
      <c r="L329" s="10" t="s">
        <v>21</v>
      </c>
      <c r="M329" s="7"/>
      <c r="O329" s="10">
        <f>VLOOKUP(B329,Projections_Data!K:M,3,0)</f>
        <v>219</v>
      </c>
    </row>
    <row r="330" spans="1:15" ht="10.199999999999999" customHeight="1" x14ac:dyDescent="0.2">
      <c r="A330" s="10">
        <v>329</v>
      </c>
      <c r="B330" s="10" t="s">
        <v>265</v>
      </c>
      <c r="C330" s="10" t="s">
        <v>266</v>
      </c>
      <c r="D330" s="10" t="s">
        <v>40</v>
      </c>
      <c r="E330" s="10" t="s">
        <v>31</v>
      </c>
      <c r="F330" s="10" t="s">
        <v>59</v>
      </c>
      <c r="G330" s="10">
        <v>24</v>
      </c>
      <c r="H330" s="10" t="s">
        <v>365</v>
      </c>
      <c r="I330" s="5">
        <v>42370</v>
      </c>
      <c r="J330" s="5">
        <v>42370</v>
      </c>
      <c r="K330" s="5">
        <f>MAX($I330:$J330)</f>
        <v>42370</v>
      </c>
      <c r="L330" s="10" t="s">
        <v>21</v>
      </c>
      <c r="M330" s="7"/>
      <c r="N330" s="3" t="s">
        <v>416</v>
      </c>
      <c r="O330" s="10">
        <f>VLOOKUP(B330,Projections_Data!K:M,3,0)</f>
        <v>47</v>
      </c>
    </row>
    <row r="331" spans="1:15" ht="10.199999999999999" customHeight="1" x14ac:dyDescent="0.2">
      <c r="A331" s="10">
        <v>330</v>
      </c>
      <c r="B331" s="10" t="s">
        <v>69</v>
      </c>
      <c r="C331" s="10" t="s">
        <v>70</v>
      </c>
      <c r="D331" s="10" t="s">
        <v>30</v>
      </c>
      <c r="E331" s="10" t="s">
        <v>31</v>
      </c>
      <c r="F331" s="10" t="s">
        <v>59</v>
      </c>
      <c r="G331" s="10">
        <v>24</v>
      </c>
      <c r="H331" s="10" t="s">
        <v>45</v>
      </c>
      <c r="I331" s="5">
        <v>42370</v>
      </c>
      <c r="J331" s="5">
        <v>42370</v>
      </c>
      <c r="K331" s="5">
        <f>MAX($I331:$J331)</f>
        <v>42370</v>
      </c>
      <c r="L331" s="10" t="s">
        <v>21</v>
      </c>
      <c r="M331" s="7"/>
      <c r="O331" s="10">
        <f>VLOOKUP(B331,Projections_Data!K:M,3,0)</f>
        <v>55</v>
      </c>
    </row>
    <row r="332" spans="1:15" ht="10.199999999999999" customHeight="1" x14ac:dyDescent="0.2">
      <c r="A332" s="10">
        <v>331</v>
      </c>
      <c r="B332" s="10" t="s">
        <v>143</v>
      </c>
      <c r="C332" s="10" t="s">
        <v>144</v>
      </c>
      <c r="D332" s="10" t="s">
        <v>17</v>
      </c>
      <c r="E332" s="10" t="s">
        <v>18</v>
      </c>
      <c r="F332" s="10" t="s">
        <v>59</v>
      </c>
      <c r="G332" s="10">
        <v>24</v>
      </c>
      <c r="H332" s="10" t="s">
        <v>85</v>
      </c>
      <c r="I332" s="5">
        <v>42370</v>
      </c>
      <c r="J332" s="5">
        <v>42370</v>
      </c>
      <c r="K332" s="5">
        <f>MAX($I332:$J332)</f>
        <v>42370</v>
      </c>
      <c r="L332" s="10" t="s">
        <v>21</v>
      </c>
      <c r="M332" s="7"/>
      <c r="O332" s="10">
        <f>VLOOKUP(B332,Projections_Data!K:M,3,0)</f>
        <v>41</v>
      </c>
    </row>
    <row r="333" spans="1:15" ht="10.199999999999999" customHeight="1" x14ac:dyDescent="0.2">
      <c r="A333" s="10">
        <v>332</v>
      </c>
      <c r="B333" s="10" t="s">
        <v>247</v>
      </c>
      <c r="C333" s="10" t="s">
        <v>248</v>
      </c>
      <c r="D333" s="10" t="s">
        <v>48</v>
      </c>
      <c r="E333" s="10" t="s">
        <v>53</v>
      </c>
      <c r="F333" s="10" t="s">
        <v>59</v>
      </c>
      <c r="G333" s="10">
        <v>24</v>
      </c>
      <c r="H333" s="10" t="s">
        <v>385</v>
      </c>
      <c r="I333" s="5">
        <v>42370</v>
      </c>
      <c r="J333" s="5">
        <v>42370</v>
      </c>
      <c r="K333" s="5">
        <f>MAX($I333:$J333)</f>
        <v>42370</v>
      </c>
      <c r="L333" s="10" t="s">
        <v>21</v>
      </c>
      <c r="M333" s="7"/>
      <c r="O333" s="10">
        <f>VLOOKUP(B333,Projections_Data!K:M,3,0)</f>
        <v>205</v>
      </c>
    </row>
    <row r="334" spans="1:15" ht="10.199999999999999" customHeight="1" x14ac:dyDescent="0.2">
      <c r="A334" s="10">
        <v>333</v>
      </c>
      <c r="B334" s="10" t="s">
        <v>121</v>
      </c>
      <c r="C334" s="10" t="s">
        <v>122</v>
      </c>
      <c r="D334" s="10" t="s">
        <v>123</v>
      </c>
      <c r="E334" s="10" t="s">
        <v>31</v>
      </c>
      <c r="F334" s="10" t="s">
        <v>59</v>
      </c>
      <c r="G334" s="10">
        <v>0</v>
      </c>
      <c r="H334" s="10" t="s">
        <v>365</v>
      </c>
      <c r="I334" s="5">
        <v>42370</v>
      </c>
      <c r="J334" s="5">
        <v>42370</v>
      </c>
      <c r="K334" s="5">
        <f>MAX($I334:$J334)</f>
        <v>42370</v>
      </c>
      <c r="L334" s="10" t="s">
        <v>21</v>
      </c>
      <c r="M334" s="7"/>
      <c r="N334" s="3" t="s">
        <v>417</v>
      </c>
      <c r="O334" s="10">
        <f>VLOOKUP(B334,Projections_Data!K:M,3,0)</f>
        <v>142</v>
      </c>
    </row>
    <row r="335" spans="1:15" ht="10.199999999999999" customHeight="1" x14ac:dyDescent="0.2">
      <c r="A335" s="10">
        <v>334</v>
      </c>
      <c r="B335" s="10" t="s">
        <v>41</v>
      </c>
      <c r="C335" s="10" t="s">
        <v>42</v>
      </c>
      <c r="D335" s="10" t="s">
        <v>17</v>
      </c>
      <c r="E335" s="10" t="s">
        <v>18</v>
      </c>
      <c r="F335" s="10" t="s">
        <v>59</v>
      </c>
      <c r="G335" s="10">
        <v>24</v>
      </c>
      <c r="H335" s="10" t="s">
        <v>85</v>
      </c>
      <c r="I335" s="5">
        <v>42370</v>
      </c>
      <c r="J335" s="5">
        <v>42370</v>
      </c>
      <c r="K335" s="5">
        <f>MAX($I335:$J335)</f>
        <v>42370</v>
      </c>
      <c r="L335" s="10" t="s">
        <v>21</v>
      </c>
      <c r="M335" s="7"/>
      <c r="O335" s="10">
        <f>VLOOKUP(B335,Projections_Data!K:M,3,0)</f>
        <v>21</v>
      </c>
    </row>
    <row r="336" spans="1:15" ht="10.199999999999999" customHeight="1" x14ac:dyDescent="0.2">
      <c r="A336" s="10">
        <v>335</v>
      </c>
      <c r="B336" s="10" t="s">
        <v>185</v>
      </c>
      <c r="C336" s="10" t="s">
        <v>203</v>
      </c>
      <c r="D336" s="10" t="s">
        <v>40</v>
      </c>
      <c r="E336" s="10" t="s">
        <v>53</v>
      </c>
      <c r="F336" s="10" t="s">
        <v>59</v>
      </c>
      <c r="G336" s="10">
        <v>24</v>
      </c>
      <c r="H336" s="10" t="s">
        <v>365</v>
      </c>
      <c r="I336" s="5">
        <v>42370</v>
      </c>
      <c r="J336" s="5">
        <v>42370</v>
      </c>
      <c r="K336" s="5">
        <f>MAX($I336:$J336)</f>
        <v>42370</v>
      </c>
      <c r="L336" s="10" t="s">
        <v>21</v>
      </c>
      <c r="M336" s="7"/>
      <c r="O336" s="10">
        <f>VLOOKUP(B336,Projections_Data!K:M,3,0)</f>
        <v>50</v>
      </c>
    </row>
    <row r="337" spans="1:15" ht="10.199999999999999" customHeight="1" x14ac:dyDescent="0.2">
      <c r="A337" s="10">
        <v>336</v>
      </c>
      <c r="B337" s="10" t="s">
        <v>146</v>
      </c>
      <c r="C337" s="10" t="s">
        <v>147</v>
      </c>
      <c r="D337" s="10" t="s">
        <v>48</v>
      </c>
      <c r="E337" s="10" t="s">
        <v>18</v>
      </c>
      <c r="F337" s="10" t="s">
        <v>59</v>
      </c>
      <c r="G337" s="10">
        <v>24</v>
      </c>
      <c r="H337" s="10" t="s">
        <v>27</v>
      </c>
      <c r="I337" s="5">
        <v>42370</v>
      </c>
      <c r="J337" s="5">
        <v>42370</v>
      </c>
      <c r="K337" s="5">
        <f>MAX($I337:$J337)</f>
        <v>42370</v>
      </c>
      <c r="L337" s="10" t="s">
        <v>21</v>
      </c>
      <c r="M337" s="7"/>
      <c r="O337" s="10">
        <f>VLOOKUP(B337,Projections_Data!K:M,3,0)</f>
        <v>42</v>
      </c>
    </row>
    <row r="338" spans="1:15" ht="10.199999999999999" customHeight="1" x14ac:dyDescent="0.2">
      <c r="A338" s="10">
        <v>337</v>
      </c>
      <c r="B338" s="10" t="s">
        <v>22</v>
      </c>
      <c r="C338" s="10" t="s">
        <v>23</v>
      </c>
      <c r="D338" s="10" t="s">
        <v>24</v>
      </c>
      <c r="E338" s="10" t="s">
        <v>25</v>
      </c>
      <c r="F338" s="10" t="s">
        <v>59</v>
      </c>
      <c r="G338" s="10">
        <v>24</v>
      </c>
      <c r="H338" s="10" t="s">
        <v>45</v>
      </c>
      <c r="I338" s="5">
        <v>42370</v>
      </c>
      <c r="J338" s="5">
        <v>42370</v>
      </c>
      <c r="K338" s="5">
        <f>MAX($I338:$J338)</f>
        <v>42370</v>
      </c>
      <c r="L338" s="10" t="s">
        <v>21</v>
      </c>
      <c r="M338" s="7"/>
      <c r="O338" s="10">
        <f>VLOOKUP(B338,Projections_Data!K:M,3,0)</f>
        <v>36</v>
      </c>
    </row>
    <row r="339" spans="1:15" ht="10.199999999999999" customHeight="1" x14ac:dyDescent="0.2">
      <c r="A339" s="10">
        <v>338</v>
      </c>
      <c r="B339" s="10" t="s">
        <v>149</v>
      </c>
      <c r="C339" s="10" t="s">
        <v>151</v>
      </c>
      <c r="D339" s="10" t="s">
        <v>17</v>
      </c>
      <c r="E339" s="10" t="s">
        <v>31</v>
      </c>
      <c r="F339" s="10" t="s">
        <v>59</v>
      </c>
      <c r="G339" s="10">
        <v>40</v>
      </c>
      <c r="H339" s="10" t="s">
        <v>346</v>
      </c>
      <c r="I339" s="5">
        <v>42370</v>
      </c>
      <c r="J339" s="5">
        <v>42370</v>
      </c>
      <c r="K339" s="5">
        <f>MAX($I339:$J339)</f>
        <v>42370</v>
      </c>
      <c r="L339" s="10" t="s">
        <v>21</v>
      </c>
      <c r="M339" s="7"/>
      <c r="O339" s="10">
        <f>VLOOKUP(B339,Projections_Data!K:M,3,0)</f>
        <v>25</v>
      </c>
    </row>
    <row r="340" spans="1:15" ht="10.199999999999999" customHeight="1" x14ac:dyDescent="0.2">
      <c r="A340" s="10">
        <v>339</v>
      </c>
      <c r="B340" s="10" t="s">
        <v>149</v>
      </c>
      <c r="C340" s="10" t="s">
        <v>418</v>
      </c>
      <c r="D340" s="10" t="s">
        <v>17</v>
      </c>
      <c r="E340" s="10" t="s">
        <v>31</v>
      </c>
      <c r="F340" s="10" t="s">
        <v>59</v>
      </c>
      <c r="G340" s="10">
        <v>24</v>
      </c>
      <c r="H340" s="10" t="s">
        <v>346</v>
      </c>
      <c r="I340" s="5">
        <v>42370</v>
      </c>
      <c r="J340" s="5">
        <v>42370</v>
      </c>
      <c r="K340" s="5">
        <f>MAX($I340:$J340)</f>
        <v>42370</v>
      </c>
      <c r="L340" s="10" t="s">
        <v>21</v>
      </c>
      <c r="M340" s="7"/>
      <c r="O340" s="10">
        <f>VLOOKUP(B340,Projections_Data!K:M,3,0)</f>
        <v>25</v>
      </c>
    </row>
    <row r="341" spans="1:15" ht="10.199999999999999" customHeight="1" x14ac:dyDescent="0.2">
      <c r="A341" s="10">
        <v>340</v>
      </c>
      <c r="B341" s="10" t="s">
        <v>149</v>
      </c>
      <c r="C341" s="10" t="s">
        <v>152</v>
      </c>
      <c r="D341" s="10" t="s">
        <v>17</v>
      </c>
      <c r="E341" s="10" t="s">
        <v>31</v>
      </c>
      <c r="F341" s="10" t="s">
        <v>59</v>
      </c>
      <c r="G341" s="10">
        <v>24</v>
      </c>
      <c r="H341" s="10" t="s">
        <v>346</v>
      </c>
      <c r="I341" s="5">
        <v>42370</v>
      </c>
      <c r="J341" s="5">
        <v>42370</v>
      </c>
      <c r="K341" s="5">
        <f>MAX($I341:$J341)</f>
        <v>42370</v>
      </c>
      <c r="L341" s="10" t="s">
        <v>21</v>
      </c>
      <c r="M341" s="7"/>
      <c r="O341" s="10">
        <f>VLOOKUP(B341,Projections_Data!K:M,3,0)</f>
        <v>25</v>
      </c>
    </row>
    <row r="342" spans="1:15" ht="10.199999999999999" customHeight="1" x14ac:dyDescent="0.2">
      <c r="A342" s="10">
        <v>341</v>
      </c>
      <c r="B342" s="10" t="s">
        <v>153</v>
      </c>
      <c r="C342" s="10" t="s">
        <v>154</v>
      </c>
      <c r="D342" s="10" t="s">
        <v>102</v>
      </c>
      <c r="E342" s="10" t="s">
        <v>18</v>
      </c>
      <c r="F342" s="10" t="s">
        <v>59</v>
      </c>
      <c r="G342" s="10">
        <v>24</v>
      </c>
      <c r="H342" s="10" t="s">
        <v>346</v>
      </c>
      <c r="I342" s="5">
        <v>42370</v>
      </c>
      <c r="J342" s="5">
        <v>42370</v>
      </c>
      <c r="K342" s="5">
        <f>MAX($I342:$J342)</f>
        <v>42370</v>
      </c>
      <c r="L342" s="10" t="s">
        <v>21</v>
      </c>
      <c r="M342" s="7"/>
      <c r="N342" s="3" t="s">
        <v>419</v>
      </c>
      <c r="O342" s="10">
        <f>VLOOKUP(B342,Projections_Data!K:M,3,0)</f>
        <v>30</v>
      </c>
    </row>
    <row r="343" spans="1:15" ht="10.199999999999999" customHeight="1" x14ac:dyDescent="0.2">
      <c r="A343" s="10">
        <v>342</v>
      </c>
      <c r="B343" s="10" t="s">
        <v>296</v>
      </c>
      <c r="C343" s="10" t="s">
        <v>297</v>
      </c>
      <c r="D343" s="10" t="s">
        <v>30</v>
      </c>
      <c r="E343" s="10" t="s">
        <v>53</v>
      </c>
      <c r="F343" s="10" t="s">
        <v>59</v>
      </c>
      <c r="G343" s="10">
        <v>24</v>
      </c>
      <c r="H343" s="10" t="s">
        <v>27</v>
      </c>
      <c r="I343" s="5">
        <v>42370</v>
      </c>
      <c r="J343" s="5">
        <v>42370</v>
      </c>
      <c r="K343" s="5">
        <f>MAX($I343:$J343)</f>
        <v>42370</v>
      </c>
      <c r="L343" s="10" t="s">
        <v>21</v>
      </c>
      <c r="M343" s="7"/>
      <c r="O343" s="10">
        <f>VLOOKUP(B343,Projections_Data!K:M,3,0)</f>
        <v>100</v>
      </c>
    </row>
    <row r="344" spans="1:15" ht="10.199999999999999" customHeight="1" x14ac:dyDescent="0.2">
      <c r="A344" s="10">
        <v>343</v>
      </c>
      <c r="B344" s="10" t="s">
        <v>94</v>
      </c>
      <c r="C344" s="10" t="s">
        <v>95</v>
      </c>
      <c r="D344" s="10" t="s">
        <v>48</v>
      </c>
      <c r="E344" s="10" t="s">
        <v>53</v>
      </c>
      <c r="F344" s="10" t="s">
        <v>59</v>
      </c>
      <c r="G344" s="10">
        <v>0</v>
      </c>
      <c r="H344" s="10" t="s">
        <v>85</v>
      </c>
      <c r="I344" s="5">
        <v>42370</v>
      </c>
      <c r="J344" s="5">
        <v>42370</v>
      </c>
      <c r="K344" s="5">
        <f>MAX($I344:$J344)</f>
        <v>42370</v>
      </c>
      <c r="L344" s="10" t="s">
        <v>21</v>
      </c>
      <c r="M344" s="7"/>
      <c r="N344" s="3" t="s">
        <v>420</v>
      </c>
      <c r="O344" s="10">
        <f>VLOOKUP(B344,Projections_Data!K:M,3,0)</f>
        <v>219</v>
      </c>
    </row>
    <row r="345" spans="1:15" ht="10.199999999999999" customHeight="1" x14ac:dyDescent="0.2">
      <c r="A345" s="10">
        <v>344</v>
      </c>
      <c r="B345" s="10" t="s">
        <v>187</v>
      </c>
      <c r="C345" s="10" t="s">
        <v>188</v>
      </c>
      <c r="D345" s="10" t="s">
        <v>48</v>
      </c>
      <c r="E345" s="10" t="s">
        <v>53</v>
      </c>
      <c r="F345" s="10" t="s">
        <v>59</v>
      </c>
      <c r="G345" s="10">
        <v>24</v>
      </c>
      <c r="H345" s="10" t="s">
        <v>365</v>
      </c>
      <c r="I345" s="5">
        <v>42370</v>
      </c>
      <c r="J345" s="5">
        <v>42370</v>
      </c>
      <c r="K345" s="5">
        <f>MAX($I345:$J345)</f>
        <v>42370</v>
      </c>
      <c r="L345" s="10" t="s">
        <v>21</v>
      </c>
      <c r="M345" s="7"/>
      <c r="O345" s="10">
        <f>VLOOKUP(B345,Projections_Data!K:M,3,0)</f>
        <v>132</v>
      </c>
    </row>
    <row r="346" spans="1:15" ht="10.199999999999999" customHeight="1" x14ac:dyDescent="0.2">
      <c r="A346" s="10">
        <v>345</v>
      </c>
      <c r="B346" s="10" t="s">
        <v>155</v>
      </c>
      <c r="C346" s="10" t="s">
        <v>156</v>
      </c>
      <c r="D346" s="10" t="s">
        <v>48</v>
      </c>
      <c r="E346" s="10" t="s">
        <v>53</v>
      </c>
      <c r="F346" s="10" t="s">
        <v>59</v>
      </c>
      <c r="G346" s="10">
        <v>24</v>
      </c>
      <c r="H346" s="10" t="s">
        <v>346</v>
      </c>
      <c r="I346" s="5">
        <v>42370</v>
      </c>
      <c r="J346" s="5">
        <v>42370</v>
      </c>
      <c r="K346" s="5">
        <f>MAX($I346:$J346)</f>
        <v>42370</v>
      </c>
      <c r="L346" s="10" t="s">
        <v>21</v>
      </c>
      <c r="M346" s="7"/>
      <c r="O346" s="10">
        <f>VLOOKUP(B346,Projections_Data!K:M,3,0)</f>
        <v>77</v>
      </c>
    </row>
    <row r="347" spans="1:15" ht="10.199999999999999" customHeight="1" x14ac:dyDescent="0.2">
      <c r="A347" s="10">
        <v>346</v>
      </c>
      <c r="B347" s="10" t="s">
        <v>73</v>
      </c>
      <c r="C347" s="10" t="s">
        <v>74</v>
      </c>
      <c r="D347" s="10" t="s">
        <v>48</v>
      </c>
      <c r="E347" s="10" t="s">
        <v>53</v>
      </c>
      <c r="F347" s="10" t="s">
        <v>59</v>
      </c>
      <c r="G347" s="10">
        <v>24</v>
      </c>
      <c r="H347" s="10" t="s">
        <v>385</v>
      </c>
      <c r="I347" s="5">
        <v>42370</v>
      </c>
      <c r="J347" s="5">
        <v>42370</v>
      </c>
      <c r="K347" s="5">
        <f>MAX($I347:$J347)</f>
        <v>42370</v>
      </c>
      <c r="L347" s="10" t="s">
        <v>21</v>
      </c>
      <c r="M347" s="7"/>
      <c r="O347" s="10">
        <f>VLOOKUP(B347,Projections_Data!K:M,3,0)</f>
        <v>107</v>
      </c>
    </row>
    <row r="348" spans="1:15" ht="10.199999999999999" customHeight="1" x14ac:dyDescent="0.2">
      <c r="A348" s="10">
        <v>347</v>
      </c>
      <c r="B348" s="10" t="s">
        <v>253</v>
      </c>
      <c r="C348" s="10" t="s">
        <v>254</v>
      </c>
      <c r="D348" s="10" t="s">
        <v>24</v>
      </c>
      <c r="E348" s="10" t="s">
        <v>34</v>
      </c>
      <c r="F348" s="10" t="s">
        <v>59</v>
      </c>
      <c r="G348" s="10">
        <v>24</v>
      </c>
      <c r="H348" s="10" t="s">
        <v>365</v>
      </c>
      <c r="I348" s="5">
        <v>42370</v>
      </c>
      <c r="J348" s="5">
        <v>42370</v>
      </c>
      <c r="K348" s="5">
        <f>MAX($I348:$J348)</f>
        <v>42370</v>
      </c>
      <c r="L348" s="10" t="s">
        <v>21</v>
      </c>
      <c r="M348" s="7"/>
      <c r="O348" s="10">
        <f>VLOOKUP(B348,Projections_Data!K:M,3,0)</f>
        <v>87</v>
      </c>
    </row>
    <row r="349" spans="1:15" ht="10.199999999999999" customHeight="1" x14ac:dyDescent="0.2">
      <c r="A349" s="10">
        <v>348</v>
      </c>
      <c r="B349" s="10" t="s">
        <v>330</v>
      </c>
      <c r="C349" s="10" t="s">
        <v>331</v>
      </c>
      <c r="D349" s="10" t="s">
        <v>48</v>
      </c>
      <c r="E349" s="10" t="s">
        <v>18</v>
      </c>
      <c r="F349" s="10" t="s">
        <v>59</v>
      </c>
      <c r="G349" s="10">
        <v>24</v>
      </c>
      <c r="H349" s="10" t="s">
        <v>365</v>
      </c>
      <c r="I349" s="5">
        <v>42370</v>
      </c>
      <c r="J349" s="5">
        <v>42370</v>
      </c>
      <c r="K349" s="5">
        <f>MAX($I349:$J349)</f>
        <v>42370</v>
      </c>
      <c r="L349" s="10" t="s">
        <v>21</v>
      </c>
      <c r="M349" s="7"/>
      <c r="O349" s="10">
        <f>VLOOKUP(B349,Projections_Data!K:M,3,0)</f>
        <v>147</v>
      </c>
    </row>
    <row r="350" spans="1:15" ht="10.199999999999999" customHeight="1" x14ac:dyDescent="0.2">
      <c r="A350" s="10">
        <v>349</v>
      </c>
      <c r="B350" s="10" t="s">
        <v>312</v>
      </c>
      <c r="C350" s="10" t="s">
        <v>313</v>
      </c>
      <c r="D350" s="10" t="s">
        <v>17</v>
      </c>
      <c r="E350" s="10" t="s">
        <v>31</v>
      </c>
      <c r="F350" s="10" t="s">
        <v>59</v>
      </c>
      <c r="G350" s="10">
        <v>24</v>
      </c>
      <c r="H350" s="10" t="s">
        <v>365</v>
      </c>
      <c r="I350" s="5">
        <v>42370</v>
      </c>
      <c r="J350" s="5">
        <v>42370</v>
      </c>
      <c r="K350" s="5">
        <f>MAX($I350:$J350)</f>
        <v>42370</v>
      </c>
      <c r="L350" s="10" t="s">
        <v>21</v>
      </c>
      <c r="M350" s="7"/>
      <c r="O350" s="10">
        <f>VLOOKUP(B350,Projections_Data!K:M,3,0)</f>
        <v>138</v>
      </c>
    </row>
    <row r="351" spans="1:15" ht="10.199999999999999" customHeight="1" x14ac:dyDescent="0.2">
      <c r="A351" s="10">
        <v>350</v>
      </c>
      <c r="B351" s="10" t="s">
        <v>421</v>
      </c>
      <c r="C351" s="10" t="s">
        <v>422</v>
      </c>
      <c r="D351" s="10" t="s">
        <v>102</v>
      </c>
      <c r="E351" s="10" t="s">
        <v>31</v>
      </c>
      <c r="F351" s="10" t="s">
        <v>59</v>
      </c>
      <c r="G351" s="10">
        <v>24</v>
      </c>
      <c r="H351" s="10" t="s">
        <v>385</v>
      </c>
      <c r="I351" s="5">
        <v>42370</v>
      </c>
      <c r="J351" s="5">
        <v>42370</v>
      </c>
      <c r="K351" s="5">
        <f>MAX($I351:$J351)</f>
        <v>42370</v>
      </c>
      <c r="L351" s="10" t="s">
        <v>21</v>
      </c>
      <c r="M351" s="7"/>
      <c r="O351" s="10">
        <f>VLOOKUP(B351,Projections_Data!K:M,3,0)</f>
        <v>176</v>
      </c>
    </row>
    <row r="352" spans="1:15" ht="10.199999999999999" customHeight="1" x14ac:dyDescent="0.2">
      <c r="A352" s="10">
        <v>351</v>
      </c>
      <c r="B352" s="10" t="s">
        <v>199</v>
      </c>
      <c r="C352" s="10" t="s">
        <v>200</v>
      </c>
      <c r="D352" s="10" t="s">
        <v>24</v>
      </c>
      <c r="E352" s="10" t="s">
        <v>53</v>
      </c>
      <c r="F352" s="10" t="s">
        <v>59</v>
      </c>
      <c r="G352" s="10">
        <v>24</v>
      </c>
      <c r="H352" s="10" t="s">
        <v>385</v>
      </c>
      <c r="I352" s="5">
        <v>42370</v>
      </c>
      <c r="J352" s="5">
        <v>42370</v>
      </c>
      <c r="K352" s="5">
        <f>MAX($I352:$J352)</f>
        <v>42370</v>
      </c>
      <c r="L352" s="10" t="s">
        <v>21</v>
      </c>
      <c r="M352" s="7"/>
      <c r="O352" s="10">
        <f>VLOOKUP(B352,Projections_Data!K:M,3,0)</f>
        <v>131</v>
      </c>
    </row>
    <row r="353" spans="1:15" ht="10.199999999999999" customHeight="1" x14ac:dyDescent="0.2">
      <c r="A353" s="10">
        <v>352</v>
      </c>
      <c r="B353" s="10" t="s">
        <v>119</v>
      </c>
      <c r="C353" s="10" t="s">
        <v>159</v>
      </c>
      <c r="D353" s="10" t="s">
        <v>40</v>
      </c>
      <c r="E353" s="10" t="s">
        <v>31</v>
      </c>
      <c r="F353" s="10" t="s">
        <v>59</v>
      </c>
      <c r="G353" s="10">
        <v>40</v>
      </c>
      <c r="H353" s="10" t="s">
        <v>346</v>
      </c>
      <c r="I353" s="5">
        <v>42370</v>
      </c>
      <c r="J353" s="5">
        <v>42370</v>
      </c>
      <c r="K353" s="5">
        <f>MAX($I353:$J353)</f>
        <v>42370</v>
      </c>
      <c r="L353" s="10" t="s">
        <v>21</v>
      </c>
      <c r="M353" s="7"/>
      <c r="O353" s="10">
        <f>VLOOKUP(B353,Projections_Data!K:M,3,0)</f>
        <v>3</v>
      </c>
    </row>
    <row r="354" spans="1:15" ht="10.199999999999999" customHeight="1" x14ac:dyDescent="0.2">
      <c r="A354" s="10">
        <v>353</v>
      </c>
      <c r="B354" s="10" t="s">
        <v>96</v>
      </c>
      <c r="C354" s="10" t="s">
        <v>97</v>
      </c>
      <c r="D354" s="10" t="s">
        <v>30</v>
      </c>
      <c r="E354" s="10" t="s">
        <v>34</v>
      </c>
      <c r="F354" s="10" t="s">
        <v>59</v>
      </c>
      <c r="G354" s="10">
        <v>24</v>
      </c>
      <c r="H354" s="10" t="s">
        <v>385</v>
      </c>
      <c r="I354" s="5">
        <v>42370</v>
      </c>
      <c r="J354" s="5">
        <v>42370</v>
      </c>
      <c r="K354" s="5">
        <f>MAX($I354:$J354)</f>
        <v>42370</v>
      </c>
      <c r="L354" s="10" t="s">
        <v>21</v>
      </c>
      <c r="M354" s="7"/>
      <c r="O354" s="10">
        <f>VLOOKUP(B354,Projections_Data!K:M,3,0)</f>
        <v>69</v>
      </c>
    </row>
    <row r="355" spans="1:15" ht="10.199999999999999" customHeight="1" x14ac:dyDescent="0.2">
      <c r="A355" s="10">
        <v>354</v>
      </c>
      <c r="B355" s="10" t="s">
        <v>401</v>
      </c>
      <c r="C355" s="10" t="s">
        <v>402</v>
      </c>
      <c r="D355" s="10" t="s">
        <v>48</v>
      </c>
      <c r="E355" s="10" t="s">
        <v>34</v>
      </c>
      <c r="F355" s="10" t="s">
        <v>59</v>
      </c>
      <c r="G355" s="10">
        <v>40</v>
      </c>
      <c r="H355" s="10" t="s">
        <v>45</v>
      </c>
      <c r="I355" s="5">
        <v>42370</v>
      </c>
      <c r="J355" s="5">
        <v>42370</v>
      </c>
      <c r="K355" s="5">
        <f>MAX($I355:$J355)</f>
        <v>42370</v>
      </c>
      <c r="L355" s="10" t="s">
        <v>21</v>
      </c>
      <c r="M355" s="7"/>
      <c r="O355" s="10">
        <f>VLOOKUP(B355,Projections_Data!K:M,3,0)</f>
        <v>32</v>
      </c>
    </row>
    <row r="356" spans="1:15" ht="10.199999999999999" customHeight="1" x14ac:dyDescent="0.2">
      <c r="A356" s="10">
        <v>355</v>
      </c>
      <c r="B356" s="10" t="s">
        <v>207</v>
      </c>
      <c r="C356" s="10" t="s">
        <v>208</v>
      </c>
      <c r="D356" s="10" t="s">
        <v>24</v>
      </c>
      <c r="E356" s="10" t="s">
        <v>31</v>
      </c>
      <c r="F356" s="10" t="s">
        <v>59</v>
      </c>
      <c r="G356" s="10">
        <v>24</v>
      </c>
      <c r="H356" s="10" t="s">
        <v>365</v>
      </c>
      <c r="I356" s="5">
        <v>42370</v>
      </c>
      <c r="J356" s="5">
        <v>42370</v>
      </c>
      <c r="K356" s="5">
        <f>MAX($I356:$J356)</f>
        <v>42370</v>
      </c>
      <c r="L356" s="10" t="s">
        <v>21</v>
      </c>
      <c r="M356" s="7"/>
      <c r="O356" s="10">
        <f>VLOOKUP(B356,Projections_Data!K:M,3,0)</f>
        <v>162</v>
      </c>
    </row>
    <row r="357" spans="1:15" ht="10.199999999999999" customHeight="1" x14ac:dyDescent="0.2">
      <c r="A357" s="10">
        <v>356</v>
      </c>
      <c r="B357" s="10" t="s">
        <v>191</v>
      </c>
      <c r="C357" s="10" t="s">
        <v>192</v>
      </c>
      <c r="D357" s="10" t="s">
        <v>30</v>
      </c>
      <c r="E357" s="10" t="s">
        <v>53</v>
      </c>
      <c r="F357" s="10" t="s">
        <v>59</v>
      </c>
      <c r="G357" s="10">
        <v>24</v>
      </c>
      <c r="H357" s="10" t="s">
        <v>385</v>
      </c>
      <c r="I357" s="5">
        <v>42370</v>
      </c>
      <c r="J357" s="5">
        <v>42370</v>
      </c>
      <c r="K357" s="5">
        <f>MAX($I357:$J357)</f>
        <v>42370</v>
      </c>
      <c r="L357" s="10" t="s">
        <v>21</v>
      </c>
      <c r="M357" s="7"/>
      <c r="O357" s="10">
        <f>VLOOKUP(B357,Projections_Data!K:M,3,0)</f>
        <v>57</v>
      </c>
    </row>
    <row r="358" spans="1:15" ht="10.199999999999999" customHeight="1" x14ac:dyDescent="0.2">
      <c r="A358" s="10">
        <v>357</v>
      </c>
      <c r="B358" s="10" t="s">
        <v>277</v>
      </c>
      <c r="C358" s="10" t="s">
        <v>278</v>
      </c>
      <c r="D358" s="10" t="s">
        <v>24</v>
      </c>
      <c r="E358" s="10" t="s">
        <v>31</v>
      </c>
      <c r="F358" s="10" t="s">
        <v>59</v>
      </c>
      <c r="G358" s="10">
        <v>0</v>
      </c>
      <c r="H358" s="10" t="s">
        <v>365</v>
      </c>
      <c r="I358" s="5">
        <v>42370</v>
      </c>
      <c r="J358" s="5">
        <v>42370</v>
      </c>
      <c r="K358" s="5">
        <f>MAX($I358:$J358)</f>
        <v>42370</v>
      </c>
      <c r="L358" s="10" t="s">
        <v>21</v>
      </c>
      <c r="M358" s="7"/>
      <c r="N358" s="3" t="s">
        <v>423</v>
      </c>
      <c r="O358" s="10">
        <f>VLOOKUP(B358,Projections_Data!K:M,3,0)</f>
        <v>219</v>
      </c>
    </row>
    <row r="359" spans="1:15" ht="10.199999999999999" customHeight="1" x14ac:dyDescent="0.2">
      <c r="A359" s="10">
        <v>358</v>
      </c>
      <c r="B359" s="10" t="s">
        <v>211</v>
      </c>
      <c r="C359" s="10" t="s">
        <v>212</v>
      </c>
      <c r="D359" s="10" t="s">
        <v>17</v>
      </c>
      <c r="E359" s="10" t="s">
        <v>53</v>
      </c>
      <c r="F359" s="10" t="s">
        <v>59</v>
      </c>
      <c r="G359" s="10">
        <v>24</v>
      </c>
      <c r="H359" s="10" t="s">
        <v>385</v>
      </c>
      <c r="I359" s="5">
        <v>42370</v>
      </c>
      <c r="J359" s="5">
        <v>42370</v>
      </c>
      <c r="K359" s="5">
        <f>MAX($I359:$J359)</f>
        <v>42370</v>
      </c>
      <c r="L359" s="10" t="s">
        <v>21</v>
      </c>
      <c r="M359" s="7"/>
      <c r="O359" s="10">
        <f>VLOOKUP(B359,Projections_Data!K:M,3,0)</f>
        <v>78</v>
      </c>
    </row>
    <row r="360" spans="1:15" ht="10.199999999999999" customHeight="1" x14ac:dyDescent="0.2">
      <c r="A360" s="10">
        <v>359</v>
      </c>
      <c r="B360" s="10" t="s">
        <v>269</v>
      </c>
      <c r="C360" s="10" t="s">
        <v>270</v>
      </c>
      <c r="D360" s="10" t="s">
        <v>48</v>
      </c>
      <c r="E360" s="10" t="s">
        <v>25</v>
      </c>
      <c r="F360" s="10" t="s">
        <v>59</v>
      </c>
      <c r="G360" s="10">
        <v>24</v>
      </c>
      <c r="H360" s="10" t="s">
        <v>27</v>
      </c>
      <c r="I360" s="5">
        <v>42370</v>
      </c>
      <c r="J360" s="5">
        <v>42370</v>
      </c>
      <c r="K360" s="5">
        <f>MAX($I360:$J360)</f>
        <v>42370</v>
      </c>
      <c r="L360" s="10" t="s">
        <v>21</v>
      </c>
      <c r="M360" s="7"/>
      <c r="O360" s="10">
        <f>VLOOKUP(B360,Projections_Data!K:M,3,0)</f>
        <v>51</v>
      </c>
    </row>
    <row r="361" spans="1:15" ht="10.199999999999999" customHeight="1" x14ac:dyDescent="0.2">
      <c r="A361" s="10">
        <v>360</v>
      </c>
      <c r="B361" s="10" t="s">
        <v>251</v>
      </c>
      <c r="C361" s="10" t="s">
        <v>252</v>
      </c>
      <c r="D361" s="10" t="s">
        <v>40</v>
      </c>
      <c r="E361" s="10" t="s">
        <v>31</v>
      </c>
      <c r="F361" s="10" t="s">
        <v>59</v>
      </c>
      <c r="G361" s="10">
        <v>24</v>
      </c>
      <c r="H361" s="10" t="s">
        <v>85</v>
      </c>
      <c r="I361" s="5">
        <v>42370</v>
      </c>
      <c r="J361" s="5">
        <v>42370</v>
      </c>
      <c r="K361" s="5">
        <f>MAX($I361:$J361)</f>
        <v>42370</v>
      </c>
      <c r="L361" s="10" t="s">
        <v>21</v>
      </c>
      <c r="M361" s="7"/>
      <c r="O361" s="10">
        <f>VLOOKUP(B361,Projections_Data!K:M,3,0)</f>
        <v>58</v>
      </c>
    </row>
    <row r="362" spans="1:15" ht="10.199999999999999" customHeight="1" x14ac:dyDescent="0.2">
      <c r="A362" s="10">
        <v>361</v>
      </c>
      <c r="B362" s="10" t="s">
        <v>424</v>
      </c>
      <c r="C362" s="10" t="s">
        <v>425</v>
      </c>
      <c r="D362" s="10" t="s">
        <v>24</v>
      </c>
      <c r="E362" s="10" t="s">
        <v>25</v>
      </c>
      <c r="F362" s="10" t="s">
        <v>26</v>
      </c>
      <c r="G362" s="10">
        <v>24</v>
      </c>
      <c r="H362" s="10" t="s">
        <v>85</v>
      </c>
      <c r="I362" s="5">
        <v>42370</v>
      </c>
      <c r="J362" s="5">
        <v>42370</v>
      </c>
      <c r="K362" s="5">
        <f>MAX($I362:$J362)</f>
        <v>42370</v>
      </c>
      <c r="L362" s="10" t="s">
        <v>21</v>
      </c>
      <c r="M362" s="7"/>
      <c r="O362" s="10">
        <f>VLOOKUP(B362,Projections_Data!K:M,3,0)</f>
        <v>33</v>
      </c>
    </row>
    <row r="363" spans="1:15" ht="10.199999999999999" customHeight="1" x14ac:dyDescent="0.2">
      <c r="A363" s="10">
        <v>362</v>
      </c>
      <c r="B363" s="10" t="s">
        <v>426</v>
      </c>
      <c r="C363" s="10" t="s">
        <v>427</v>
      </c>
      <c r="D363" s="10" t="s">
        <v>24</v>
      </c>
      <c r="E363" s="10" t="s">
        <v>18</v>
      </c>
      <c r="F363" s="10" t="s">
        <v>26</v>
      </c>
      <c r="G363" s="10">
        <v>40</v>
      </c>
      <c r="H363" s="10" t="s">
        <v>85</v>
      </c>
      <c r="I363" s="5">
        <v>42370</v>
      </c>
      <c r="J363" s="5">
        <v>42370</v>
      </c>
      <c r="K363" s="5">
        <f>MAX($I363:$J363)</f>
        <v>42370</v>
      </c>
      <c r="L363" s="10" t="s">
        <v>21</v>
      </c>
      <c r="M363" s="7"/>
      <c r="O363" s="10">
        <f>VLOOKUP(B363,Projections_Data!K:M,3,0)</f>
        <v>173</v>
      </c>
    </row>
    <row r="364" spans="1:15" ht="10.199999999999999" customHeight="1" x14ac:dyDescent="0.2">
      <c r="A364" s="10">
        <v>363</v>
      </c>
      <c r="B364" s="10" t="s">
        <v>314</v>
      </c>
      <c r="C364" s="10" t="s">
        <v>315</v>
      </c>
      <c r="D364" s="10" t="s">
        <v>48</v>
      </c>
      <c r="E364" s="10" t="s">
        <v>31</v>
      </c>
      <c r="F364" s="10" t="s">
        <v>59</v>
      </c>
      <c r="G364" s="10">
        <v>24</v>
      </c>
      <c r="H364" s="10" t="s">
        <v>346</v>
      </c>
      <c r="I364" s="5">
        <v>42370</v>
      </c>
      <c r="J364" s="5">
        <v>42370</v>
      </c>
      <c r="K364" s="5">
        <f>MAX($I364:$J364)</f>
        <v>42370</v>
      </c>
      <c r="L364" s="10" t="s">
        <v>21</v>
      </c>
      <c r="M364" s="7"/>
      <c r="O364" s="10">
        <f>VLOOKUP(B364,Projections_Data!K:M,3,0)</f>
        <v>187</v>
      </c>
    </row>
    <row r="365" spans="1:15" ht="10.199999999999999" customHeight="1" x14ac:dyDescent="0.2">
      <c r="A365" s="10">
        <v>364</v>
      </c>
      <c r="B365" s="10" t="s">
        <v>300</v>
      </c>
      <c r="C365" s="10" t="s">
        <v>301</v>
      </c>
      <c r="D365" s="10" t="s">
        <v>24</v>
      </c>
      <c r="E365" s="10" t="s">
        <v>31</v>
      </c>
      <c r="F365" s="10" t="s">
        <v>59</v>
      </c>
      <c r="G365" s="10">
        <v>24</v>
      </c>
      <c r="H365" s="10" t="s">
        <v>346</v>
      </c>
      <c r="I365" s="5">
        <v>42370</v>
      </c>
      <c r="J365" s="5">
        <v>42370</v>
      </c>
      <c r="K365" s="5">
        <f>MAX($I365:$J365)</f>
        <v>42370</v>
      </c>
      <c r="L365" s="10" t="s">
        <v>21</v>
      </c>
      <c r="M365" s="7"/>
      <c r="O365" s="10">
        <f>VLOOKUP(B365,Projections_Data!K:M,3,0)</f>
        <v>141</v>
      </c>
    </row>
    <row r="366" spans="1:15" ht="10.199999999999999" customHeight="1" x14ac:dyDescent="0.2">
      <c r="A366" s="10">
        <v>365</v>
      </c>
      <c r="B366" s="10" t="s">
        <v>294</v>
      </c>
      <c r="C366" s="10" t="s">
        <v>295</v>
      </c>
      <c r="D366" s="10" t="s">
        <v>48</v>
      </c>
      <c r="E366" s="10" t="s">
        <v>31</v>
      </c>
      <c r="F366" s="10" t="s">
        <v>59</v>
      </c>
      <c r="G366" s="10">
        <v>12</v>
      </c>
      <c r="H366" s="10" t="s">
        <v>365</v>
      </c>
      <c r="I366" s="5">
        <v>42370</v>
      </c>
      <c r="J366" s="5">
        <v>42370</v>
      </c>
      <c r="K366" s="5">
        <f>MAX($I366:$J366)</f>
        <v>42370</v>
      </c>
      <c r="L366" s="10" t="s">
        <v>21</v>
      </c>
      <c r="M366" s="7"/>
      <c r="O366" s="10">
        <f>VLOOKUP(B366,Projections_Data!K:M,3,0)</f>
        <v>178</v>
      </c>
    </row>
    <row r="367" spans="1:15" ht="10.199999999999999" customHeight="1" x14ac:dyDescent="0.2">
      <c r="A367" s="10">
        <v>366</v>
      </c>
      <c r="B367" s="10" t="s">
        <v>86</v>
      </c>
      <c r="C367" s="10" t="s">
        <v>87</v>
      </c>
      <c r="D367" s="10" t="s">
        <v>17</v>
      </c>
      <c r="E367" s="10" t="s">
        <v>31</v>
      </c>
      <c r="F367" s="10" t="s">
        <v>59</v>
      </c>
      <c r="G367" s="10">
        <v>50</v>
      </c>
      <c r="H367" s="10" t="s">
        <v>45</v>
      </c>
      <c r="I367" s="5">
        <v>42370</v>
      </c>
      <c r="J367" s="5">
        <v>42370</v>
      </c>
      <c r="K367" s="5">
        <f>MAX($I367:$J367)</f>
        <v>42370</v>
      </c>
      <c r="L367" s="10" t="s">
        <v>21</v>
      </c>
      <c r="M367" s="7"/>
      <c r="O367" s="10">
        <f>VLOOKUP(B367,Projections_Data!K:M,3,0)</f>
        <v>9</v>
      </c>
    </row>
    <row r="368" spans="1:15" ht="10.199999999999999" customHeight="1" x14ac:dyDescent="0.2">
      <c r="A368" s="10">
        <v>367</v>
      </c>
      <c r="B368" s="10" t="s">
        <v>428</v>
      </c>
      <c r="C368" s="10" t="s">
        <v>429</v>
      </c>
      <c r="D368" s="10" t="s">
        <v>48</v>
      </c>
      <c r="E368" s="10" t="s">
        <v>31</v>
      </c>
      <c r="F368" s="10" t="s">
        <v>59</v>
      </c>
      <c r="G368" s="10">
        <v>24</v>
      </c>
      <c r="H368" s="10" t="s">
        <v>365</v>
      </c>
      <c r="I368" s="5">
        <v>42370</v>
      </c>
      <c r="J368" s="5">
        <v>42370</v>
      </c>
      <c r="K368" s="5">
        <f>MAX($I368:$J368)</f>
        <v>42370</v>
      </c>
      <c r="L368" s="10" t="s">
        <v>21</v>
      </c>
      <c r="M368" s="7"/>
      <c r="O368" s="10">
        <f>VLOOKUP(B368,Projections_Data!K:M,3,0)</f>
        <v>118</v>
      </c>
    </row>
    <row r="369" spans="1:15" ht="10.199999999999999" customHeight="1" x14ac:dyDescent="0.2">
      <c r="A369" s="10">
        <v>368</v>
      </c>
      <c r="B369" s="10" t="s">
        <v>428</v>
      </c>
      <c r="C369" s="10" t="s">
        <v>430</v>
      </c>
      <c r="D369" s="10" t="s">
        <v>48</v>
      </c>
      <c r="E369" s="10" t="s">
        <v>31</v>
      </c>
      <c r="F369" s="10" t="s">
        <v>59</v>
      </c>
      <c r="G369" s="10">
        <v>24</v>
      </c>
      <c r="H369" s="10" t="s">
        <v>365</v>
      </c>
      <c r="I369" s="5">
        <v>42370</v>
      </c>
      <c r="J369" s="5">
        <v>42370</v>
      </c>
      <c r="K369" s="5">
        <f>MAX($I369:$J369)</f>
        <v>42370</v>
      </c>
      <c r="L369" s="10" t="s">
        <v>21</v>
      </c>
      <c r="M369" s="7"/>
      <c r="O369" s="10">
        <f>VLOOKUP(B369,Projections_Data!K:M,3,0)</f>
        <v>118</v>
      </c>
    </row>
    <row r="370" spans="1:15" ht="10.199999999999999" customHeight="1" x14ac:dyDescent="0.2">
      <c r="A370" s="10">
        <v>369</v>
      </c>
      <c r="B370" s="10" t="s">
        <v>51</v>
      </c>
      <c r="C370" s="10" t="s">
        <v>160</v>
      </c>
      <c r="D370" s="10" t="s">
        <v>40</v>
      </c>
      <c r="E370" s="10" t="s">
        <v>53</v>
      </c>
      <c r="F370" s="10" t="s">
        <v>59</v>
      </c>
      <c r="G370" s="10">
        <v>24</v>
      </c>
      <c r="H370" s="10" t="s">
        <v>85</v>
      </c>
      <c r="I370" s="5">
        <v>42370</v>
      </c>
      <c r="J370" s="5">
        <v>42370</v>
      </c>
      <c r="K370" s="5">
        <f>MAX($I370:$J370)</f>
        <v>42370</v>
      </c>
      <c r="L370" s="10" t="s">
        <v>21</v>
      </c>
      <c r="M370" s="7"/>
      <c r="O370" s="10">
        <f>VLOOKUP(B370,Projections_Data!K:M,3,0)</f>
        <v>1</v>
      </c>
    </row>
    <row r="371" spans="1:15" ht="10.199999999999999" customHeight="1" x14ac:dyDescent="0.2">
      <c r="A371" s="10">
        <v>370</v>
      </c>
      <c r="B371" s="10" t="s">
        <v>375</v>
      </c>
      <c r="C371" s="10" t="s">
        <v>376</v>
      </c>
      <c r="D371" s="10" t="s">
        <v>30</v>
      </c>
      <c r="E371" s="10" t="s">
        <v>34</v>
      </c>
      <c r="F371" s="10" t="s">
        <v>59</v>
      </c>
      <c r="G371" s="10">
        <v>24</v>
      </c>
      <c r="H371" s="10" t="s">
        <v>27</v>
      </c>
      <c r="I371" s="5">
        <v>42370</v>
      </c>
      <c r="J371" s="5">
        <v>42370</v>
      </c>
      <c r="K371" s="5">
        <f>MAX($I371:$J371)</f>
        <v>42370</v>
      </c>
      <c r="L371" s="10" t="s">
        <v>21</v>
      </c>
      <c r="M371" s="7"/>
      <c r="N371" s="3" t="s">
        <v>431</v>
      </c>
      <c r="O371" s="10">
        <f>VLOOKUP(B371,Projections_Data!K:M,3,0)</f>
        <v>26</v>
      </c>
    </row>
    <row r="372" spans="1:15" ht="10.199999999999999" customHeight="1" x14ac:dyDescent="0.2">
      <c r="A372" s="10">
        <v>371</v>
      </c>
      <c r="B372" s="10" t="s">
        <v>28</v>
      </c>
      <c r="C372" s="10" t="s">
        <v>29</v>
      </c>
      <c r="D372" s="10" t="s">
        <v>30</v>
      </c>
      <c r="E372" s="10" t="s">
        <v>31</v>
      </c>
      <c r="F372" s="10" t="s">
        <v>59</v>
      </c>
      <c r="G372" s="10">
        <v>40</v>
      </c>
      <c r="H372" s="10" t="s">
        <v>27</v>
      </c>
      <c r="I372" s="5">
        <v>42370</v>
      </c>
      <c r="J372" s="5">
        <v>42370</v>
      </c>
      <c r="K372" s="5">
        <f>MAX($I372:$J372)</f>
        <v>42370</v>
      </c>
      <c r="L372" s="10" t="s">
        <v>21</v>
      </c>
      <c r="M372" s="7"/>
      <c r="N372" s="3" t="s">
        <v>432</v>
      </c>
      <c r="O372" s="10">
        <f>VLOOKUP(B372,Projections_Data!K:M,3,0)</f>
        <v>17</v>
      </c>
    </row>
    <row r="373" spans="1:15" x14ac:dyDescent="0.2">
      <c r="A373" s="10">
        <v>372</v>
      </c>
      <c r="B373" s="10" t="s">
        <v>107</v>
      </c>
      <c r="C373" s="10" t="s">
        <v>108</v>
      </c>
      <c r="D373" s="10" t="s">
        <v>102</v>
      </c>
      <c r="E373" s="10" t="s">
        <v>53</v>
      </c>
      <c r="F373" s="10" t="s">
        <v>59</v>
      </c>
      <c r="G373" s="10">
        <v>24</v>
      </c>
      <c r="H373" s="10" t="s">
        <v>27</v>
      </c>
      <c r="I373" s="5">
        <v>42370</v>
      </c>
      <c r="J373" s="5">
        <v>42370</v>
      </c>
      <c r="K373" s="5">
        <f>MAX($I373:$J373)</f>
        <v>42370</v>
      </c>
      <c r="L373" s="10" t="s">
        <v>21</v>
      </c>
      <c r="M373" s="7"/>
      <c r="O373" s="10">
        <f>VLOOKUP(B373,Projections_Data!K:M,3,0)</f>
        <v>134</v>
      </c>
    </row>
    <row r="374" spans="1:15" ht="10.199999999999999" customHeight="1" x14ac:dyDescent="0.2">
      <c r="A374" s="10">
        <v>373</v>
      </c>
      <c r="B374" s="10" t="s">
        <v>213</v>
      </c>
      <c r="C374" s="10" t="s">
        <v>214</v>
      </c>
      <c r="D374" s="10" t="s">
        <v>24</v>
      </c>
      <c r="E374" s="10" t="s">
        <v>31</v>
      </c>
      <c r="F374" s="10" t="s">
        <v>59</v>
      </c>
      <c r="G374" s="10">
        <v>24</v>
      </c>
      <c r="H374" s="10" t="s">
        <v>85</v>
      </c>
      <c r="I374" s="5">
        <v>42370</v>
      </c>
      <c r="J374" s="5">
        <v>42370</v>
      </c>
      <c r="K374" s="5">
        <f>MAX($I374:$J374)</f>
        <v>42370</v>
      </c>
      <c r="L374" s="10" t="s">
        <v>21</v>
      </c>
      <c r="M374" s="7"/>
      <c r="O374" s="10">
        <f>VLOOKUP(B374,Projections_Data!K:M,3,0)</f>
        <v>65</v>
      </c>
    </row>
    <row r="375" spans="1:15" ht="10.199999999999999" customHeight="1" x14ac:dyDescent="0.2">
      <c r="A375" s="10">
        <v>374</v>
      </c>
      <c r="B375" s="10" t="s">
        <v>112</v>
      </c>
      <c r="C375" s="10" t="s">
        <v>113</v>
      </c>
      <c r="D375" s="10" t="s">
        <v>30</v>
      </c>
      <c r="E375" s="10" t="s">
        <v>31</v>
      </c>
      <c r="F375" s="10" t="s">
        <v>59</v>
      </c>
      <c r="G375" s="10">
        <v>24</v>
      </c>
      <c r="H375" s="10" t="s">
        <v>385</v>
      </c>
      <c r="I375" s="5">
        <v>42370</v>
      </c>
      <c r="J375" s="5">
        <v>42370</v>
      </c>
      <c r="K375" s="5">
        <f>MAX($I375:$J375)</f>
        <v>42370</v>
      </c>
      <c r="L375" s="10" t="s">
        <v>21</v>
      </c>
      <c r="M375" s="7"/>
      <c r="N375" s="3" t="s">
        <v>433</v>
      </c>
      <c r="O375" s="10">
        <f>VLOOKUP(B375,Projections_Data!K:M,3,0)</f>
        <v>52</v>
      </c>
    </row>
    <row r="376" spans="1:15" ht="10.199999999999999" customHeight="1" x14ac:dyDescent="0.2">
      <c r="A376" s="10">
        <v>375</v>
      </c>
      <c r="B376" s="10" t="s">
        <v>100</v>
      </c>
      <c r="C376" s="10" t="s">
        <v>101</v>
      </c>
      <c r="D376" s="10" t="s">
        <v>102</v>
      </c>
      <c r="E376" s="10" t="s">
        <v>53</v>
      </c>
      <c r="F376" s="10" t="s">
        <v>59</v>
      </c>
      <c r="G376" s="10">
        <v>24</v>
      </c>
      <c r="H376" s="10" t="s">
        <v>346</v>
      </c>
      <c r="I376" s="5">
        <v>42370</v>
      </c>
      <c r="J376" s="5">
        <v>42370</v>
      </c>
      <c r="K376" s="5">
        <f>MAX($I376:$J376)</f>
        <v>42370</v>
      </c>
      <c r="L376" s="10" t="s">
        <v>21</v>
      </c>
      <c r="M376" s="7"/>
      <c r="O376" s="10">
        <f>VLOOKUP(B376,Projections_Data!K:M,3,0)</f>
        <v>70</v>
      </c>
    </row>
    <row r="377" spans="1:15" ht="10.199999999999999" customHeight="1" x14ac:dyDescent="0.2">
      <c r="A377" s="10">
        <v>376</v>
      </c>
      <c r="B377" s="10" t="s">
        <v>169</v>
      </c>
      <c r="C377" s="10" t="s">
        <v>170</v>
      </c>
      <c r="D377" s="10" t="s">
        <v>102</v>
      </c>
      <c r="E377" s="10" t="s">
        <v>18</v>
      </c>
      <c r="F377" s="10" t="s">
        <v>59</v>
      </c>
      <c r="G377" s="10">
        <v>24</v>
      </c>
      <c r="H377" s="10" t="s">
        <v>45</v>
      </c>
      <c r="I377" s="5">
        <v>42370</v>
      </c>
      <c r="J377" s="5">
        <v>42370</v>
      </c>
      <c r="K377" s="5">
        <f>MAX($I377:$J377)</f>
        <v>42370</v>
      </c>
      <c r="L377" s="10" t="s">
        <v>21</v>
      </c>
      <c r="M377" s="7"/>
      <c r="O377" s="10">
        <f>VLOOKUP(B377,Projections_Data!K:M,3,0)</f>
        <v>114</v>
      </c>
    </row>
    <row r="378" spans="1:15" ht="10.199999999999999" customHeight="1" x14ac:dyDescent="0.2">
      <c r="A378" s="10">
        <v>377</v>
      </c>
      <c r="B378" s="10" t="s">
        <v>169</v>
      </c>
      <c r="C378" s="10" t="s">
        <v>171</v>
      </c>
      <c r="D378" s="10" t="s">
        <v>102</v>
      </c>
      <c r="E378" s="10" t="s">
        <v>18</v>
      </c>
      <c r="F378" s="10" t="s">
        <v>59</v>
      </c>
      <c r="G378" s="10">
        <v>24</v>
      </c>
      <c r="H378" s="10" t="s">
        <v>45</v>
      </c>
      <c r="I378" s="5">
        <v>42370</v>
      </c>
      <c r="J378" s="5">
        <v>42370</v>
      </c>
      <c r="K378" s="5">
        <f>MAX($I378:$J378)</f>
        <v>42370</v>
      </c>
      <c r="L378" s="10" t="s">
        <v>21</v>
      </c>
      <c r="M378" s="7"/>
      <c r="O378" s="10">
        <f>VLOOKUP(B378,Projections_Data!K:M,3,0)</f>
        <v>114</v>
      </c>
    </row>
    <row r="379" spans="1:15" ht="10.199999999999999" customHeight="1" x14ac:dyDescent="0.2">
      <c r="A379" s="10">
        <v>378</v>
      </c>
      <c r="B379" s="10" t="s">
        <v>306</v>
      </c>
      <c r="C379" s="10" t="s">
        <v>307</v>
      </c>
      <c r="D379" s="10" t="s">
        <v>24</v>
      </c>
      <c r="E379" s="10" t="s">
        <v>53</v>
      </c>
      <c r="F379" s="10" t="s">
        <v>59</v>
      </c>
      <c r="G379" s="10">
        <v>24</v>
      </c>
      <c r="H379" s="10" t="s">
        <v>27</v>
      </c>
      <c r="I379" s="5">
        <v>42370</v>
      </c>
      <c r="J379" s="5">
        <v>42370</v>
      </c>
      <c r="K379" s="5">
        <f>MAX($I379:$J379)</f>
        <v>42370</v>
      </c>
      <c r="L379" s="10" t="s">
        <v>21</v>
      </c>
      <c r="M379" s="7"/>
      <c r="O379" s="10">
        <f>VLOOKUP(B379,Projections_Data!K:M,3,0)</f>
        <v>117</v>
      </c>
    </row>
    <row r="380" spans="1:15" ht="10.199999999999999" customHeight="1" x14ac:dyDescent="0.2">
      <c r="A380" s="10">
        <v>379</v>
      </c>
      <c r="B380" s="10" t="s">
        <v>161</v>
      </c>
      <c r="C380" s="10" t="s">
        <v>162</v>
      </c>
      <c r="D380" s="10" t="s">
        <v>30</v>
      </c>
      <c r="E380" s="10" t="s">
        <v>18</v>
      </c>
      <c r="F380" s="10" t="s">
        <v>59</v>
      </c>
      <c r="G380" s="10">
        <v>200</v>
      </c>
      <c r="H380" s="10" t="s">
        <v>27</v>
      </c>
      <c r="I380" s="5">
        <v>42370</v>
      </c>
      <c r="J380" s="5">
        <v>42370</v>
      </c>
      <c r="K380" s="5">
        <f>MAX($I380:$J380)</f>
        <v>42370</v>
      </c>
      <c r="L380" s="10" t="s">
        <v>21</v>
      </c>
      <c r="M380" s="7"/>
      <c r="O380" s="10">
        <f>VLOOKUP(B380,Projections_Data!K:M,3,0)</f>
        <v>2</v>
      </c>
    </row>
    <row r="381" spans="1:15" ht="10.199999999999999" customHeight="1" x14ac:dyDescent="0.2">
      <c r="A381" s="10">
        <v>380</v>
      </c>
      <c r="B381" s="10" t="s">
        <v>161</v>
      </c>
      <c r="C381" s="10" t="s">
        <v>163</v>
      </c>
      <c r="D381" s="10" t="s">
        <v>30</v>
      </c>
      <c r="E381" s="10" t="s">
        <v>18</v>
      </c>
      <c r="F381" s="10" t="s">
        <v>59</v>
      </c>
      <c r="G381" s="10">
        <v>50</v>
      </c>
      <c r="H381" s="10" t="s">
        <v>27</v>
      </c>
      <c r="I381" s="5">
        <v>42370</v>
      </c>
      <c r="J381" s="5">
        <v>42370</v>
      </c>
      <c r="K381" s="5">
        <f>MAX($I381:$J381)</f>
        <v>42370</v>
      </c>
      <c r="L381" s="10" t="s">
        <v>21</v>
      </c>
      <c r="M381" s="7"/>
      <c r="O381" s="10">
        <f>VLOOKUP(B381,Projections_Data!K:M,3,0)</f>
        <v>2</v>
      </c>
    </row>
    <row r="382" spans="1:15" ht="10.199999999999999" customHeight="1" x14ac:dyDescent="0.2">
      <c r="A382" s="10">
        <v>381</v>
      </c>
      <c r="B382" s="10" t="s">
        <v>161</v>
      </c>
      <c r="C382" s="10" t="s">
        <v>164</v>
      </c>
      <c r="D382" s="10" t="s">
        <v>30</v>
      </c>
      <c r="E382" s="10" t="s">
        <v>18</v>
      </c>
      <c r="F382" s="10" t="s">
        <v>59</v>
      </c>
      <c r="G382" s="10">
        <v>50</v>
      </c>
      <c r="H382" s="10" t="s">
        <v>27</v>
      </c>
      <c r="I382" s="5">
        <v>42370</v>
      </c>
      <c r="J382" s="5">
        <v>42370</v>
      </c>
      <c r="K382" s="5">
        <f>MAX($I382:$J382)</f>
        <v>42370</v>
      </c>
      <c r="L382" s="10" t="s">
        <v>21</v>
      </c>
      <c r="M382" s="7"/>
      <c r="O382" s="10">
        <f>VLOOKUP(B382,Projections_Data!K:M,3,0)</f>
        <v>2</v>
      </c>
    </row>
    <row r="383" spans="1:15" ht="10.199999999999999" customHeight="1" x14ac:dyDescent="0.2">
      <c r="A383" s="10">
        <v>382</v>
      </c>
      <c r="B383" s="10" t="s">
        <v>116</v>
      </c>
      <c r="C383" s="10" t="s">
        <v>165</v>
      </c>
      <c r="D383" s="10" t="s">
        <v>48</v>
      </c>
      <c r="E383" s="10" t="s">
        <v>34</v>
      </c>
      <c r="F383" s="10" t="s">
        <v>59</v>
      </c>
      <c r="G383" s="10">
        <v>40</v>
      </c>
      <c r="H383" s="10" t="s">
        <v>45</v>
      </c>
      <c r="I383" s="5">
        <v>42380</v>
      </c>
      <c r="J383" s="5">
        <v>42370</v>
      </c>
      <c r="K383" s="5">
        <f>MAX($I383:$J383)</f>
        <v>42380</v>
      </c>
      <c r="L383" s="10" t="s">
        <v>21</v>
      </c>
      <c r="M383" s="7"/>
      <c r="N383" s="3" t="s">
        <v>434</v>
      </c>
      <c r="O383" s="10">
        <f>VLOOKUP(B383,Projections_Data!K:M,3,0)</f>
        <v>5</v>
      </c>
    </row>
    <row r="384" spans="1:15" ht="10.199999999999999" customHeight="1" x14ac:dyDescent="0.2">
      <c r="A384" s="10">
        <v>383</v>
      </c>
      <c r="B384" s="10" t="s">
        <v>116</v>
      </c>
      <c r="C384" s="10" t="s">
        <v>166</v>
      </c>
      <c r="D384" s="10" t="s">
        <v>48</v>
      </c>
      <c r="E384" s="10" t="s">
        <v>34</v>
      </c>
      <c r="F384" s="10" t="s">
        <v>59</v>
      </c>
      <c r="G384" s="10">
        <v>40</v>
      </c>
      <c r="H384" s="10" t="s">
        <v>45</v>
      </c>
      <c r="I384" s="5">
        <v>42380</v>
      </c>
      <c r="J384" s="5">
        <v>42370</v>
      </c>
      <c r="K384" s="5">
        <f>MAX($I384:$J384)</f>
        <v>42380</v>
      </c>
      <c r="L384" s="10" t="s">
        <v>21</v>
      </c>
      <c r="M384" s="7"/>
      <c r="N384" s="3" t="s">
        <v>434</v>
      </c>
      <c r="O384" s="10">
        <f>VLOOKUP(B384,Projections_Data!K:M,3,0)</f>
        <v>5</v>
      </c>
    </row>
    <row r="385" spans="1:15" ht="10.199999999999999" customHeight="1" x14ac:dyDescent="0.2">
      <c r="A385" s="10">
        <v>384</v>
      </c>
      <c r="B385" s="10" t="s">
        <v>35</v>
      </c>
      <c r="C385" s="10" t="s">
        <v>56</v>
      </c>
      <c r="D385" s="10" t="s">
        <v>24</v>
      </c>
      <c r="E385" s="10" t="s">
        <v>25</v>
      </c>
      <c r="F385" s="10" t="s">
        <v>59</v>
      </c>
      <c r="G385" s="10">
        <v>80</v>
      </c>
      <c r="H385" s="10" t="s">
        <v>45</v>
      </c>
      <c r="I385" s="5">
        <v>42384</v>
      </c>
      <c r="J385" s="5">
        <v>42384</v>
      </c>
      <c r="K385" s="5">
        <f>MAX($I385:$J385)</f>
        <v>42384</v>
      </c>
      <c r="L385" s="10" t="s">
        <v>21</v>
      </c>
      <c r="M385" s="7"/>
      <c r="O385" s="10">
        <f>VLOOKUP(B385,Projections_Data!K:M,3,0)</f>
        <v>4</v>
      </c>
    </row>
    <row r="386" spans="1:15" ht="10.199999999999999" customHeight="1" x14ac:dyDescent="0.2">
      <c r="A386" s="10">
        <v>385</v>
      </c>
      <c r="B386" s="10" t="s">
        <v>35</v>
      </c>
      <c r="C386" s="10" t="s">
        <v>181</v>
      </c>
      <c r="D386" s="10" t="s">
        <v>24</v>
      </c>
      <c r="E386" s="10" t="s">
        <v>25</v>
      </c>
      <c r="F386" s="10" t="s">
        <v>59</v>
      </c>
      <c r="G386" s="10">
        <v>24</v>
      </c>
      <c r="H386" s="10" t="s">
        <v>45</v>
      </c>
      <c r="I386" s="5">
        <v>42384</v>
      </c>
      <c r="J386" s="5">
        <v>42384</v>
      </c>
      <c r="K386" s="5">
        <f>MAX($I386:$J386)</f>
        <v>42384</v>
      </c>
      <c r="L386" s="10" t="s">
        <v>21</v>
      </c>
      <c r="M386" s="7"/>
      <c r="O386" s="10">
        <f>VLOOKUP(B386,Projections_Data!K:M,3,0)</f>
        <v>4</v>
      </c>
    </row>
    <row r="387" spans="1:15" ht="10.199999999999999" customHeight="1" x14ac:dyDescent="0.2">
      <c r="A387" s="10">
        <v>386</v>
      </c>
      <c r="B387" s="10" t="s">
        <v>35</v>
      </c>
      <c r="C387" s="10" t="s">
        <v>36</v>
      </c>
      <c r="D387" s="10" t="s">
        <v>24</v>
      </c>
      <c r="E387" s="10" t="s">
        <v>25</v>
      </c>
      <c r="F387" s="10" t="s">
        <v>59</v>
      </c>
      <c r="G387" s="10">
        <v>40</v>
      </c>
      <c r="H387" s="10" t="s">
        <v>45</v>
      </c>
      <c r="I387" s="5">
        <v>42384</v>
      </c>
      <c r="J387" s="5">
        <v>42384</v>
      </c>
      <c r="K387" s="5">
        <f>MAX($I387:$J387)</f>
        <v>42384</v>
      </c>
      <c r="L387" s="10" t="s">
        <v>21</v>
      </c>
      <c r="M387" s="7"/>
      <c r="O387" s="10">
        <f>VLOOKUP(B387,Projections_Data!K:M,3,0)</f>
        <v>4</v>
      </c>
    </row>
    <row r="388" spans="1:15" ht="10.199999999999999" customHeight="1" x14ac:dyDescent="0.2">
      <c r="A388" s="10">
        <v>387</v>
      </c>
      <c r="B388" s="10" t="s">
        <v>296</v>
      </c>
      <c r="C388" s="10" t="s">
        <v>297</v>
      </c>
      <c r="D388" s="10" t="s">
        <v>30</v>
      </c>
      <c r="E388" s="10" t="s">
        <v>53</v>
      </c>
      <c r="F388" s="10" t="s">
        <v>59</v>
      </c>
      <c r="G388" s="10">
        <v>0</v>
      </c>
      <c r="H388" s="10" t="s">
        <v>435</v>
      </c>
      <c r="I388" s="5">
        <v>42386</v>
      </c>
      <c r="J388" s="5">
        <v>42736</v>
      </c>
      <c r="K388" s="5">
        <f>MAX($I388:$J388)</f>
        <v>42736</v>
      </c>
      <c r="L388" s="10" t="s">
        <v>21</v>
      </c>
      <c r="M388" s="7"/>
      <c r="N388" s="3" t="s">
        <v>436</v>
      </c>
      <c r="O388" s="10">
        <f>VLOOKUP(B388,Projections_Data!K:M,3,0)</f>
        <v>100</v>
      </c>
    </row>
    <row r="389" spans="1:15" ht="10.199999999999999" customHeight="1" x14ac:dyDescent="0.2">
      <c r="A389" s="10">
        <v>388</v>
      </c>
      <c r="B389" s="10" t="s">
        <v>82</v>
      </c>
      <c r="C389" s="10" t="s">
        <v>437</v>
      </c>
      <c r="D389" s="10" t="s">
        <v>84</v>
      </c>
      <c r="E389" s="10" t="s">
        <v>84</v>
      </c>
      <c r="F389" s="10" t="s">
        <v>26</v>
      </c>
      <c r="G389" s="10">
        <v>24</v>
      </c>
      <c r="H389" s="10" t="s">
        <v>27</v>
      </c>
      <c r="I389" s="5">
        <v>42387</v>
      </c>
      <c r="J389" s="5">
        <v>42387</v>
      </c>
      <c r="K389" s="5">
        <f>MAX($I389:$J389)</f>
        <v>42387</v>
      </c>
      <c r="L389" s="10" t="s">
        <v>21</v>
      </c>
      <c r="M389" s="7"/>
      <c r="N389" s="3" t="s">
        <v>438</v>
      </c>
      <c r="O389" s="10">
        <f>VLOOKUP(B389,Projections_Data!K:M,3,0)</f>
        <v>603</v>
      </c>
    </row>
    <row r="390" spans="1:15" ht="10.199999999999999" customHeight="1" x14ac:dyDescent="0.2">
      <c r="A390" s="10">
        <v>389</v>
      </c>
      <c r="B390" s="10" t="s">
        <v>38</v>
      </c>
      <c r="C390" s="10" t="s">
        <v>39</v>
      </c>
      <c r="D390" s="10" t="s">
        <v>40</v>
      </c>
      <c r="E390" s="10" t="s">
        <v>31</v>
      </c>
      <c r="F390" s="10" t="s">
        <v>59</v>
      </c>
      <c r="G390" s="10">
        <v>24</v>
      </c>
      <c r="H390" s="10" t="s">
        <v>385</v>
      </c>
      <c r="I390" s="5">
        <v>42389</v>
      </c>
      <c r="J390" s="5">
        <v>42370</v>
      </c>
      <c r="K390" s="5">
        <f>MAX($I390:$J390)</f>
        <v>42389</v>
      </c>
      <c r="L390" s="10" t="s">
        <v>21</v>
      </c>
      <c r="M390" s="7"/>
      <c r="N390" s="3" t="s">
        <v>439</v>
      </c>
      <c r="O390" s="10">
        <f>VLOOKUP(B390,Projections_Data!K:M,3,0)</f>
        <v>43</v>
      </c>
    </row>
    <row r="391" spans="1:15" ht="10.199999999999999" customHeight="1" x14ac:dyDescent="0.2">
      <c r="A391" s="10">
        <v>390</v>
      </c>
      <c r="B391" s="10" t="s">
        <v>193</v>
      </c>
      <c r="C391" s="10" t="s">
        <v>194</v>
      </c>
      <c r="D391" s="10" t="s">
        <v>48</v>
      </c>
      <c r="E391" s="10" t="s">
        <v>34</v>
      </c>
      <c r="F391" s="10" t="s">
        <v>59</v>
      </c>
      <c r="G391" s="10">
        <v>16</v>
      </c>
      <c r="H391" s="10" t="s">
        <v>365</v>
      </c>
      <c r="I391" s="5">
        <v>42389</v>
      </c>
      <c r="J391" s="5">
        <v>42389</v>
      </c>
      <c r="K391" s="5">
        <f>MAX($I391:$J391)</f>
        <v>42389</v>
      </c>
      <c r="L391" s="10" t="s">
        <v>21</v>
      </c>
      <c r="M391" s="7"/>
      <c r="N391" s="3" t="s">
        <v>440</v>
      </c>
      <c r="O391" s="10">
        <f>VLOOKUP(B391,Projections_Data!K:M,3,0)</f>
        <v>106</v>
      </c>
    </row>
    <row r="392" spans="1:15" ht="10.199999999999999" customHeight="1" x14ac:dyDescent="0.2">
      <c r="A392" s="10">
        <v>391</v>
      </c>
      <c r="B392" s="10" t="s">
        <v>251</v>
      </c>
      <c r="C392" s="10" t="s">
        <v>252</v>
      </c>
      <c r="D392" s="10" t="s">
        <v>40</v>
      </c>
      <c r="E392" s="10" t="s">
        <v>31</v>
      </c>
      <c r="F392" s="10" t="s">
        <v>59</v>
      </c>
      <c r="G392" s="10">
        <v>8</v>
      </c>
      <c r="H392" s="10" t="s">
        <v>365</v>
      </c>
      <c r="I392" s="5">
        <v>42398</v>
      </c>
      <c r="J392" s="5">
        <v>42398</v>
      </c>
      <c r="K392" s="5">
        <f>MAX($I392:$J392)</f>
        <v>42398</v>
      </c>
      <c r="L392" s="10" t="s">
        <v>21</v>
      </c>
      <c r="M392" s="7"/>
      <c r="O392" s="10">
        <f>VLOOKUP(B392,Projections_Data!K:M,3,0)</f>
        <v>58</v>
      </c>
    </row>
    <row r="393" spans="1:15" ht="10.199999999999999" customHeight="1" x14ac:dyDescent="0.2">
      <c r="A393" s="10">
        <v>392</v>
      </c>
      <c r="B393" s="10" t="s">
        <v>354</v>
      </c>
      <c r="C393" s="10" t="s">
        <v>355</v>
      </c>
      <c r="D393" s="10" t="s">
        <v>17</v>
      </c>
      <c r="E393" s="10" t="s">
        <v>18</v>
      </c>
      <c r="F393" s="10" t="s">
        <v>59</v>
      </c>
      <c r="G393" s="10">
        <v>40</v>
      </c>
      <c r="H393" s="10" t="s">
        <v>27</v>
      </c>
      <c r="I393" s="5">
        <v>42401</v>
      </c>
      <c r="J393" s="5">
        <v>42278</v>
      </c>
      <c r="K393" s="5">
        <f>MAX($I393:$J393)</f>
        <v>42401</v>
      </c>
      <c r="L393" s="10" t="s">
        <v>21</v>
      </c>
      <c r="M393" s="7"/>
      <c r="N393" s="3" t="s">
        <v>441</v>
      </c>
      <c r="O393" s="10">
        <f>VLOOKUP(B393,Projections_Data!K:M,3,0)</f>
        <v>34</v>
      </c>
    </row>
    <row r="394" spans="1:15" ht="10.199999999999999" customHeight="1" x14ac:dyDescent="0.2">
      <c r="A394" s="10">
        <v>393</v>
      </c>
      <c r="B394" s="10" t="s">
        <v>119</v>
      </c>
      <c r="C394" s="10" t="s">
        <v>120</v>
      </c>
      <c r="D394" s="10" t="s">
        <v>40</v>
      </c>
      <c r="E394" s="10" t="s">
        <v>31</v>
      </c>
      <c r="F394" s="10" t="s">
        <v>59</v>
      </c>
      <c r="G394" s="10">
        <v>40</v>
      </c>
      <c r="H394" s="10" t="s">
        <v>85</v>
      </c>
      <c r="I394" s="5">
        <v>42401</v>
      </c>
      <c r="J394" s="5">
        <v>42370</v>
      </c>
      <c r="K394" s="5">
        <f>MAX($I394:$J394)</f>
        <v>42401</v>
      </c>
      <c r="L394" s="10" t="s">
        <v>21</v>
      </c>
      <c r="M394" s="7"/>
      <c r="N394" s="3" t="s">
        <v>442</v>
      </c>
      <c r="O394" s="10">
        <f>VLOOKUP(B394,Projections_Data!K:M,3,0)</f>
        <v>3</v>
      </c>
    </row>
    <row r="395" spans="1:15" ht="10.199999999999999" customHeight="1" x14ac:dyDescent="0.2">
      <c r="A395" s="10">
        <v>394</v>
      </c>
      <c r="B395" s="10" t="s">
        <v>392</v>
      </c>
      <c r="C395" s="10" t="s">
        <v>443</v>
      </c>
      <c r="D395" s="10" t="s">
        <v>48</v>
      </c>
      <c r="E395" s="10" t="s">
        <v>53</v>
      </c>
      <c r="F395" s="10" t="s">
        <v>26</v>
      </c>
      <c r="G395" s="10">
        <v>40</v>
      </c>
      <c r="H395" s="10" t="s">
        <v>85</v>
      </c>
      <c r="I395" s="5">
        <v>42401</v>
      </c>
      <c r="J395" s="5">
        <v>42380</v>
      </c>
      <c r="K395" s="5">
        <f>MAX($I395:$J395)</f>
        <v>42401</v>
      </c>
      <c r="L395" s="10" t="s">
        <v>21</v>
      </c>
      <c r="M395" s="7"/>
      <c r="O395" s="10">
        <f>VLOOKUP(B395,Projections_Data!K:M,3,0)</f>
        <v>28</v>
      </c>
    </row>
    <row r="396" spans="1:15" ht="10.199999999999999" customHeight="1" x14ac:dyDescent="0.2">
      <c r="A396" s="10">
        <v>395</v>
      </c>
      <c r="B396" s="10" t="s">
        <v>88</v>
      </c>
      <c r="C396" s="10" t="s">
        <v>89</v>
      </c>
      <c r="D396" s="10" t="s">
        <v>40</v>
      </c>
      <c r="E396" s="10" t="s">
        <v>18</v>
      </c>
      <c r="F396" s="10" t="s">
        <v>59</v>
      </c>
      <c r="G396" s="10">
        <v>24</v>
      </c>
      <c r="H396" s="10" t="s">
        <v>346</v>
      </c>
      <c r="I396" s="5">
        <v>42401</v>
      </c>
      <c r="J396" s="5">
        <v>42401</v>
      </c>
      <c r="K396" s="5">
        <f>MAX($I396:$J396)</f>
        <v>42401</v>
      </c>
      <c r="L396" s="10" t="s">
        <v>21</v>
      </c>
      <c r="M396" s="7"/>
      <c r="O396" s="10">
        <f>VLOOKUP(B396,Projections_Data!K:M,3,0)</f>
        <v>15</v>
      </c>
    </row>
    <row r="397" spans="1:15" ht="10.199999999999999" customHeight="1" x14ac:dyDescent="0.2">
      <c r="A397" s="10">
        <v>396</v>
      </c>
      <c r="B397" s="10" t="s">
        <v>62</v>
      </c>
      <c r="C397" s="10" t="s">
        <v>63</v>
      </c>
      <c r="D397" s="10" t="s">
        <v>30</v>
      </c>
      <c r="E397" s="10" t="s">
        <v>18</v>
      </c>
      <c r="F397" s="10" t="s">
        <v>59</v>
      </c>
      <c r="G397" s="10">
        <v>24</v>
      </c>
      <c r="H397" s="10" t="s">
        <v>385</v>
      </c>
      <c r="I397" s="5">
        <v>42401</v>
      </c>
      <c r="J397" s="5">
        <v>42401</v>
      </c>
      <c r="K397" s="5">
        <f>MAX($I397:$J397)</f>
        <v>42401</v>
      </c>
      <c r="L397" s="10" t="s">
        <v>21</v>
      </c>
      <c r="M397" s="7"/>
      <c r="N397" s="3" t="s">
        <v>444</v>
      </c>
      <c r="O397" s="10">
        <f>VLOOKUP(B397,Projections_Data!K:M,3,0)</f>
        <v>97</v>
      </c>
    </row>
    <row r="398" spans="1:15" ht="10.199999999999999" customHeight="1" x14ac:dyDescent="0.2">
      <c r="A398" s="10">
        <v>397</v>
      </c>
      <c r="B398" s="10" t="s">
        <v>141</v>
      </c>
      <c r="C398" s="10" t="s">
        <v>142</v>
      </c>
      <c r="D398" s="10" t="s">
        <v>24</v>
      </c>
      <c r="E398" s="10" t="s">
        <v>31</v>
      </c>
      <c r="F398" s="10" t="s">
        <v>59</v>
      </c>
      <c r="G398" s="10">
        <v>24</v>
      </c>
      <c r="H398" s="10" t="s">
        <v>385</v>
      </c>
      <c r="I398" s="5">
        <v>42401</v>
      </c>
      <c r="J398" s="5">
        <v>42401</v>
      </c>
      <c r="K398" s="5">
        <f>MAX($I398:$J398)</f>
        <v>42401</v>
      </c>
      <c r="L398" s="10" t="s">
        <v>21</v>
      </c>
      <c r="M398" s="7"/>
      <c r="N398" s="3" t="s">
        <v>445</v>
      </c>
      <c r="O398" s="10">
        <f>VLOOKUP(B398,Projections_Data!K:M,3,0)</f>
        <v>56</v>
      </c>
    </row>
    <row r="399" spans="1:15" ht="10.199999999999999" customHeight="1" x14ac:dyDescent="0.2">
      <c r="A399" s="10">
        <v>398</v>
      </c>
      <c r="B399" s="10" t="s">
        <v>446</v>
      </c>
      <c r="C399" s="10" t="s">
        <v>272</v>
      </c>
      <c r="D399" s="10" t="s">
        <v>102</v>
      </c>
      <c r="E399" s="10" t="s">
        <v>18</v>
      </c>
      <c r="F399" s="10" t="s">
        <v>59</v>
      </c>
      <c r="G399" s="10">
        <v>24</v>
      </c>
      <c r="H399" s="10" t="s">
        <v>365</v>
      </c>
      <c r="I399" s="5">
        <v>42401</v>
      </c>
      <c r="J399" s="5">
        <v>42401</v>
      </c>
      <c r="K399" s="5">
        <f>MAX($I399:$J399)</f>
        <v>42401</v>
      </c>
      <c r="L399" s="10" t="s">
        <v>21</v>
      </c>
      <c r="M399" s="7"/>
      <c r="N399" s="3" t="s">
        <v>447</v>
      </c>
      <c r="O399" s="10">
        <f>VLOOKUP(B399,Projections_Data!K:M,3,0)</f>
        <v>37</v>
      </c>
    </row>
    <row r="400" spans="1:15" ht="10.199999999999999" customHeight="1" x14ac:dyDescent="0.2">
      <c r="A400" s="10">
        <v>399</v>
      </c>
      <c r="B400" s="10" t="s">
        <v>448</v>
      </c>
      <c r="C400" s="10" t="s">
        <v>449</v>
      </c>
      <c r="D400" s="10" t="s">
        <v>48</v>
      </c>
      <c r="E400" s="10" t="s">
        <v>25</v>
      </c>
      <c r="F400" s="10" t="s">
        <v>26</v>
      </c>
      <c r="G400" s="10">
        <v>40</v>
      </c>
      <c r="H400" s="10" t="s">
        <v>365</v>
      </c>
      <c r="I400" s="5">
        <v>42401</v>
      </c>
      <c r="J400" s="5">
        <v>42401</v>
      </c>
      <c r="K400" s="5">
        <f>MAX($I400:$J400)</f>
        <v>42401</v>
      </c>
      <c r="L400" s="10" t="s">
        <v>21</v>
      </c>
      <c r="M400" s="7"/>
      <c r="N400" s="3" t="s">
        <v>450</v>
      </c>
      <c r="O400" s="10">
        <f>VLOOKUP(B400,Projections_Data!K:M,3,0)</f>
        <v>71</v>
      </c>
    </row>
    <row r="401" spans="1:15" ht="10.199999999999999" customHeight="1" x14ac:dyDescent="0.2">
      <c r="A401" s="10">
        <v>400</v>
      </c>
      <c r="B401" s="10" t="s">
        <v>348</v>
      </c>
      <c r="C401" s="10" t="s">
        <v>349</v>
      </c>
      <c r="D401" s="10" t="s">
        <v>102</v>
      </c>
      <c r="E401" s="10" t="s">
        <v>18</v>
      </c>
      <c r="F401" s="10" t="s">
        <v>59</v>
      </c>
      <c r="G401" s="10">
        <v>24</v>
      </c>
      <c r="H401" s="10" t="s">
        <v>365</v>
      </c>
      <c r="I401" s="5">
        <v>42401</v>
      </c>
      <c r="J401" s="5">
        <v>42401</v>
      </c>
      <c r="K401" s="5">
        <f>MAX($I401:$J401)</f>
        <v>42401</v>
      </c>
      <c r="L401" s="10" t="s">
        <v>21</v>
      </c>
      <c r="M401" s="7"/>
      <c r="O401" s="10">
        <f>VLOOKUP(B401,Projections_Data!K:M,3,0)</f>
        <v>85</v>
      </c>
    </row>
    <row r="402" spans="1:15" ht="10.199999999999999" customHeight="1" x14ac:dyDescent="0.2">
      <c r="A402" s="10">
        <v>401</v>
      </c>
      <c r="B402" s="10" t="s">
        <v>112</v>
      </c>
      <c r="C402" s="10" t="s">
        <v>113</v>
      </c>
      <c r="D402" s="10" t="s">
        <v>30</v>
      </c>
      <c r="E402" s="10" t="s">
        <v>31</v>
      </c>
      <c r="F402" s="10" t="s">
        <v>59</v>
      </c>
      <c r="G402" s="10">
        <v>24</v>
      </c>
      <c r="H402" s="10" t="s">
        <v>385</v>
      </c>
      <c r="I402" s="5">
        <v>42401</v>
      </c>
      <c r="J402" s="5">
        <v>42401</v>
      </c>
      <c r="K402" s="5">
        <f>MAX($I402:$J402)</f>
        <v>42401</v>
      </c>
      <c r="L402" s="10" t="s">
        <v>21</v>
      </c>
      <c r="M402" s="7"/>
      <c r="N402" s="3" t="s">
        <v>451</v>
      </c>
      <c r="O402" s="10">
        <f>VLOOKUP(B402,Projections_Data!K:M,3,0)</f>
        <v>52</v>
      </c>
    </row>
    <row r="403" spans="1:15" ht="10.199999999999999" customHeight="1" x14ac:dyDescent="0.2">
      <c r="A403" s="10">
        <v>402</v>
      </c>
      <c r="B403" s="10" t="s">
        <v>64</v>
      </c>
      <c r="C403" s="10" t="s">
        <v>65</v>
      </c>
      <c r="D403" s="10" t="s">
        <v>30</v>
      </c>
      <c r="E403" s="10" t="s">
        <v>25</v>
      </c>
      <c r="F403" s="10" t="s">
        <v>59</v>
      </c>
      <c r="G403" s="10">
        <v>16</v>
      </c>
      <c r="H403" s="10" t="s">
        <v>346</v>
      </c>
      <c r="I403" s="5">
        <v>42403</v>
      </c>
      <c r="J403" s="5">
        <v>42403</v>
      </c>
      <c r="K403" s="5">
        <f>MAX($I403:$J403)</f>
        <v>42403</v>
      </c>
      <c r="L403" s="10" t="s">
        <v>21</v>
      </c>
      <c r="M403" s="7"/>
      <c r="N403" s="3" t="s">
        <v>452</v>
      </c>
      <c r="O403" s="10">
        <f>VLOOKUP(B403,Projections_Data!K:M,3,0)</f>
        <v>54</v>
      </c>
    </row>
    <row r="404" spans="1:15" ht="10.199999999999999" customHeight="1" x14ac:dyDescent="0.2">
      <c r="A404" s="10">
        <v>403</v>
      </c>
      <c r="B404" s="10" t="s">
        <v>351</v>
      </c>
      <c r="C404" s="10" t="s">
        <v>352</v>
      </c>
      <c r="D404" s="10" t="s">
        <v>30</v>
      </c>
      <c r="E404" s="10" t="s">
        <v>25</v>
      </c>
      <c r="F404" s="10" t="s">
        <v>59</v>
      </c>
      <c r="G404" s="10">
        <v>16</v>
      </c>
      <c r="H404" s="10" t="s">
        <v>385</v>
      </c>
      <c r="I404" s="5">
        <v>42403</v>
      </c>
      <c r="J404" s="5">
        <v>42403</v>
      </c>
      <c r="K404" s="5">
        <f>MAX($I404:$J404)</f>
        <v>42403</v>
      </c>
      <c r="L404" s="10" t="s">
        <v>21</v>
      </c>
      <c r="M404" s="7"/>
      <c r="N404" s="3" t="s">
        <v>453</v>
      </c>
      <c r="O404" s="10">
        <f>VLOOKUP(B404,Projections_Data!K:M,3,0)</f>
        <v>62</v>
      </c>
    </row>
    <row r="405" spans="1:15" ht="10.199999999999999" customHeight="1" x14ac:dyDescent="0.2">
      <c r="A405" s="10">
        <v>404</v>
      </c>
      <c r="B405" s="10" t="s">
        <v>454</v>
      </c>
      <c r="C405" s="10" t="s">
        <v>455</v>
      </c>
      <c r="D405" s="10" t="s">
        <v>17</v>
      </c>
      <c r="E405" s="10" t="s">
        <v>34</v>
      </c>
      <c r="F405" s="10" t="s">
        <v>26</v>
      </c>
      <c r="G405" s="10">
        <v>24</v>
      </c>
      <c r="H405" s="10" t="s">
        <v>45</v>
      </c>
      <c r="I405" s="5">
        <v>42408</v>
      </c>
      <c r="J405" s="5">
        <v>42408</v>
      </c>
      <c r="K405" s="5">
        <f>MAX($I405:$J405)</f>
        <v>42408</v>
      </c>
      <c r="L405" s="10" t="s">
        <v>21</v>
      </c>
      <c r="M405" s="7"/>
      <c r="N405" s="3" t="s">
        <v>456</v>
      </c>
      <c r="O405" s="10">
        <f>VLOOKUP(B405,Projections_Data!K:M,3,0)</f>
        <v>171</v>
      </c>
    </row>
    <row r="406" spans="1:15" ht="10.199999999999999" customHeight="1" x14ac:dyDescent="0.2">
      <c r="A406" s="10">
        <v>405</v>
      </c>
      <c r="B406" s="10" t="s">
        <v>182</v>
      </c>
      <c r="C406" s="10" t="s">
        <v>183</v>
      </c>
      <c r="D406" s="10" t="s">
        <v>24</v>
      </c>
      <c r="E406" s="10" t="s">
        <v>25</v>
      </c>
      <c r="F406" s="10" t="s">
        <v>59</v>
      </c>
      <c r="G406" s="10">
        <v>0</v>
      </c>
      <c r="H406" s="10" t="s">
        <v>85</v>
      </c>
      <c r="I406" s="5">
        <v>42410</v>
      </c>
      <c r="J406" s="5">
        <v>42410</v>
      </c>
      <c r="K406" s="5">
        <f>MAX($I406:$J406)</f>
        <v>42410</v>
      </c>
      <c r="L406" s="10" t="s">
        <v>21</v>
      </c>
      <c r="M406" s="7"/>
      <c r="N406" s="3" t="s">
        <v>457</v>
      </c>
      <c r="O406" s="10">
        <f>VLOOKUP(B406,Projections_Data!K:M,3,0)</f>
        <v>219</v>
      </c>
    </row>
    <row r="407" spans="1:15" ht="10.199999999999999" customHeight="1" x14ac:dyDescent="0.2">
      <c r="A407" s="10">
        <v>406</v>
      </c>
      <c r="B407" s="10" t="s">
        <v>182</v>
      </c>
      <c r="C407" s="10" t="s">
        <v>184</v>
      </c>
      <c r="D407" s="10" t="s">
        <v>24</v>
      </c>
      <c r="E407" s="10" t="s">
        <v>25</v>
      </c>
      <c r="F407" s="10" t="s">
        <v>59</v>
      </c>
      <c r="G407" s="10">
        <v>0</v>
      </c>
      <c r="H407" s="10" t="s">
        <v>85</v>
      </c>
      <c r="I407" s="5">
        <v>42410</v>
      </c>
      <c r="J407" s="5">
        <v>42410</v>
      </c>
      <c r="K407" s="5">
        <f>MAX($I407:$J407)</f>
        <v>42410</v>
      </c>
      <c r="L407" s="10" t="s">
        <v>21</v>
      </c>
      <c r="M407" s="7"/>
      <c r="N407" s="3" t="s">
        <v>457</v>
      </c>
      <c r="O407" s="10">
        <f>VLOOKUP(B407,Projections_Data!K:M,3,0)</f>
        <v>219</v>
      </c>
    </row>
    <row r="408" spans="1:15" ht="10.199999999999999" customHeight="1" x14ac:dyDescent="0.2">
      <c r="A408" s="10">
        <v>407</v>
      </c>
      <c r="B408" s="10" t="s">
        <v>49</v>
      </c>
      <c r="C408" s="10" t="s">
        <v>50</v>
      </c>
      <c r="D408" s="10" t="s">
        <v>17</v>
      </c>
      <c r="E408" s="10" t="s">
        <v>25</v>
      </c>
      <c r="F408" s="10" t="s">
        <v>59</v>
      </c>
      <c r="G408" s="10">
        <v>24</v>
      </c>
      <c r="H408" s="10" t="s">
        <v>385</v>
      </c>
      <c r="I408" s="5">
        <v>42410</v>
      </c>
      <c r="J408" s="5">
        <v>42410</v>
      </c>
      <c r="K408" s="5">
        <f>MAX($I408:$J408)</f>
        <v>42410</v>
      </c>
      <c r="L408" s="10" t="s">
        <v>21</v>
      </c>
      <c r="M408" s="7"/>
      <c r="N408" s="3" t="s">
        <v>458</v>
      </c>
      <c r="O408" s="10">
        <f>VLOOKUP(B408,Projections_Data!K:M,3,0)</f>
        <v>74</v>
      </c>
    </row>
    <row r="409" spans="1:15" ht="10.199999999999999" customHeight="1" x14ac:dyDescent="0.2">
      <c r="A409" s="10">
        <v>408</v>
      </c>
      <c r="B409" s="10" t="s">
        <v>323</v>
      </c>
      <c r="C409" s="10" t="s">
        <v>324</v>
      </c>
      <c r="D409" s="10" t="s">
        <v>30</v>
      </c>
      <c r="E409" s="10" t="s">
        <v>25</v>
      </c>
      <c r="F409" s="10" t="s">
        <v>59</v>
      </c>
      <c r="G409" s="10">
        <v>24</v>
      </c>
      <c r="H409" s="10" t="s">
        <v>346</v>
      </c>
      <c r="I409" s="5">
        <v>42410</v>
      </c>
      <c r="J409" s="5">
        <v>42410</v>
      </c>
      <c r="K409" s="5">
        <f>MAX($I409:$J409)</f>
        <v>42410</v>
      </c>
      <c r="L409" s="10" t="s">
        <v>21</v>
      </c>
      <c r="M409" s="7"/>
      <c r="N409" s="3" t="s">
        <v>459</v>
      </c>
      <c r="O409" s="10">
        <f>VLOOKUP(B409,Projections_Data!K:M,3,0)</f>
        <v>604</v>
      </c>
    </row>
    <row r="410" spans="1:15" ht="10.199999999999999" customHeight="1" x14ac:dyDescent="0.2">
      <c r="A410" s="10">
        <v>409</v>
      </c>
      <c r="B410" s="10" t="s">
        <v>325</v>
      </c>
      <c r="C410" s="10" t="s">
        <v>326</v>
      </c>
      <c r="D410" s="10" t="s">
        <v>17</v>
      </c>
      <c r="E410" s="10" t="s">
        <v>25</v>
      </c>
      <c r="F410" s="10" t="s">
        <v>59</v>
      </c>
      <c r="G410" s="10">
        <v>24</v>
      </c>
      <c r="H410" s="10" t="s">
        <v>365</v>
      </c>
      <c r="I410" s="5">
        <v>42410</v>
      </c>
      <c r="J410" s="5">
        <v>42410</v>
      </c>
      <c r="K410" s="5">
        <f>MAX($I410:$J410)</f>
        <v>42410</v>
      </c>
      <c r="L410" s="10" t="s">
        <v>21</v>
      </c>
      <c r="M410" s="7"/>
      <c r="O410" s="10">
        <f>VLOOKUP(B410,Projections_Data!K:M,3,0)</f>
        <v>113</v>
      </c>
    </row>
    <row r="411" spans="1:15" ht="10.199999999999999" customHeight="1" x14ac:dyDescent="0.2">
      <c r="A411" s="10">
        <v>410</v>
      </c>
      <c r="B411" s="10" t="s">
        <v>401</v>
      </c>
      <c r="C411" s="10" t="s">
        <v>402</v>
      </c>
      <c r="D411" s="10" t="s">
        <v>48</v>
      </c>
      <c r="E411" s="10" t="s">
        <v>34</v>
      </c>
      <c r="F411" s="10" t="s">
        <v>59</v>
      </c>
      <c r="G411" s="10">
        <v>24</v>
      </c>
      <c r="H411" s="10" t="s">
        <v>45</v>
      </c>
      <c r="I411" s="5">
        <v>42410</v>
      </c>
      <c r="J411" s="5">
        <v>42410</v>
      </c>
      <c r="K411" s="5">
        <f>MAX($I411:$J411)</f>
        <v>42410</v>
      </c>
      <c r="L411" s="10" t="s">
        <v>21</v>
      </c>
      <c r="M411" s="7"/>
      <c r="O411" s="10">
        <f>VLOOKUP(B411,Projections_Data!K:M,3,0)</f>
        <v>32</v>
      </c>
    </row>
    <row r="412" spans="1:15" ht="10.199999999999999" customHeight="1" x14ac:dyDescent="0.2">
      <c r="A412" s="10">
        <v>411</v>
      </c>
      <c r="B412" s="10" t="s">
        <v>460</v>
      </c>
      <c r="C412" s="10" t="s">
        <v>177</v>
      </c>
      <c r="D412" s="10" t="s">
        <v>30</v>
      </c>
      <c r="E412" s="10" t="s">
        <v>34</v>
      </c>
      <c r="F412" s="10" t="s">
        <v>59</v>
      </c>
      <c r="G412" s="10">
        <v>24</v>
      </c>
      <c r="H412" s="10" t="s">
        <v>27</v>
      </c>
      <c r="I412" s="5">
        <v>42412</v>
      </c>
      <c r="J412" s="5">
        <v>42430</v>
      </c>
      <c r="K412" s="5">
        <f>MAX($I412:$J412)</f>
        <v>42430</v>
      </c>
      <c r="L412" s="10" t="s">
        <v>21</v>
      </c>
      <c r="M412" s="7"/>
      <c r="N412" s="3" t="s">
        <v>461</v>
      </c>
      <c r="O412" s="10">
        <f>VLOOKUP(B412,Projections_Data!K:M,3,0)</f>
        <v>46</v>
      </c>
    </row>
    <row r="413" spans="1:15" ht="10.199999999999999" customHeight="1" x14ac:dyDescent="0.2">
      <c r="A413" s="10">
        <v>412</v>
      </c>
      <c r="B413" s="10" t="s">
        <v>462</v>
      </c>
      <c r="C413" s="10" t="s">
        <v>463</v>
      </c>
      <c r="D413" s="10" t="s">
        <v>17</v>
      </c>
      <c r="E413" s="10" t="s">
        <v>34</v>
      </c>
      <c r="F413" s="10" t="s">
        <v>26</v>
      </c>
      <c r="G413" s="10">
        <v>80</v>
      </c>
      <c r="H413" s="10" t="s">
        <v>365</v>
      </c>
      <c r="I413" s="5">
        <v>42415</v>
      </c>
      <c r="J413" s="5">
        <v>42401</v>
      </c>
      <c r="K413" s="5">
        <f>MAX($I413:$J413)</f>
        <v>42415</v>
      </c>
      <c r="L413" s="10" t="s">
        <v>21</v>
      </c>
      <c r="M413" s="7"/>
      <c r="N413" s="3" t="s">
        <v>464</v>
      </c>
      <c r="O413" s="10">
        <f>VLOOKUP(B413,Projections_Data!K:M,3,0)</f>
        <v>64</v>
      </c>
    </row>
    <row r="414" spans="1:15" ht="10.199999999999999" customHeight="1" x14ac:dyDescent="0.2">
      <c r="A414" s="10">
        <v>413</v>
      </c>
      <c r="B414" s="10" t="s">
        <v>354</v>
      </c>
      <c r="C414" s="10" t="s">
        <v>355</v>
      </c>
      <c r="D414" s="10" t="s">
        <v>17</v>
      </c>
      <c r="E414" s="10" t="s">
        <v>18</v>
      </c>
      <c r="F414" s="10" t="s">
        <v>19</v>
      </c>
      <c r="G414" s="10">
        <v>16</v>
      </c>
      <c r="H414" s="10" t="s">
        <v>365</v>
      </c>
      <c r="I414" s="5">
        <v>42415</v>
      </c>
      <c r="J414" s="5">
        <v>42415</v>
      </c>
      <c r="K414" s="5">
        <f>MAX($I414:$J414)</f>
        <v>42415</v>
      </c>
      <c r="L414" s="10" t="s">
        <v>21</v>
      </c>
      <c r="M414" s="7"/>
      <c r="N414" s="3" t="s">
        <v>465</v>
      </c>
      <c r="O414" s="10">
        <f>VLOOKUP(B414,Projections_Data!K:M,3,0)</f>
        <v>34</v>
      </c>
    </row>
    <row r="415" spans="1:15" ht="10.199999999999999" customHeight="1" x14ac:dyDescent="0.2">
      <c r="A415" s="10">
        <v>414</v>
      </c>
      <c r="B415" s="10" t="s">
        <v>51</v>
      </c>
      <c r="C415" s="10" t="s">
        <v>90</v>
      </c>
      <c r="D415" s="10" t="s">
        <v>40</v>
      </c>
      <c r="E415" s="10" t="s">
        <v>53</v>
      </c>
      <c r="F415" s="10" t="s">
        <v>59</v>
      </c>
      <c r="G415" s="10">
        <v>0</v>
      </c>
      <c r="H415" s="10" t="s">
        <v>45</v>
      </c>
      <c r="I415" s="5">
        <v>42415</v>
      </c>
      <c r="J415" s="5">
        <v>42415</v>
      </c>
      <c r="K415" s="5">
        <f>MAX($I415:$J415)</f>
        <v>42415</v>
      </c>
      <c r="L415" s="10" t="s">
        <v>21</v>
      </c>
      <c r="M415" s="7"/>
      <c r="N415" s="3" t="s">
        <v>466</v>
      </c>
      <c r="O415" s="10">
        <f>VLOOKUP(B415,Projections_Data!K:M,3,0)</f>
        <v>1</v>
      </c>
    </row>
    <row r="416" spans="1:15" ht="10.199999999999999" customHeight="1" x14ac:dyDescent="0.2">
      <c r="A416" s="10">
        <v>415</v>
      </c>
      <c r="B416" s="10" t="s">
        <v>146</v>
      </c>
      <c r="C416" s="10" t="s">
        <v>147</v>
      </c>
      <c r="D416" s="10" t="s">
        <v>48</v>
      </c>
      <c r="E416" s="10" t="s">
        <v>18</v>
      </c>
      <c r="F416" s="10" t="s">
        <v>19</v>
      </c>
      <c r="G416" s="10">
        <v>8</v>
      </c>
      <c r="H416" s="10" t="s">
        <v>346</v>
      </c>
      <c r="I416" s="5">
        <v>42416</v>
      </c>
      <c r="J416" s="5">
        <v>42416</v>
      </c>
      <c r="K416" s="5">
        <f>MAX($I416:$J416)</f>
        <v>42416</v>
      </c>
      <c r="L416" s="10" t="s">
        <v>21</v>
      </c>
      <c r="M416" s="7"/>
      <c r="N416" s="3" t="s">
        <v>467</v>
      </c>
      <c r="O416" s="10">
        <f>VLOOKUP(B416,Projections_Data!K:M,3,0)</f>
        <v>42</v>
      </c>
    </row>
    <row r="417" spans="1:15" ht="10.199999999999999" customHeight="1" x14ac:dyDescent="0.2">
      <c r="A417" s="10">
        <v>416</v>
      </c>
      <c r="B417" s="10" t="s">
        <v>195</v>
      </c>
      <c r="C417" s="10" t="s">
        <v>196</v>
      </c>
      <c r="D417" s="10" t="s">
        <v>102</v>
      </c>
      <c r="E417" s="10" t="s">
        <v>25</v>
      </c>
      <c r="F417" s="10" t="s">
        <v>59</v>
      </c>
      <c r="G417" s="10">
        <v>24</v>
      </c>
      <c r="H417" s="10" t="s">
        <v>346</v>
      </c>
      <c r="I417" s="5">
        <v>42416</v>
      </c>
      <c r="J417" s="5">
        <v>42416</v>
      </c>
      <c r="K417" s="5">
        <f>MAX($I417:$J417)</f>
        <v>42416</v>
      </c>
      <c r="L417" s="10" t="s">
        <v>21</v>
      </c>
      <c r="M417" s="7"/>
      <c r="O417" s="10">
        <f>VLOOKUP(B417,Projections_Data!K:M,3,0)</f>
        <v>103</v>
      </c>
    </row>
    <row r="418" spans="1:15" ht="10.199999999999999" customHeight="1" x14ac:dyDescent="0.2">
      <c r="A418" s="10">
        <v>417</v>
      </c>
      <c r="B418" s="10" t="s">
        <v>197</v>
      </c>
      <c r="C418" s="10" t="s">
        <v>198</v>
      </c>
      <c r="D418" s="10" t="s">
        <v>17</v>
      </c>
      <c r="E418" s="10" t="s">
        <v>25</v>
      </c>
      <c r="F418" s="10" t="s">
        <v>59</v>
      </c>
      <c r="G418" s="10">
        <v>24</v>
      </c>
      <c r="H418" s="10" t="s">
        <v>385</v>
      </c>
      <c r="I418" s="5">
        <v>42416</v>
      </c>
      <c r="J418" s="5">
        <v>42416</v>
      </c>
      <c r="K418" s="5">
        <f>MAX($I418:$J418)</f>
        <v>42416</v>
      </c>
      <c r="L418" s="10" t="s">
        <v>21</v>
      </c>
      <c r="M418" s="7"/>
      <c r="O418" s="10">
        <f>VLOOKUP(B418,Projections_Data!K:M,3,0)</f>
        <v>59</v>
      </c>
    </row>
    <row r="419" spans="1:15" ht="10.199999999999999" customHeight="1" x14ac:dyDescent="0.2">
      <c r="A419" s="10">
        <v>418</v>
      </c>
      <c r="B419" s="10" t="s">
        <v>468</v>
      </c>
      <c r="C419" s="10" t="s">
        <v>469</v>
      </c>
      <c r="D419" s="10" t="s">
        <v>102</v>
      </c>
      <c r="E419" s="10" t="s">
        <v>18</v>
      </c>
      <c r="F419" s="10" t="s">
        <v>59</v>
      </c>
      <c r="G419" s="10">
        <v>24</v>
      </c>
      <c r="H419" s="10" t="s">
        <v>385</v>
      </c>
      <c r="I419" s="5">
        <v>42430</v>
      </c>
      <c r="J419" s="5">
        <v>42401</v>
      </c>
      <c r="K419" s="5">
        <f>MAX($I419:$J419)</f>
        <v>42430</v>
      </c>
      <c r="L419" s="10" t="s">
        <v>21</v>
      </c>
      <c r="M419" s="7"/>
      <c r="N419" s="3" t="s">
        <v>470</v>
      </c>
      <c r="O419" s="10">
        <f>VLOOKUP(B419,Projections_Data!K:M,3,0)</f>
        <v>156</v>
      </c>
    </row>
    <row r="420" spans="1:15" ht="10.199999999999999" customHeight="1" x14ac:dyDescent="0.2">
      <c r="A420" s="10">
        <v>419</v>
      </c>
      <c r="B420" s="10" t="s">
        <v>105</v>
      </c>
      <c r="C420" s="10" t="s">
        <v>106</v>
      </c>
      <c r="D420" s="10" t="s">
        <v>30</v>
      </c>
      <c r="E420" s="10" t="s">
        <v>25</v>
      </c>
      <c r="F420" s="10" t="s">
        <v>59</v>
      </c>
      <c r="G420" s="10">
        <v>24</v>
      </c>
      <c r="H420" s="10" t="s">
        <v>346</v>
      </c>
      <c r="I420" s="5">
        <v>42430</v>
      </c>
      <c r="J420" s="5">
        <v>42401</v>
      </c>
      <c r="K420" s="5">
        <f>MAX($I420:$J420)</f>
        <v>42430</v>
      </c>
      <c r="L420" s="10" t="s">
        <v>21</v>
      </c>
      <c r="M420" s="7"/>
      <c r="N420" s="3" t="s">
        <v>444</v>
      </c>
      <c r="O420" s="10">
        <f>VLOOKUP(B420,Projections_Data!K:M,3,0)</f>
        <v>39</v>
      </c>
    </row>
    <row r="421" spans="1:15" ht="10.199999999999999" customHeight="1" x14ac:dyDescent="0.2">
      <c r="A421" s="10">
        <v>420</v>
      </c>
      <c r="B421" s="10" t="s">
        <v>471</v>
      </c>
      <c r="C421" s="10" t="s">
        <v>472</v>
      </c>
      <c r="D421" s="10" t="s">
        <v>24</v>
      </c>
      <c r="E421" s="10" t="s">
        <v>18</v>
      </c>
      <c r="F421" s="10" t="s">
        <v>59</v>
      </c>
      <c r="G421" s="10">
        <v>24</v>
      </c>
      <c r="H421" s="10" t="s">
        <v>385</v>
      </c>
      <c r="I421" s="5">
        <v>42430</v>
      </c>
      <c r="J421" s="5">
        <v>42401</v>
      </c>
      <c r="K421" s="5">
        <f>MAX($I421:$J421)</f>
        <v>42430</v>
      </c>
      <c r="L421" s="10" t="s">
        <v>21</v>
      </c>
      <c r="M421" s="7"/>
      <c r="N421" s="3" t="s">
        <v>444</v>
      </c>
      <c r="O421" s="10">
        <f>VLOOKUP(B421,Projections_Data!K:M,3,0)</f>
        <v>127</v>
      </c>
    </row>
    <row r="422" spans="1:15" ht="10.199999999999999" customHeight="1" x14ac:dyDescent="0.2">
      <c r="A422" s="10">
        <v>421</v>
      </c>
      <c r="B422" s="10" t="s">
        <v>114</v>
      </c>
      <c r="C422" s="10" t="s">
        <v>268</v>
      </c>
      <c r="D422" s="10" t="s">
        <v>17</v>
      </c>
      <c r="E422" s="10" t="s">
        <v>18</v>
      </c>
      <c r="F422" s="10" t="s">
        <v>59</v>
      </c>
      <c r="G422" s="10">
        <v>8</v>
      </c>
      <c r="H422" s="10" t="s">
        <v>45</v>
      </c>
      <c r="I422" s="5">
        <v>42430</v>
      </c>
      <c r="J422" s="5">
        <v>42401</v>
      </c>
      <c r="K422" s="5">
        <f>MAX($I422:$J422)</f>
        <v>42430</v>
      </c>
      <c r="L422" s="10" t="s">
        <v>21</v>
      </c>
      <c r="M422" s="7"/>
      <c r="N422" s="3" t="s">
        <v>473</v>
      </c>
      <c r="O422" s="10">
        <f>VLOOKUP(B422,Projections_Data!K:M,3,0)</f>
        <v>89</v>
      </c>
    </row>
    <row r="423" spans="1:15" ht="10.199999999999999" customHeight="1" x14ac:dyDescent="0.2">
      <c r="A423" s="10">
        <v>422</v>
      </c>
      <c r="B423" s="10" t="s">
        <v>114</v>
      </c>
      <c r="C423" s="10" t="s">
        <v>115</v>
      </c>
      <c r="D423" s="10" t="s">
        <v>17</v>
      </c>
      <c r="E423" s="10" t="s">
        <v>18</v>
      </c>
      <c r="F423" s="10" t="s">
        <v>59</v>
      </c>
      <c r="G423" s="10">
        <v>24</v>
      </c>
      <c r="H423" s="10" t="s">
        <v>45</v>
      </c>
      <c r="I423" s="5">
        <v>42430</v>
      </c>
      <c r="J423" s="5">
        <v>42401</v>
      </c>
      <c r="K423" s="5">
        <f>MAX($I423:$J423)</f>
        <v>42430</v>
      </c>
      <c r="L423" s="10" t="s">
        <v>21</v>
      </c>
      <c r="M423" s="7"/>
      <c r="N423" s="3" t="s">
        <v>474</v>
      </c>
      <c r="O423" s="10">
        <f>VLOOKUP(B423,Projections_Data!K:M,3,0)</f>
        <v>89</v>
      </c>
    </row>
    <row r="424" spans="1:15" ht="10.199999999999999" customHeight="1" x14ac:dyDescent="0.2">
      <c r="A424" s="10">
        <v>423</v>
      </c>
      <c r="B424" s="10" t="s">
        <v>98</v>
      </c>
      <c r="C424" s="10" t="s">
        <v>99</v>
      </c>
      <c r="D424" s="10" t="s">
        <v>48</v>
      </c>
      <c r="E424" s="10" t="s">
        <v>18</v>
      </c>
      <c r="F424" s="10" t="s">
        <v>59</v>
      </c>
      <c r="G424" s="10">
        <v>24</v>
      </c>
      <c r="H424" s="10" t="s">
        <v>365</v>
      </c>
      <c r="I424" s="5">
        <v>42430</v>
      </c>
      <c r="J424" s="5">
        <v>42401</v>
      </c>
      <c r="K424" s="5">
        <f>MAX($I424:$J424)</f>
        <v>42430</v>
      </c>
      <c r="L424" s="10" t="s">
        <v>21</v>
      </c>
      <c r="M424" s="7"/>
      <c r="N424" s="3" t="s">
        <v>470</v>
      </c>
      <c r="O424" s="10">
        <f>VLOOKUP(B424,Projections_Data!K:M,3,0)</f>
        <v>88</v>
      </c>
    </row>
    <row r="425" spans="1:15" ht="10.199999999999999" customHeight="1" x14ac:dyDescent="0.2">
      <c r="A425" s="10">
        <v>424</v>
      </c>
      <c r="B425" s="10" t="s">
        <v>475</v>
      </c>
      <c r="C425" s="10" t="s">
        <v>476</v>
      </c>
      <c r="D425" s="10" t="s">
        <v>24</v>
      </c>
      <c r="E425" s="10" t="s">
        <v>18</v>
      </c>
      <c r="F425" s="10" t="s">
        <v>59</v>
      </c>
      <c r="G425" s="10">
        <v>0</v>
      </c>
      <c r="H425" s="10" t="s">
        <v>385</v>
      </c>
      <c r="I425" s="5">
        <v>42430</v>
      </c>
      <c r="J425" s="5">
        <v>42401</v>
      </c>
      <c r="K425" s="5">
        <f>MAX($I425:$J425)</f>
        <v>42430</v>
      </c>
      <c r="L425" s="10" t="s">
        <v>21</v>
      </c>
      <c r="M425" s="7"/>
      <c r="N425" s="3" t="s">
        <v>477</v>
      </c>
      <c r="O425" s="10">
        <f>VLOOKUP(B425,Projections_Data!K:M,3,0)</f>
        <v>219</v>
      </c>
    </row>
    <row r="426" spans="1:15" ht="10.199999999999999" customHeight="1" x14ac:dyDescent="0.2">
      <c r="A426" s="10">
        <v>425</v>
      </c>
      <c r="B426" s="10" t="s">
        <v>478</v>
      </c>
      <c r="C426" s="10" t="s">
        <v>479</v>
      </c>
      <c r="D426" s="10" t="s">
        <v>24</v>
      </c>
      <c r="E426" s="10" t="s">
        <v>34</v>
      </c>
      <c r="F426" s="10" t="s">
        <v>59</v>
      </c>
      <c r="G426" s="10">
        <v>24</v>
      </c>
      <c r="H426" s="10" t="s">
        <v>365</v>
      </c>
      <c r="I426" s="5">
        <v>42430</v>
      </c>
      <c r="J426" s="5">
        <v>42430</v>
      </c>
      <c r="K426" s="5">
        <f>MAX($I426:$J426)</f>
        <v>42430</v>
      </c>
      <c r="L426" s="10" t="s">
        <v>21</v>
      </c>
      <c r="M426" s="7"/>
      <c r="O426" s="10">
        <f>VLOOKUP(B426,Projections_Data!K:M,3,0)</f>
        <v>157</v>
      </c>
    </row>
    <row r="427" spans="1:15" ht="10.199999999999999" customHeight="1" x14ac:dyDescent="0.2">
      <c r="A427" s="10">
        <v>426</v>
      </c>
      <c r="B427" s="10" t="s">
        <v>201</v>
      </c>
      <c r="C427" s="10" t="s">
        <v>202</v>
      </c>
      <c r="D427" s="10" t="s">
        <v>24</v>
      </c>
      <c r="E427" s="10" t="s">
        <v>25</v>
      </c>
      <c r="F427" s="10" t="s">
        <v>59</v>
      </c>
      <c r="G427" s="10">
        <v>24</v>
      </c>
      <c r="H427" s="10" t="s">
        <v>45</v>
      </c>
      <c r="I427" s="5">
        <v>42430</v>
      </c>
      <c r="J427" s="5">
        <v>42430</v>
      </c>
      <c r="K427" s="5">
        <f>MAX($I427:$J427)</f>
        <v>42430</v>
      </c>
      <c r="L427" s="10" t="s">
        <v>21</v>
      </c>
      <c r="M427" s="7"/>
      <c r="O427" s="10">
        <f>VLOOKUP(B427,Projections_Data!K:M,3,0)</f>
        <v>76</v>
      </c>
    </row>
    <row r="428" spans="1:15" ht="10.199999999999999" customHeight="1" x14ac:dyDescent="0.2">
      <c r="A428" s="10">
        <v>427</v>
      </c>
      <c r="B428" s="10" t="s">
        <v>88</v>
      </c>
      <c r="C428" s="10" t="s">
        <v>89</v>
      </c>
      <c r="D428" s="10" t="s">
        <v>40</v>
      </c>
      <c r="E428" s="10" t="s">
        <v>18</v>
      </c>
      <c r="F428" s="10" t="s">
        <v>59</v>
      </c>
      <c r="G428" s="10">
        <v>24</v>
      </c>
      <c r="H428" s="10" t="s">
        <v>346</v>
      </c>
      <c r="I428" s="5">
        <v>42430</v>
      </c>
      <c r="J428" s="5">
        <v>42430</v>
      </c>
      <c r="K428" s="5">
        <f>MAX($I428:$J428)</f>
        <v>42430</v>
      </c>
      <c r="L428" s="10" t="s">
        <v>21</v>
      </c>
      <c r="M428" s="7"/>
      <c r="N428" s="3" t="s">
        <v>480</v>
      </c>
      <c r="O428" s="10">
        <f>VLOOKUP(B428,Projections_Data!K:M,3,0)</f>
        <v>15</v>
      </c>
    </row>
    <row r="429" spans="1:15" ht="10.199999999999999" customHeight="1" x14ac:dyDescent="0.2">
      <c r="A429" s="10">
        <v>428</v>
      </c>
      <c r="B429" s="10" t="s">
        <v>75</v>
      </c>
      <c r="C429" s="10" t="s">
        <v>118</v>
      </c>
      <c r="D429" s="10" t="s">
        <v>17</v>
      </c>
      <c r="E429" s="10" t="s">
        <v>31</v>
      </c>
      <c r="F429" s="10" t="s">
        <v>59</v>
      </c>
      <c r="G429" s="10">
        <v>24</v>
      </c>
      <c r="H429" s="10" t="s">
        <v>85</v>
      </c>
      <c r="I429" s="5">
        <v>42430</v>
      </c>
      <c r="J429" s="5">
        <v>42430</v>
      </c>
      <c r="K429" s="5">
        <f>MAX($I429:$J429)</f>
        <v>42430</v>
      </c>
      <c r="L429" s="10" t="s">
        <v>21</v>
      </c>
      <c r="M429" s="7"/>
      <c r="N429" s="3" t="s">
        <v>481</v>
      </c>
      <c r="O429" s="10">
        <f>VLOOKUP(B429,Projections_Data!K:M,3,0)</f>
        <v>11</v>
      </c>
    </row>
    <row r="430" spans="1:15" ht="10.199999999999999" customHeight="1" x14ac:dyDescent="0.2">
      <c r="A430" s="10">
        <v>429</v>
      </c>
      <c r="B430" s="10" t="s">
        <v>75</v>
      </c>
      <c r="C430" s="10" t="s">
        <v>389</v>
      </c>
      <c r="D430" s="10" t="s">
        <v>17</v>
      </c>
      <c r="E430" s="10" t="s">
        <v>31</v>
      </c>
      <c r="F430" s="10" t="s">
        <v>59</v>
      </c>
      <c r="G430" s="10">
        <v>24</v>
      </c>
      <c r="H430" s="10" t="s">
        <v>85</v>
      </c>
      <c r="I430" s="5">
        <v>42430</v>
      </c>
      <c r="J430" s="5">
        <v>42430</v>
      </c>
      <c r="K430" s="5">
        <f>MAX($I430:$J430)</f>
        <v>42430</v>
      </c>
      <c r="L430" s="10" t="s">
        <v>21</v>
      </c>
      <c r="M430" s="7"/>
      <c r="N430" s="3" t="s">
        <v>481</v>
      </c>
      <c r="O430" s="10">
        <f>VLOOKUP(B430,Projections_Data!K:M,3,0)</f>
        <v>11</v>
      </c>
    </row>
    <row r="431" spans="1:15" ht="10.199999999999999" customHeight="1" x14ac:dyDescent="0.2">
      <c r="A431" s="10">
        <v>430</v>
      </c>
      <c r="B431" s="10" t="s">
        <v>75</v>
      </c>
      <c r="C431" s="10" t="s">
        <v>76</v>
      </c>
      <c r="D431" s="10" t="s">
        <v>17</v>
      </c>
      <c r="E431" s="10" t="s">
        <v>31</v>
      </c>
      <c r="F431" s="10" t="s">
        <v>59</v>
      </c>
      <c r="G431" s="10">
        <v>24</v>
      </c>
      <c r="H431" s="10" t="s">
        <v>85</v>
      </c>
      <c r="I431" s="5">
        <v>42430</v>
      </c>
      <c r="J431" s="5">
        <v>42430</v>
      </c>
      <c r="K431" s="5">
        <f>MAX($I431:$J431)</f>
        <v>42430</v>
      </c>
      <c r="L431" s="10" t="s">
        <v>21</v>
      </c>
      <c r="M431" s="7"/>
      <c r="O431" s="10">
        <f>VLOOKUP(B431,Projections_Data!K:M,3,0)</f>
        <v>11</v>
      </c>
    </row>
    <row r="432" spans="1:15" ht="10.199999999999999" customHeight="1" x14ac:dyDescent="0.2">
      <c r="A432" s="10">
        <v>431</v>
      </c>
      <c r="B432" s="10" t="s">
        <v>75</v>
      </c>
      <c r="C432" s="10" t="s">
        <v>77</v>
      </c>
      <c r="D432" s="10" t="s">
        <v>17</v>
      </c>
      <c r="E432" s="10" t="s">
        <v>31</v>
      </c>
      <c r="F432" s="10" t="s">
        <v>59</v>
      </c>
      <c r="G432" s="10">
        <v>16</v>
      </c>
      <c r="H432" s="10" t="s">
        <v>85</v>
      </c>
      <c r="I432" s="5">
        <v>42430</v>
      </c>
      <c r="J432" s="5">
        <v>42430</v>
      </c>
      <c r="K432" s="5">
        <f>MAX($I432:$J432)</f>
        <v>42430</v>
      </c>
      <c r="L432" s="10" t="s">
        <v>21</v>
      </c>
      <c r="M432" s="7"/>
      <c r="N432" s="3" t="s">
        <v>482</v>
      </c>
      <c r="O432" s="10">
        <f>VLOOKUP(B432,Projections_Data!K:M,3,0)</f>
        <v>11</v>
      </c>
    </row>
    <row r="433" spans="1:15" ht="10.199999999999999" customHeight="1" x14ac:dyDescent="0.2">
      <c r="A433" s="10">
        <v>432</v>
      </c>
      <c r="B433" s="10" t="s">
        <v>75</v>
      </c>
      <c r="C433" s="10" t="s">
        <v>483</v>
      </c>
      <c r="D433" s="10" t="s">
        <v>17</v>
      </c>
      <c r="E433" s="10" t="s">
        <v>31</v>
      </c>
      <c r="F433" s="10" t="s">
        <v>59</v>
      </c>
      <c r="G433" s="10">
        <v>24</v>
      </c>
      <c r="H433" s="10" t="s">
        <v>85</v>
      </c>
      <c r="I433" s="5">
        <v>42430</v>
      </c>
      <c r="J433" s="5">
        <v>42430</v>
      </c>
      <c r="K433" s="5">
        <f>MAX($I433:$J433)</f>
        <v>42430</v>
      </c>
      <c r="L433" s="10" t="s">
        <v>21</v>
      </c>
      <c r="M433" s="7"/>
      <c r="O433" s="10">
        <f>VLOOKUP(B433,Projections_Data!K:M,3,0)</f>
        <v>11</v>
      </c>
    </row>
    <row r="434" spans="1:15" ht="10.199999999999999" customHeight="1" x14ac:dyDescent="0.2">
      <c r="A434" s="10">
        <v>433</v>
      </c>
      <c r="B434" s="10" t="s">
        <v>75</v>
      </c>
      <c r="C434" s="10" t="s">
        <v>93</v>
      </c>
      <c r="D434" s="10" t="s">
        <v>17</v>
      </c>
      <c r="E434" s="10" t="s">
        <v>31</v>
      </c>
      <c r="F434" s="10" t="s">
        <v>59</v>
      </c>
      <c r="G434" s="10">
        <v>24</v>
      </c>
      <c r="H434" s="10" t="s">
        <v>85</v>
      </c>
      <c r="I434" s="5">
        <v>42430</v>
      </c>
      <c r="J434" s="5">
        <v>42430</v>
      </c>
      <c r="K434" s="5">
        <f>MAX($I434:$J434)</f>
        <v>42430</v>
      </c>
      <c r="L434" s="10" t="s">
        <v>21</v>
      </c>
      <c r="M434" s="7"/>
      <c r="O434" s="10">
        <f>VLOOKUP(B434,Projections_Data!K:M,3,0)</f>
        <v>11</v>
      </c>
    </row>
    <row r="435" spans="1:15" ht="10.199999999999999" customHeight="1" x14ac:dyDescent="0.2">
      <c r="A435" s="10">
        <v>434</v>
      </c>
      <c r="B435" s="10" t="s">
        <v>362</v>
      </c>
      <c r="C435" s="10" t="s">
        <v>363</v>
      </c>
      <c r="D435" s="10" t="s">
        <v>17</v>
      </c>
      <c r="E435" s="10" t="s">
        <v>18</v>
      </c>
      <c r="F435" s="10" t="s">
        <v>59</v>
      </c>
      <c r="G435" s="10">
        <v>0</v>
      </c>
      <c r="H435" s="10" t="s">
        <v>27</v>
      </c>
      <c r="I435" s="5">
        <v>42430</v>
      </c>
      <c r="J435" s="5">
        <v>42430</v>
      </c>
      <c r="K435" s="5">
        <f>MAX($I435:$J435)</f>
        <v>42430</v>
      </c>
      <c r="L435" s="10" t="s">
        <v>21</v>
      </c>
      <c r="M435" s="7"/>
      <c r="N435" s="3" t="s">
        <v>484</v>
      </c>
      <c r="O435" s="10">
        <f>VLOOKUP(B435,Projections_Data!K:M,3,0)</f>
        <v>219</v>
      </c>
    </row>
    <row r="436" spans="1:15" ht="10.199999999999999" customHeight="1" x14ac:dyDescent="0.2">
      <c r="A436" s="10">
        <v>435</v>
      </c>
      <c r="B436" s="10" t="s">
        <v>292</v>
      </c>
      <c r="C436" s="10" t="s">
        <v>293</v>
      </c>
      <c r="D436" s="10" t="s">
        <v>24</v>
      </c>
      <c r="E436" s="10" t="s">
        <v>34</v>
      </c>
      <c r="F436" s="10" t="s">
        <v>59</v>
      </c>
      <c r="G436" s="10">
        <v>40</v>
      </c>
      <c r="H436" s="10" t="s">
        <v>45</v>
      </c>
      <c r="I436" s="5">
        <v>42430</v>
      </c>
      <c r="J436" s="5">
        <v>42430</v>
      </c>
      <c r="K436" s="5">
        <f>MAX($I436:$J436)</f>
        <v>42430</v>
      </c>
      <c r="L436" s="10" t="s">
        <v>21</v>
      </c>
      <c r="M436" s="7"/>
      <c r="O436" s="10">
        <f>VLOOKUP(B436,Projections_Data!K:M,3,0)</f>
        <v>53</v>
      </c>
    </row>
    <row r="437" spans="1:15" ht="10.199999999999999" customHeight="1" x14ac:dyDescent="0.2">
      <c r="A437" s="10">
        <v>436</v>
      </c>
      <c r="B437" s="10" t="s">
        <v>292</v>
      </c>
      <c r="C437" s="10" t="s">
        <v>308</v>
      </c>
      <c r="D437" s="10" t="s">
        <v>24</v>
      </c>
      <c r="E437" s="10" t="s">
        <v>34</v>
      </c>
      <c r="F437" s="10" t="s">
        <v>59</v>
      </c>
      <c r="G437" s="10">
        <v>0</v>
      </c>
      <c r="H437" s="10" t="s">
        <v>45</v>
      </c>
      <c r="I437" s="5">
        <v>42430</v>
      </c>
      <c r="J437" s="5">
        <v>42430</v>
      </c>
      <c r="K437" s="5">
        <f>MAX($I437:$J437)</f>
        <v>42430</v>
      </c>
      <c r="L437" s="10" t="s">
        <v>21</v>
      </c>
      <c r="M437" s="7"/>
      <c r="N437" s="3" t="s">
        <v>485</v>
      </c>
      <c r="O437" s="10">
        <f>VLOOKUP(B437,Projections_Data!K:M,3,0)</f>
        <v>53</v>
      </c>
    </row>
    <row r="438" spans="1:15" ht="10.199999999999999" customHeight="1" x14ac:dyDescent="0.2">
      <c r="A438" s="10">
        <v>437</v>
      </c>
      <c r="B438" s="10" t="s">
        <v>406</v>
      </c>
      <c r="C438" s="10" t="s">
        <v>407</v>
      </c>
      <c r="D438" s="10" t="s">
        <v>102</v>
      </c>
      <c r="E438" s="10" t="s">
        <v>34</v>
      </c>
      <c r="F438" s="10" t="s">
        <v>59</v>
      </c>
      <c r="G438" s="10">
        <v>0</v>
      </c>
      <c r="H438" s="10" t="s">
        <v>346</v>
      </c>
      <c r="I438" s="5">
        <v>42430</v>
      </c>
      <c r="J438" s="5">
        <v>42430</v>
      </c>
      <c r="K438" s="5">
        <f>MAX($I438:$J438)</f>
        <v>42430</v>
      </c>
      <c r="L438" s="10" t="s">
        <v>21</v>
      </c>
      <c r="M438" s="7"/>
      <c r="N438" s="3" t="s">
        <v>486</v>
      </c>
      <c r="O438" s="10">
        <f>VLOOKUP(B438,Projections_Data!K:M,3,0)</f>
        <v>102</v>
      </c>
    </row>
    <row r="439" spans="1:15" ht="10.199999999999999" customHeight="1" x14ac:dyDescent="0.2">
      <c r="A439" s="10">
        <v>438</v>
      </c>
      <c r="B439" s="10" t="s">
        <v>43</v>
      </c>
      <c r="C439" s="10" t="s">
        <v>44</v>
      </c>
      <c r="D439" s="10" t="s">
        <v>24</v>
      </c>
      <c r="E439" s="10" t="s">
        <v>34</v>
      </c>
      <c r="F439" s="10" t="s">
        <v>59</v>
      </c>
      <c r="G439" s="10">
        <v>24</v>
      </c>
      <c r="H439" s="10" t="s">
        <v>365</v>
      </c>
      <c r="I439" s="5">
        <v>42430</v>
      </c>
      <c r="J439" s="5">
        <v>42430</v>
      </c>
      <c r="K439" s="5">
        <f>MAX($I439:$J439)</f>
        <v>42430</v>
      </c>
      <c r="L439" s="10" t="s">
        <v>21</v>
      </c>
      <c r="M439" s="7"/>
      <c r="O439" s="10">
        <f>VLOOKUP(B439,Projections_Data!K:M,3,0)</f>
        <v>86</v>
      </c>
    </row>
    <row r="440" spans="1:15" ht="10.199999999999999" customHeight="1" x14ac:dyDescent="0.2">
      <c r="A440" s="10">
        <v>439</v>
      </c>
      <c r="B440" s="10" t="s">
        <v>487</v>
      </c>
      <c r="C440" s="10" t="s">
        <v>488</v>
      </c>
      <c r="D440" s="10" t="s">
        <v>102</v>
      </c>
      <c r="E440" s="10" t="s">
        <v>18</v>
      </c>
      <c r="F440" s="10" t="s">
        <v>26</v>
      </c>
      <c r="G440" s="10">
        <v>100</v>
      </c>
      <c r="H440" s="10" t="s">
        <v>346</v>
      </c>
      <c r="I440" s="5">
        <v>42430</v>
      </c>
      <c r="J440" s="5">
        <v>42430</v>
      </c>
      <c r="K440" s="5">
        <f>MAX($I440:$J440)</f>
        <v>42430</v>
      </c>
      <c r="L440" s="10" t="s">
        <v>21</v>
      </c>
      <c r="M440" s="7"/>
      <c r="O440" s="10">
        <f>VLOOKUP(B440,Projections_Data!K:M,3,0)</f>
        <v>12</v>
      </c>
    </row>
    <row r="441" spans="1:15" ht="10.199999999999999" customHeight="1" x14ac:dyDescent="0.2">
      <c r="A441" s="10">
        <v>440</v>
      </c>
      <c r="B441" s="10" t="s">
        <v>51</v>
      </c>
      <c r="C441" s="10" t="s">
        <v>160</v>
      </c>
      <c r="D441" s="10" t="s">
        <v>40</v>
      </c>
      <c r="E441" s="10" t="s">
        <v>53</v>
      </c>
      <c r="F441" s="10" t="s">
        <v>59</v>
      </c>
      <c r="G441" s="10">
        <v>24</v>
      </c>
      <c r="H441" s="10" t="s">
        <v>85</v>
      </c>
      <c r="I441" s="5">
        <v>42430</v>
      </c>
      <c r="J441" s="5">
        <v>42430</v>
      </c>
      <c r="K441" s="5">
        <f>MAX($I441:$J441)</f>
        <v>42430</v>
      </c>
      <c r="L441" s="10" t="s">
        <v>21</v>
      </c>
      <c r="M441" s="7"/>
      <c r="O441" s="10">
        <f>VLOOKUP(B441,Projections_Data!K:M,3,0)</f>
        <v>1</v>
      </c>
    </row>
    <row r="442" spans="1:15" ht="10.199999999999999" customHeight="1" x14ac:dyDescent="0.2">
      <c r="A442" s="10">
        <v>441</v>
      </c>
      <c r="B442" s="10" t="s">
        <v>178</v>
      </c>
      <c r="C442" s="10" t="s">
        <v>179</v>
      </c>
      <c r="D442" s="10" t="s">
        <v>24</v>
      </c>
      <c r="E442" s="10" t="s">
        <v>25</v>
      </c>
      <c r="F442" s="10" t="s">
        <v>59</v>
      </c>
      <c r="G442" s="10">
        <v>16</v>
      </c>
      <c r="H442" s="10" t="s">
        <v>385</v>
      </c>
      <c r="I442" s="5">
        <v>42430</v>
      </c>
      <c r="J442" s="5">
        <v>42430</v>
      </c>
      <c r="K442" s="5">
        <f>MAX($I442:$J442)</f>
        <v>42430</v>
      </c>
      <c r="L442" s="10" t="s">
        <v>21</v>
      </c>
      <c r="M442" s="7"/>
      <c r="N442" s="3" t="s">
        <v>489</v>
      </c>
      <c r="O442" s="10">
        <f>VLOOKUP(B442,Projections_Data!K:M,3,0)</f>
        <v>101</v>
      </c>
    </row>
    <row r="443" spans="1:15" ht="10.199999999999999" customHeight="1" x14ac:dyDescent="0.2">
      <c r="A443" s="10">
        <v>442</v>
      </c>
      <c r="B443" s="10" t="s">
        <v>241</v>
      </c>
      <c r="C443" s="10" t="s">
        <v>242</v>
      </c>
      <c r="D443" s="10" t="s">
        <v>40</v>
      </c>
      <c r="E443" s="10" t="s">
        <v>34</v>
      </c>
      <c r="F443" s="10" t="s">
        <v>59</v>
      </c>
      <c r="G443" s="10">
        <v>24</v>
      </c>
      <c r="H443" s="10" t="s">
        <v>346</v>
      </c>
      <c r="I443" s="5">
        <v>42430</v>
      </c>
      <c r="J443" s="5">
        <v>42461</v>
      </c>
      <c r="K443" s="5">
        <f>MAX($I443:$J443)</f>
        <v>42461</v>
      </c>
      <c r="L443" s="10" t="s">
        <v>21</v>
      </c>
      <c r="M443" s="7"/>
      <c r="N443" s="3" t="s">
        <v>490</v>
      </c>
      <c r="O443" s="10">
        <f>VLOOKUP(B443,Projections_Data!K:M,3,0)</f>
        <v>219</v>
      </c>
    </row>
    <row r="444" spans="1:15" ht="10.199999999999999" customHeight="1" x14ac:dyDescent="0.2">
      <c r="A444" s="10">
        <v>443</v>
      </c>
      <c r="B444" s="10" t="s">
        <v>178</v>
      </c>
      <c r="C444" s="10" t="s">
        <v>491</v>
      </c>
      <c r="D444" s="10" t="s">
        <v>24</v>
      </c>
      <c r="E444" s="10" t="s">
        <v>25</v>
      </c>
      <c r="F444" s="10" t="s">
        <v>59</v>
      </c>
      <c r="G444" s="10">
        <v>24</v>
      </c>
      <c r="H444" s="10" t="s">
        <v>385</v>
      </c>
      <c r="I444" s="5">
        <v>42431</v>
      </c>
      <c r="J444" s="5">
        <v>42402</v>
      </c>
      <c r="K444" s="5">
        <f>MAX($I444:$J444)</f>
        <v>42431</v>
      </c>
      <c r="L444" s="10" t="s">
        <v>21</v>
      </c>
      <c r="M444" s="7"/>
      <c r="N444" s="3" t="s">
        <v>492</v>
      </c>
      <c r="O444" s="10">
        <f>VLOOKUP(B444,Projections_Data!K:M,3,0)</f>
        <v>101</v>
      </c>
    </row>
    <row r="445" spans="1:15" ht="10.199999999999999" customHeight="1" x14ac:dyDescent="0.2">
      <c r="A445" s="10">
        <v>444</v>
      </c>
      <c r="B445" s="10" t="s">
        <v>75</v>
      </c>
      <c r="C445" s="10" t="s">
        <v>76</v>
      </c>
      <c r="D445" s="10" t="s">
        <v>17</v>
      </c>
      <c r="E445" s="10" t="s">
        <v>31</v>
      </c>
      <c r="F445" s="10" t="s">
        <v>59</v>
      </c>
      <c r="G445" s="10">
        <v>40</v>
      </c>
      <c r="H445" s="10" t="s">
        <v>85</v>
      </c>
      <c r="I445" s="5">
        <v>42437</v>
      </c>
      <c r="J445" s="5">
        <v>42437</v>
      </c>
      <c r="K445" s="5">
        <f>MAX($I445:$J445)</f>
        <v>42437</v>
      </c>
      <c r="L445" s="10" t="s">
        <v>21</v>
      </c>
      <c r="M445" s="7"/>
      <c r="N445" s="3" t="s">
        <v>493</v>
      </c>
      <c r="O445" s="10">
        <f>VLOOKUP(B445,Projections_Data!K:M,3,0)</f>
        <v>11</v>
      </c>
    </row>
    <row r="446" spans="1:15" ht="10.199999999999999" customHeight="1" x14ac:dyDescent="0.2">
      <c r="A446" s="10">
        <v>445</v>
      </c>
      <c r="B446" s="10" t="s">
        <v>161</v>
      </c>
      <c r="C446" s="10" t="s">
        <v>162</v>
      </c>
      <c r="D446" s="10" t="s">
        <v>30</v>
      </c>
      <c r="E446" s="10" t="s">
        <v>18</v>
      </c>
      <c r="F446" s="10" t="s">
        <v>59</v>
      </c>
      <c r="G446" s="10">
        <v>16</v>
      </c>
      <c r="H446" s="10" t="s">
        <v>27</v>
      </c>
      <c r="I446" s="5">
        <v>42437</v>
      </c>
      <c r="J446" s="5">
        <v>42437</v>
      </c>
      <c r="K446" s="5">
        <f>MAX($I446:$J446)</f>
        <v>42437</v>
      </c>
      <c r="L446" s="10" t="s">
        <v>21</v>
      </c>
      <c r="M446" s="7"/>
      <c r="N446" s="3" t="s">
        <v>494</v>
      </c>
      <c r="O446" s="10">
        <f>VLOOKUP(B446,Projections_Data!K:M,3,0)</f>
        <v>2</v>
      </c>
    </row>
    <row r="447" spans="1:15" ht="10.199999999999999" customHeight="1" x14ac:dyDescent="0.2">
      <c r="A447" s="10">
        <v>446</v>
      </c>
      <c r="B447" s="10" t="s">
        <v>161</v>
      </c>
      <c r="C447" s="10" t="s">
        <v>162</v>
      </c>
      <c r="D447" s="10" t="s">
        <v>30</v>
      </c>
      <c r="E447" s="10" t="s">
        <v>18</v>
      </c>
      <c r="F447" s="10" t="s">
        <v>59</v>
      </c>
      <c r="G447" s="10">
        <v>16</v>
      </c>
      <c r="H447" s="10" t="s">
        <v>45</v>
      </c>
      <c r="I447" s="5">
        <v>42437</v>
      </c>
      <c r="J447" s="5">
        <v>42437</v>
      </c>
      <c r="K447" s="5">
        <f>MAX($I447:$J447)</f>
        <v>42437</v>
      </c>
      <c r="L447" s="10" t="s">
        <v>21</v>
      </c>
      <c r="M447" s="7"/>
      <c r="N447" s="3" t="s">
        <v>495</v>
      </c>
      <c r="O447" s="10">
        <f>VLOOKUP(B447,Projections_Data!K:M,3,0)</f>
        <v>2</v>
      </c>
    </row>
    <row r="448" spans="1:15" ht="10.199999999999999" customHeight="1" x14ac:dyDescent="0.2">
      <c r="A448" s="10">
        <v>447</v>
      </c>
      <c r="B448" s="10" t="s">
        <v>161</v>
      </c>
      <c r="C448" s="10" t="s">
        <v>163</v>
      </c>
      <c r="D448" s="10" t="s">
        <v>30</v>
      </c>
      <c r="E448" s="10" t="s">
        <v>18</v>
      </c>
      <c r="F448" s="10" t="s">
        <v>59</v>
      </c>
      <c r="G448" s="10">
        <v>16</v>
      </c>
      <c r="H448" s="10" t="s">
        <v>45</v>
      </c>
      <c r="I448" s="5">
        <v>42437</v>
      </c>
      <c r="J448" s="5">
        <v>42437</v>
      </c>
      <c r="K448" s="5">
        <f>MAX($I448:$J448)</f>
        <v>42437</v>
      </c>
      <c r="L448" s="10" t="s">
        <v>21</v>
      </c>
      <c r="M448" s="7"/>
      <c r="N448" s="3" t="s">
        <v>495</v>
      </c>
      <c r="O448" s="10">
        <f>VLOOKUP(B448,Projections_Data!K:M,3,0)</f>
        <v>2</v>
      </c>
    </row>
    <row r="449" spans="1:15" ht="10.199999999999999" customHeight="1" x14ac:dyDescent="0.2">
      <c r="A449" s="10">
        <v>448</v>
      </c>
      <c r="B449" s="10" t="s">
        <v>209</v>
      </c>
      <c r="C449" s="10" t="s">
        <v>210</v>
      </c>
      <c r="D449" s="10" t="s">
        <v>17</v>
      </c>
      <c r="E449" s="10" t="s">
        <v>25</v>
      </c>
      <c r="F449" s="10" t="s">
        <v>59</v>
      </c>
      <c r="G449" s="10">
        <v>24</v>
      </c>
      <c r="H449" s="10" t="s">
        <v>346</v>
      </c>
      <c r="I449" s="5">
        <v>42438</v>
      </c>
      <c r="J449" s="5">
        <v>42438</v>
      </c>
      <c r="K449" s="5">
        <f>MAX($I449:$J449)</f>
        <v>42438</v>
      </c>
      <c r="L449" s="10" t="s">
        <v>21</v>
      </c>
      <c r="M449" s="7"/>
      <c r="O449" s="10">
        <f>VLOOKUP(B449,Projections_Data!K:M,3,0)</f>
        <v>219</v>
      </c>
    </row>
    <row r="450" spans="1:15" ht="10.199999999999999" customHeight="1" x14ac:dyDescent="0.2">
      <c r="A450" s="10">
        <v>449</v>
      </c>
      <c r="B450" s="10" t="s">
        <v>219</v>
      </c>
      <c r="C450" s="10" t="s">
        <v>220</v>
      </c>
      <c r="D450" s="10" t="s">
        <v>48</v>
      </c>
      <c r="E450" s="10" t="s">
        <v>25</v>
      </c>
      <c r="F450" s="10" t="s">
        <v>59</v>
      </c>
      <c r="G450" s="10">
        <v>40</v>
      </c>
      <c r="H450" s="10" t="s">
        <v>85</v>
      </c>
      <c r="I450" s="5">
        <v>42438</v>
      </c>
      <c r="J450" s="5">
        <v>42438</v>
      </c>
      <c r="K450" s="5">
        <f>MAX($I450:$J450)</f>
        <v>42438</v>
      </c>
      <c r="L450" s="10" t="s">
        <v>21</v>
      </c>
      <c r="M450" s="7"/>
      <c r="O450" s="10">
        <f>VLOOKUP(B450,Projections_Data!K:M,3,0)</f>
        <v>67</v>
      </c>
    </row>
    <row r="451" spans="1:15" ht="10.199999999999999" customHeight="1" x14ac:dyDescent="0.2">
      <c r="A451" s="10">
        <v>450</v>
      </c>
      <c r="B451" s="10" t="s">
        <v>215</v>
      </c>
      <c r="C451" s="10" t="s">
        <v>216</v>
      </c>
      <c r="D451" s="10" t="s">
        <v>24</v>
      </c>
      <c r="E451" s="10" t="s">
        <v>25</v>
      </c>
      <c r="F451" s="10" t="s">
        <v>59</v>
      </c>
      <c r="G451" s="10">
        <v>24</v>
      </c>
      <c r="H451" s="10" t="s">
        <v>385</v>
      </c>
      <c r="I451" s="5">
        <v>42438</v>
      </c>
      <c r="J451" s="5">
        <v>42438</v>
      </c>
      <c r="K451" s="5">
        <f>MAX($I451:$J451)</f>
        <v>42438</v>
      </c>
      <c r="L451" s="10" t="s">
        <v>21</v>
      </c>
      <c r="M451" s="7"/>
      <c r="O451" s="10">
        <f>VLOOKUP(B451,Projections_Data!K:M,3,0)</f>
        <v>108</v>
      </c>
    </row>
    <row r="452" spans="1:15" ht="10.199999999999999" customHeight="1" x14ac:dyDescent="0.2">
      <c r="A452" s="10">
        <v>451</v>
      </c>
      <c r="B452" s="10" t="s">
        <v>217</v>
      </c>
      <c r="C452" s="10" t="s">
        <v>218</v>
      </c>
      <c r="D452" s="10" t="s">
        <v>17</v>
      </c>
      <c r="E452" s="10" t="s">
        <v>25</v>
      </c>
      <c r="F452" s="10" t="s">
        <v>59</v>
      </c>
      <c r="G452" s="10">
        <v>24</v>
      </c>
      <c r="H452" s="10" t="s">
        <v>27</v>
      </c>
      <c r="I452" s="5">
        <v>42438</v>
      </c>
      <c r="J452" s="5">
        <v>42438</v>
      </c>
      <c r="K452" s="5">
        <f>MAX($I452:$J452)</f>
        <v>42438</v>
      </c>
      <c r="L452" s="10" t="s">
        <v>21</v>
      </c>
      <c r="M452" s="7"/>
      <c r="O452" s="10">
        <f>VLOOKUP(B452,Projections_Data!K:M,3,0)</f>
        <v>602</v>
      </c>
    </row>
    <row r="453" spans="1:15" ht="10.199999999999999" customHeight="1" x14ac:dyDescent="0.2">
      <c r="A453" s="10">
        <v>452</v>
      </c>
      <c r="B453" s="10" t="s">
        <v>75</v>
      </c>
      <c r="C453" s="10" t="s">
        <v>76</v>
      </c>
      <c r="D453" s="10" t="s">
        <v>17</v>
      </c>
      <c r="E453" s="10" t="s">
        <v>31</v>
      </c>
      <c r="F453" s="10" t="s">
        <v>59</v>
      </c>
      <c r="G453" s="10">
        <v>40</v>
      </c>
      <c r="H453" s="10" t="s">
        <v>85</v>
      </c>
      <c r="I453" s="5">
        <v>42440</v>
      </c>
      <c r="J453" s="5">
        <v>42440</v>
      </c>
      <c r="K453" s="5">
        <f>MAX($I453:$J453)</f>
        <v>42440</v>
      </c>
      <c r="L453" s="10" t="s">
        <v>21</v>
      </c>
      <c r="M453" s="7"/>
      <c r="N453" s="3" t="s">
        <v>496</v>
      </c>
      <c r="O453" s="10">
        <f>VLOOKUP(B453,Projections_Data!K:M,3,0)</f>
        <v>11</v>
      </c>
    </row>
    <row r="454" spans="1:15" ht="10.199999999999999" customHeight="1" x14ac:dyDescent="0.2">
      <c r="A454" s="10">
        <v>453</v>
      </c>
      <c r="B454" s="10" t="s">
        <v>35</v>
      </c>
      <c r="C454" s="10" t="s">
        <v>180</v>
      </c>
      <c r="D454" s="10" t="s">
        <v>24</v>
      </c>
      <c r="E454" s="10" t="s">
        <v>25</v>
      </c>
      <c r="F454" s="10" t="s">
        <v>59</v>
      </c>
      <c r="G454" s="10">
        <v>40</v>
      </c>
      <c r="H454" s="10" t="s">
        <v>45</v>
      </c>
      <c r="I454" s="5">
        <v>42444</v>
      </c>
      <c r="J454" s="5">
        <v>42384</v>
      </c>
      <c r="K454" s="5">
        <f>MAX($I454:$J454)</f>
        <v>42444</v>
      </c>
      <c r="L454" s="10" t="s">
        <v>21</v>
      </c>
      <c r="M454" s="7"/>
      <c r="N454" s="3" t="s">
        <v>497</v>
      </c>
      <c r="O454" s="10">
        <f>VLOOKUP(B454,Projections_Data!K:M,3,0)</f>
        <v>4</v>
      </c>
    </row>
    <row r="455" spans="1:15" ht="10.199999999999999" customHeight="1" x14ac:dyDescent="0.2">
      <c r="A455" s="10">
        <v>454</v>
      </c>
      <c r="B455" s="10" t="s">
        <v>51</v>
      </c>
      <c r="C455" s="10" t="s">
        <v>498</v>
      </c>
      <c r="D455" s="10" t="s">
        <v>40</v>
      </c>
      <c r="E455" s="10" t="s">
        <v>53</v>
      </c>
      <c r="F455" s="10" t="s">
        <v>59</v>
      </c>
      <c r="G455" s="10">
        <v>24</v>
      </c>
      <c r="H455" s="10" t="s">
        <v>27</v>
      </c>
      <c r="I455" s="5">
        <v>42450</v>
      </c>
      <c r="J455" s="5">
        <v>42292</v>
      </c>
      <c r="K455" s="5">
        <f>MAX($I455:$J455)</f>
        <v>42450</v>
      </c>
      <c r="L455" s="10" t="s">
        <v>21</v>
      </c>
      <c r="M455" s="7"/>
      <c r="O455" s="10">
        <f>VLOOKUP(B455,Projections_Data!K:M,3,0)</f>
        <v>1</v>
      </c>
    </row>
    <row r="456" spans="1:15" ht="10.199999999999999" customHeight="1" x14ac:dyDescent="0.2">
      <c r="A456" s="10">
        <v>455</v>
      </c>
      <c r="B456" s="10" t="s">
        <v>119</v>
      </c>
      <c r="C456" s="10" t="s">
        <v>159</v>
      </c>
      <c r="D456" s="10" t="s">
        <v>40</v>
      </c>
      <c r="E456" s="10" t="s">
        <v>31</v>
      </c>
      <c r="F456" s="10" t="s">
        <v>59</v>
      </c>
      <c r="G456" s="10">
        <v>16</v>
      </c>
      <c r="H456" s="10" t="s">
        <v>385</v>
      </c>
      <c r="I456" s="5">
        <v>42454</v>
      </c>
      <c r="J456" s="5">
        <v>42454</v>
      </c>
      <c r="K456" s="5">
        <f>MAX($I456:$J456)</f>
        <v>42454</v>
      </c>
      <c r="L456" s="10" t="s">
        <v>21</v>
      </c>
      <c r="M456" s="7"/>
      <c r="N456" s="3" t="s">
        <v>499</v>
      </c>
      <c r="O456" s="10">
        <f>VLOOKUP(B456,Projections_Data!K:M,3,0)</f>
        <v>3</v>
      </c>
    </row>
    <row r="457" spans="1:15" ht="10.199999999999999" customHeight="1" x14ac:dyDescent="0.2">
      <c r="A457" s="10">
        <v>456</v>
      </c>
      <c r="B457" s="10" t="s">
        <v>51</v>
      </c>
      <c r="C457" s="10" t="s">
        <v>90</v>
      </c>
      <c r="D457" s="10" t="s">
        <v>40</v>
      </c>
      <c r="E457" s="10" t="s">
        <v>53</v>
      </c>
      <c r="F457" s="10" t="s">
        <v>59</v>
      </c>
      <c r="G457" s="10">
        <v>24</v>
      </c>
      <c r="H457" s="10" t="s">
        <v>45</v>
      </c>
      <c r="I457" s="5">
        <v>42457</v>
      </c>
      <c r="J457" s="5">
        <v>42457</v>
      </c>
      <c r="K457" s="5">
        <f>MAX($I457:$J457)</f>
        <v>42457</v>
      </c>
      <c r="L457" s="10" t="s">
        <v>21</v>
      </c>
      <c r="M457" s="7"/>
      <c r="O457" s="10">
        <f>VLOOKUP(B457,Projections_Data!K:M,3,0)</f>
        <v>1</v>
      </c>
    </row>
    <row r="458" spans="1:15" ht="10.199999999999999" customHeight="1" x14ac:dyDescent="0.2">
      <c r="A458" s="10">
        <v>457</v>
      </c>
      <c r="B458" s="10" t="s">
        <v>249</v>
      </c>
      <c r="C458" s="10" t="s">
        <v>250</v>
      </c>
      <c r="D458" s="10" t="s">
        <v>17</v>
      </c>
      <c r="E458" s="10" t="s">
        <v>25</v>
      </c>
      <c r="F458" s="10" t="s">
        <v>26</v>
      </c>
      <c r="G458" s="10">
        <v>24</v>
      </c>
      <c r="H458" s="10" t="s">
        <v>365</v>
      </c>
      <c r="I458" s="5">
        <v>42460</v>
      </c>
      <c r="J458" s="5">
        <v>42460</v>
      </c>
      <c r="K458" s="5">
        <f>MAX($I458:$J458)</f>
        <v>42460</v>
      </c>
      <c r="L458" s="10" t="s">
        <v>21</v>
      </c>
      <c r="M458" s="7"/>
      <c r="O458" s="10">
        <f>VLOOKUP(B458,Projections_Data!K:M,3,0)</f>
        <v>186</v>
      </c>
    </row>
    <row r="459" spans="1:15" ht="10.199999999999999" customHeight="1" x14ac:dyDescent="0.2">
      <c r="A459" s="10">
        <v>458</v>
      </c>
      <c r="B459" s="10" t="s">
        <v>32</v>
      </c>
      <c r="C459" s="10" t="s">
        <v>33</v>
      </c>
      <c r="D459" s="10" t="s">
        <v>24</v>
      </c>
      <c r="E459" s="10" t="s">
        <v>34</v>
      </c>
      <c r="F459" s="10" t="s">
        <v>59</v>
      </c>
      <c r="G459" s="10">
        <v>60</v>
      </c>
      <c r="H459" s="10" t="s">
        <v>27</v>
      </c>
      <c r="I459" s="5">
        <v>42461</v>
      </c>
      <c r="J459" s="5">
        <v>42370</v>
      </c>
      <c r="K459" s="5">
        <f>MAX($I459:$J459)</f>
        <v>42461</v>
      </c>
      <c r="L459" s="10" t="s">
        <v>21</v>
      </c>
      <c r="M459" s="7"/>
      <c r="N459" s="3" t="s">
        <v>500</v>
      </c>
      <c r="O459" s="10">
        <f>VLOOKUP(B459,Projections_Data!K:M,3,0)</f>
        <v>7</v>
      </c>
    </row>
    <row r="460" spans="1:15" ht="10.199999999999999" customHeight="1" x14ac:dyDescent="0.2">
      <c r="A460" s="10">
        <v>459</v>
      </c>
      <c r="B460" s="10" t="s">
        <v>91</v>
      </c>
      <c r="C460" s="10" t="s">
        <v>92</v>
      </c>
      <c r="D460" s="10" t="s">
        <v>17</v>
      </c>
      <c r="E460" s="10" t="s">
        <v>25</v>
      </c>
      <c r="F460" s="10" t="s">
        <v>59</v>
      </c>
      <c r="G460" s="10">
        <v>40</v>
      </c>
      <c r="H460" s="10" t="s">
        <v>27</v>
      </c>
      <c r="I460" s="5">
        <v>42461</v>
      </c>
      <c r="J460" s="5">
        <v>42430</v>
      </c>
      <c r="K460" s="5">
        <f>MAX($I460:$J460)</f>
        <v>42461</v>
      </c>
      <c r="L460" s="10" t="s">
        <v>21</v>
      </c>
      <c r="M460" s="7"/>
      <c r="N460" s="3" t="s">
        <v>501</v>
      </c>
      <c r="O460" s="10">
        <f>VLOOKUP(B460,Projections_Data!K:M,3,0)</f>
        <v>16</v>
      </c>
    </row>
    <row r="461" spans="1:15" ht="10.199999999999999" customHeight="1" x14ac:dyDescent="0.2">
      <c r="A461" s="10">
        <v>460</v>
      </c>
      <c r="B461" s="10" t="s">
        <v>336</v>
      </c>
      <c r="C461" s="10" t="s">
        <v>337</v>
      </c>
      <c r="D461" s="10" t="s">
        <v>24</v>
      </c>
      <c r="E461" s="10" t="s">
        <v>53</v>
      </c>
      <c r="F461" s="10" t="s">
        <v>59</v>
      </c>
      <c r="G461" s="10">
        <v>24</v>
      </c>
      <c r="H461" s="10" t="s">
        <v>365</v>
      </c>
      <c r="I461" s="5">
        <v>42461</v>
      </c>
      <c r="J461" s="5">
        <v>42430</v>
      </c>
      <c r="K461" s="5">
        <f>MAX($I461:$J461)</f>
        <v>42461</v>
      </c>
      <c r="L461" s="10" t="s">
        <v>21</v>
      </c>
      <c r="M461" s="7"/>
      <c r="N461" s="3" t="s">
        <v>502</v>
      </c>
      <c r="O461" s="10">
        <f>VLOOKUP(B461,Projections_Data!K:M,3,0)</f>
        <v>10</v>
      </c>
    </row>
    <row r="462" spans="1:15" ht="10.199999999999999" customHeight="1" x14ac:dyDescent="0.2">
      <c r="A462" s="10">
        <v>461</v>
      </c>
      <c r="B462" s="10" t="s">
        <v>91</v>
      </c>
      <c r="C462" s="10" t="s">
        <v>92</v>
      </c>
      <c r="D462" s="10" t="s">
        <v>17</v>
      </c>
      <c r="E462" s="10" t="s">
        <v>25</v>
      </c>
      <c r="F462" s="10" t="s">
        <v>59</v>
      </c>
      <c r="G462" s="10">
        <v>0</v>
      </c>
      <c r="H462" s="10" t="s">
        <v>346</v>
      </c>
      <c r="I462" s="5">
        <v>42461</v>
      </c>
      <c r="J462" s="5">
        <v>42461</v>
      </c>
      <c r="K462" s="5">
        <f>MAX($I462:$J462)</f>
        <v>42461</v>
      </c>
      <c r="L462" s="10" t="s">
        <v>21</v>
      </c>
      <c r="M462" s="7"/>
      <c r="N462" s="3" t="s">
        <v>503</v>
      </c>
      <c r="O462" s="10">
        <f>VLOOKUP(B462,Projections_Data!K:M,3,0)</f>
        <v>16</v>
      </c>
    </row>
    <row r="463" spans="1:15" ht="10.199999999999999" customHeight="1" x14ac:dyDescent="0.2">
      <c r="A463" s="10">
        <v>462</v>
      </c>
      <c r="B463" s="10" t="s">
        <v>408</v>
      </c>
      <c r="C463" s="10" t="s">
        <v>409</v>
      </c>
      <c r="D463" s="10" t="s">
        <v>48</v>
      </c>
      <c r="E463" s="10" t="s">
        <v>25</v>
      </c>
      <c r="F463" s="10" t="s">
        <v>59</v>
      </c>
      <c r="G463" s="10">
        <v>32</v>
      </c>
      <c r="H463" s="10" t="s">
        <v>45</v>
      </c>
      <c r="I463" s="5">
        <v>42461</v>
      </c>
      <c r="J463" s="5">
        <v>42461</v>
      </c>
      <c r="K463" s="5">
        <f>MAX($I463:$J463)</f>
        <v>42461</v>
      </c>
      <c r="L463" s="10" t="s">
        <v>21</v>
      </c>
      <c r="M463" s="7"/>
      <c r="N463" s="3" t="s">
        <v>410</v>
      </c>
      <c r="O463" s="10">
        <f>VLOOKUP(B463,Projections_Data!K:M,3,0)</f>
        <v>6</v>
      </c>
    </row>
    <row r="464" spans="1:15" ht="10.199999999999999" customHeight="1" x14ac:dyDescent="0.2">
      <c r="A464" s="10">
        <v>463</v>
      </c>
      <c r="B464" s="10" t="s">
        <v>261</v>
      </c>
      <c r="C464" s="10" t="s">
        <v>262</v>
      </c>
      <c r="D464" s="10" t="s">
        <v>30</v>
      </c>
      <c r="E464" s="10" t="s">
        <v>18</v>
      </c>
      <c r="F464" s="10" t="s">
        <v>59</v>
      </c>
      <c r="G464" s="10">
        <v>24</v>
      </c>
      <c r="H464" s="10" t="s">
        <v>45</v>
      </c>
      <c r="I464" s="5">
        <v>42461</v>
      </c>
      <c r="J464" s="5">
        <v>42461</v>
      </c>
      <c r="K464" s="5">
        <f>MAX($I464:$J464)</f>
        <v>42461</v>
      </c>
      <c r="L464" s="10" t="s">
        <v>21</v>
      </c>
      <c r="M464" s="7"/>
      <c r="O464" s="10">
        <f>VLOOKUP(B464,Projections_Data!K:M,3,0)</f>
        <v>63</v>
      </c>
    </row>
    <row r="465" spans="1:15" ht="10.199999999999999" customHeight="1" x14ac:dyDescent="0.2">
      <c r="A465" s="10">
        <v>464</v>
      </c>
      <c r="B465" s="10" t="s">
        <v>75</v>
      </c>
      <c r="C465" s="10" t="s">
        <v>118</v>
      </c>
      <c r="D465" s="10" t="s">
        <v>17</v>
      </c>
      <c r="E465" s="10" t="s">
        <v>31</v>
      </c>
      <c r="F465" s="10" t="s">
        <v>59</v>
      </c>
      <c r="G465" s="10">
        <v>16</v>
      </c>
      <c r="H465" s="10" t="s">
        <v>85</v>
      </c>
      <c r="I465" s="5">
        <v>42461</v>
      </c>
      <c r="J465" s="5">
        <v>42461</v>
      </c>
      <c r="K465" s="5">
        <f>MAX($I465:$J465)</f>
        <v>42461</v>
      </c>
      <c r="L465" s="10" t="s">
        <v>21</v>
      </c>
      <c r="M465" s="7"/>
      <c r="N465" s="3" t="s">
        <v>504</v>
      </c>
      <c r="O465" s="10">
        <f>VLOOKUP(B465,Projections_Data!K:M,3,0)</f>
        <v>11</v>
      </c>
    </row>
    <row r="466" spans="1:15" ht="10.199999999999999" customHeight="1" x14ac:dyDescent="0.2">
      <c r="A466" s="10">
        <v>465</v>
      </c>
      <c r="B466" s="10" t="s">
        <v>75</v>
      </c>
      <c r="C466" s="10" t="s">
        <v>389</v>
      </c>
      <c r="D466" s="10" t="s">
        <v>17</v>
      </c>
      <c r="E466" s="10" t="s">
        <v>31</v>
      </c>
      <c r="F466" s="10" t="s">
        <v>59</v>
      </c>
      <c r="G466" s="10">
        <v>16</v>
      </c>
      <c r="H466" s="10" t="s">
        <v>85</v>
      </c>
      <c r="I466" s="5">
        <v>42461</v>
      </c>
      <c r="J466" s="5">
        <v>42461</v>
      </c>
      <c r="K466" s="5">
        <f>MAX($I466:$J466)</f>
        <v>42461</v>
      </c>
      <c r="L466" s="10" t="s">
        <v>21</v>
      </c>
      <c r="M466" s="7"/>
      <c r="N466" s="3" t="s">
        <v>504</v>
      </c>
      <c r="O466" s="10">
        <f>VLOOKUP(B466,Projections_Data!K:M,3,0)</f>
        <v>11</v>
      </c>
    </row>
    <row r="467" spans="1:15" ht="10.199999999999999" customHeight="1" x14ac:dyDescent="0.2">
      <c r="A467" s="10">
        <v>466</v>
      </c>
      <c r="B467" s="10" t="s">
        <v>232</v>
      </c>
      <c r="C467" s="10" t="s">
        <v>233</v>
      </c>
      <c r="D467" s="10" t="s">
        <v>30</v>
      </c>
      <c r="E467" s="10" t="s">
        <v>53</v>
      </c>
      <c r="F467" s="10" t="s">
        <v>59</v>
      </c>
      <c r="G467" s="10">
        <v>0</v>
      </c>
      <c r="H467" s="10" t="s">
        <v>85</v>
      </c>
      <c r="I467" s="5">
        <v>42461</v>
      </c>
      <c r="J467" s="5">
        <v>42461</v>
      </c>
      <c r="K467" s="5">
        <f>MAX($I467:$J467)</f>
        <v>42461</v>
      </c>
      <c r="L467" s="10" t="s">
        <v>21</v>
      </c>
      <c r="M467" s="7"/>
      <c r="N467" s="3" t="s">
        <v>505</v>
      </c>
      <c r="O467" s="10">
        <f>VLOOKUP(B467,Projections_Data!K:M,3,0)</f>
        <v>219</v>
      </c>
    </row>
    <row r="468" spans="1:15" ht="10.199999999999999" customHeight="1" x14ac:dyDescent="0.2">
      <c r="A468" s="10">
        <v>467</v>
      </c>
      <c r="B468" s="10" t="s">
        <v>141</v>
      </c>
      <c r="C468" s="10" t="s">
        <v>142</v>
      </c>
      <c r="D468" s="10" t="s">
        <v>24</v>
      </c>
      <c r="E468" s="10" t="s">
        <v>31</v>
      </c>
      <c r="F468" s="10" t="s">
        <v>59</v>
      </c>
      <c r="G468" s="10">
        <v>24</v>
      </c>
      <c r="H468" s="10" t="s">
        <v>346</v>
      </c>
      <c r="I468" s="5">
        <v>42461</v>
      </c>
      <c r="J468" s="5">
        <v>42461</v>
      </c>
      <c r="K468" s="5">
        <f>MAX($I468:$J468)</f>
        <v>42461</v>
      </c>
      <c r="L468" s="10" t="s">
        <v>21</v>
      </c>
      <c r="M468" s="7"/>
      <c r="N468" s="3" t="s">
        <v>506</v>
      </c>
      <c r="O468" s="10">
        <f>VLOOKUP(B468,Projections_Data!K:M,3,0)</f>
        <v>56</v>
      </c>
    </row>
    <row r="469" spans="1:15" ht="10.199999999999999" customHeight="1" x14ac:dyDescent="0.2">
      <c r="A469" s="10">
        <v>468</v>
      </c>
      <c r="B469" s="10" t="s">
        <v>38</v>
      </c>
      <c r="C469" s="10" t="s">
        <v>39</v>
      </c>
      <c r="D469" s="10" t="s">
        <v>40</v>
      </c>
      <c r="E469" s="10" t="s">
        <v>31</v>
      </c>
      <c r="F469" s="10" t="s">
        <v>59</v>
      </c>
      <c r="G469" s="10">
        <v>0</v>
      </c>
      <c r="H469" s="10" t="s">
        <v>45</v>
      </c>
      <c r="I469" s="5">
        <v>42461</v>
      </c>
      <c r="J469" s="5">
        <v>42461</v>
      </c>
      <c r="K469" s="5">
        <f>MAX($I469:$J469)</f>
        <v>42461</v>
      </c>
      <c r="L469" s="10" t="s">
        <v>21</v>
      </c>
      <c r="M469" s="7"/>
      <c r="N469" s="3" t="s">
        <v>507</v>
      </c>
      <c r="O469" s="10">
        <f>VLOOKUP(B469,Projections_Data!K:M,3,0)</f>
        <v>43</v>
      </c>
    </row>
    <row r="470" spans="1:15" ht="10.199999999999999" customHeight="1" x14ac:dyDescent="0.2">
      <c r="A470" s="10">
        <v>469</v>
      </c>
      <c r="B470" s="10" t="s">
        <v>96</v>
      </c>
      <c r="C470" s="10" t="s">
        <v>97</v>
      </c>
      <c r="D470" s="10" t="s">
        <v>30</v>
      </c>
      <c r="E470" s="10" t="s">
        <v>34</v>
      </c>
      <c r="F470" s="10" t="s">
        <v>59</v>
      </c>
      <c r="G470" s="10">
        <v>40</v>
      </c>
      <c r="H470" s="10" t="s">
        <v>27</v>
      </c>
      <c r="I470" s="5">
        <v>42461</v>
      </c>
      <c r="J470" s="5">
        <v>42461</v>
      </c>
      <c r="K470" s="5">
        <f>MAX($I470:$J470)</f>
        <v>42461</v>
      </c>
      <c r="L470" s="10" t="s">
        <v>21</v>
      </c>
      <c r="M470" s="7"/>
      <c r="O470" s="10">
        <f>VLOOKUP(B470,Projections_Data!K:M,3,0)</f>
        <v>69</v>
      </c>
    </row>
    <row r="471" spans="1:15" ht="10.199999999999999" customHeight="1" x14ac:dyDescent="0.2">
      <c r="A471" s="10">
        <v>470</v>
      </c>
      <c r="B471" s="10" t="s">
        <v>508</v>
      </c>
      <c r="C471" s="10" t="s">
        <v>509</v>
      </c>
      <c r="D471" s="10" t="s">
        <v>48</v>
      </c>
      <c r="E471" s="10" t="s">
        <v>53</v>
      </c>
      <c r="F471" s="10" t="s">
        <v>26</v>
      </c>
      <c r="G471" s="10">
        <v>40</v>
      </c>
      <c r="H471" s="10" t="s">
        <v>27</v>
      </c>
      <c r="I471" s="5">
        <v>42461</v>
      </c>
      <c r="J471" s="5">
        <v>42461</v>
      </c>
      <c r="K471" s="5">
        <f>MAX($I471:$J471)</f>
        <v>42461</v>
      </c>
      <c r="L471" s="10" t="s">
        <v>21</v>
      </c>
      <c r="M471" s="7"/>
      <c r="O471" s="10">
        <f>VLOOKUP(B471,Projections_Data!K:M,3,0)</f>
        <v>219</v>
      </c>
    </row>
    <row r="472" spans="1:15" ht="10.199999999999999" customHeight="1" x14ac:dyDescent="0.2">
      <c r="A472" s="10">
        <v>471</v>
      </c>
      <c r="B472" s="10" t="s">
        <v>211</v>
      </c>
      <c r="C472" s="10" t="s">
        <v>212</v>
      </c>
      <c r="D472" s="10" t="s">
        <v>17</v>
      </c>
      <c r="E472" s="10" t="s">
        <v>53</v>
      </c>
      <c r="F472" s="10" t="s">
        <v>59</v>
      </c>
      <c r="G472" s="10">
        <v>0</v>
      </c>
      <c r="H472" s="10" t="s">
        <v>45</v>
      </c>
      <c r="I472" s="5">
        <v>42461</v>
      </c>
      <c r="J472" s="5">
        <v>42461</v>
      </c>
      <c r="K472" s="5">
        <f>MAX($I472:$J472)</f>
        <v>42461</v>
      </c>
      <c r="L472" s="10" t="s">
        <v>21</v>
      </c>
      <c r="M472" s="7"/>
      <c r="N472" s="3" t="s">
        <v>510</v>
      </c>
      <c r="O472" s="10">
        <f>VLOOKUP(B472,Projections_Data!K:M,3,0)</f>
        <v>78</v>
      </c>
    </row>
    <row r="473" spans="1:15" ht="10.199999999999999" customHeight="1" x14ac:dyDescent="0.2">
      <c r="A473" s="10">
        <v>472</v>
      </c>
      <c r="B473" s="10" t="s">
        <v>354</v>
      </c>
      <c r="C473" s="10" t="s">
        <v>355</v>
      </c>
      <c r="D473" s="10" t="s">
        <v>17</v>
      </c>
      <c r="E473" s="10" t="s">
        <v>18</v>
      </c>
      <c r="F473" s="10" t="s">
        <v>59</v>
      </c>
      <c r="G473" s="10">
        <v>0</v>
      </c>
      <c r="H473" s="10" t="s">
        <v>365</v>
      </c>
      <c r="I473" s="5">
        <v>42461</v>
      </c>
      <c r="J473" s="5">
        <v>42461</v>
      </c>
      <c r="K473" s="5">
        <f>MAX($I473:$J473)</f>
        <v>42461</v>
      </c>
      <c r="L473" s="10" t="s">
        <v>21</v>
      </c>
      <c r="M473" s="7"/>
      <c r="N473" s="3" t="s">
        <v>511</v>
      </c>
      <c r="O473" s="10">
        <f>VLOOKUP(B473,Projections_Data!K:M,3,0)</f>
        <v>34</v>
      </c>
    </row>
    <row r="474" spans="1:15" ht="10.199999999999999" customHeight="1" x14ac:dyDescent="0.2">
      <c r="A474" s="10">
        <v>473</v>
      </c>
      <c r="B474" s="10" t="s">
        <v>375</v>
      </c>
      <c r="C474" s="10" t="s">
        <v>376</v>
      </c>
      <c r="D474" s="10" t="s">
        <v>30</v>
      </c>
      <c r="E474" s="10" t="s">
        <v>34</v>
      </c>
      <c r="F474" s="10" t="s">
        <v>59</v>
      </c>
      <c r="G474" s="10">
        <v>24</v>
      </c>
      <c r="H474" s="10" t="s">
        <v>365</v>
      </c>
      <c r="I474" s="5">
        <v>42461</v>
      </c>
      <c r="J474" s="5">
        <v>42461</v>
      </c>
      <c r="K474" s="5">
        <f>MAX($I474:$J474)</f>
        <v>42461</v>
      </c>
      <c r="L474" s="10" t="s">
        <v>21</v>
      </c>
      <c r="M474" s="7"/>
      <c r="O474" s="10">
        <f>VLOOKUP(B474,Projections_Data!K:M,3,0)</f>
        <v>26</v>
      </c>
    </row>
    <row r="475" spans="1:15" ht="10.199999999999999" customHeight="1" x14ac:dyDescent="0.2">
      <c r="A475" s="10">
        <v>474</v>
      </c>
      <c r="B475" s="10" t="s">
        <v>28</v>
      </c>
      <c r="C475" s="10" t="s">
        <v>29</v>
      </c>
      <c r="D475" s="10" t="s">
        <v>30</v>
      </c>
      <c r="E475" s="10" t="s">
        <v>31</v>
      </c>
      <c r="F475" s="10" t="s">
        <v>59</v>
      </c>
      <c r="G475" s="10">
        <v>24</v>
      </c>
      <c r="H475" s="10" t="s">
        <v>365</v>
      </c>
      <c r="I475" s="5">
        <v>42461</v>
      </c>
      <c r="J475" s="5">
        <v>42461</v>
      </c>
      <c r="K475" s="5">
        <f>MAX($I475:$J475)</f>
        <v>42461</v>
      </c>
      <c r="L475" s="10" t="s">
        <v>21</v>
      </c>
      <c r="M475" s="7"/>
      <c r="N475" s="3" t="s">
        <v>512</v>
      </c>
      <c r="O475" s="10">
        <f>VLOOKUP(B475,Projections_Data!K:M,3,0)</f>
        <v>17</v>
      </c>
    </row>
    <row r="476" spans="1:15" ht="10.199999999999999" customHeight="1" x14ac:dyDescent="0.2">
      <c r="A476" s="10">
        <v>475</v>
      </c>
      <c r="B476" s="10" t="s">
        <v>513</v>
      </c>
      <c r="C476" s="10" t="s">
        <v>514</v>
      </c>
      <c r="D476" s="10" t="s">
        <v>17</v>
      </c>
      <c r="E476" s="10" t="s">
        <v>53</v>
      </c>
      <c r="F476" s="10" t="s">
        <v>26</v>
      </c>
      <c r="G476" s="10">
        <v>40</v>
      </c>
      <c r="H476" s="10" t="s">
        <v>365</v>
      </c>
      <c r="I476" s="5">
        <v>42461</v>
      </c>
      <c r="J476" s="5">
        <v>42478</v>
      </c>
      <c r="K476" s="5">
        <f>MAX($I476:$J476)</f>
        <v>42478</v>
      </c>
      <c r="L476" s="10" t="s">
        <v>21</v>
      </c>
      <c r="M476" s="7"/>
      <c r="N476" s="3" t="s">
        <v>515</v>
      </c>
      <c r="O476" s="10">
        <f>VLOOKUP(B476,Projections_Data!K:M,3,0)</f>
        <v>31</v>
      </c>
    </row>
    <row r="477" spans="1:15" ht="10.199999999999999" customHeight="1" x14ac:dyDescent="0.2">
      <c r="A477" s="10">
        <v>476</v>
      </c>
      <c r="B477" s="10" t="s">
        <v>131</v>
      </c>
      <c r="C477" s="10" t="s">
        <v>516</v>
      </c>
      <c r="D477" s="10" t="s">
        <v>40</v>
      </c>
      <c r="E477" s="10" t="s">
        <v>53</v>
      </c>
      <c r="F477" s="10" t="s">
        <v>26</v>
      </c>
      <c r="G477" s="10">
        <v>24</v>
      </c>
      <c r="H477" s="10" t="s">
        <v>365</v>
      </c>
      <c r="I477" s="5">
        <v>42464</v>
      </c>
      <c r="J477" s="5">
        <v>42415</v>
      </c>
      <c r="K477" s="5">
        <f>MAX($I477:$J477)</f>
        <v>42464</v>
      </c>
      <c r="L477" s="10" t="s">
        <v>21</v>
      </c>
      <c r="M477" s="7"/>
      <c r="N477" s="3" t="s">
        <v>517</v>
      </c>
      <c r="O477" s="10">
        <f>VLOOKUP(B477,Projections_Data!K:M,3,0)</f>
        <v>18</v>
      </c>
    </row>
    <row r="478" spans="1:15" ht="10.199999999999999" customHeight="1" x14ac:dyDescent="0.2">
      <c r="A478" s="10">
        <v>477</v>
      </c>
      <c r="B478" s="10" t="s">
        <v>119</v>
      </c>
      <c r="C478" s="10" t="s">
        <v>120</v>
      </c>
      <c r="D478" s="10" t="s">
        <v>40</v>
      </c>
      <c r="E478" s="10" t="s">
        <v>31</v>
      </c>
      <c r="F478" s="10" t="s">
        <v>59</v>
      </c>
      <c r="G478" s="10">
        <v>24</v>
      </c>
      <c r="H478" s="10" t="s">
        <v>85</v>
      </c>
      <c r="I478" s="5">
        <v>42464</v>
      </c>
      <c r="J478" s="5">
        <v>42464</v>
      </c>
      <c r="K478" s="5">
        <f>MAX($I478:$J478)</f>
        <v>42464</v>
      </c>
      <c r="L478" s="10" t="s">
        <v>21</v>
      </c>
      <c r="M478" s="7"/>
      <c r="N478" s="3" t="s">
        <v>518</v>
      </c>
      <c r="O478" s="10">
        <f>VLOOKUP(B478,Projections_Data!K:M,3,0)</f>
        <v>3</v>
      </c>
    </row>
    <row r="479" spans="1:15" ht="10.199999999999999" customHeight="1" x14ac:dyDescent="0.2">
      <c r="A479" s="10">
        <v>478</v>
      </c>
      <c r="B479" s="10" t="s">
        <v>487</v>
      </c>
      <c r="C479" s="10" t="s">
        <v>488</v>
      </c>
      <c r="D479" s="10" t="s">
        <v>102</v>
      </c>
      <c r="E479" s="10" t="s">
        <v>18</v>
      </c>
      <c r="F479" s="10" t="s">
        <v>59</v>
      </c>
      <c r="G479" s="10">
        <v>40</v>
      </c>
      <c r="H479" s="10" t="s">
        <v>346</v>
      </c>
      <c r="I479" s="5">
        <v>42464</v>
      </c>
      <c r="J479" s="5">
        <v>42464</v>
      </c>
      <c r="K479" s="5">
        <f>MAX($I479:$J479)</f>
        <v>42464</v>
      </c>
      <c r="L479" s="10" t="s">
        <v>21</v>
      </c>
      <c r="M479" s="7"/>
      <c r="O479" s="10">
        <f>VLOOKUP(B479,Projections_Data!K:M,3,0)</f>
        <v>12</v>
      </c>
    </row>
    <row r="480" spans="1:15" ht="10.199999999999999" customHeight="1" x14ac:dyDescent="0.2">
      <c r="A480" s="10">
        <v>479</v>
      </c>
      <c r="B480" s="10" t="s">
        <v>221</v>
      </c>
      <c r="C480" s="10" t="s">
        <v>222</v>
      </c>
      <c r="D480" s="10" t="s">
        <v>48</v>
      </c>
      <c r="E480" s="10" t="s">
        <v>34</v>
      </c>
      <c r="F480" s="10" t="s">
        <v>59</v>
      </c>
      <c r="G480" s="10">
        <v>24</v>
      </c>
      <c r="H480" s="10" t="s">
        <v>85</v>
      </c>
      <c r="I480" s="5">
        <v>42464</v>
      </c>
      <c r="J480" s="5">
        <v>42464</v>
      </c>
      <c r="K480" s="5">
        <f>MAX($I480:$J480)</f>
        <v>42464</v>
      </c>
      <c r="L480" s="10" t="s">
        <v>21</v>
      </c>
      <c r="M480" s="7"/>
      <c r="N480" s="3" t="s">
        <v>519</v>
      </c>
      <c r="O480" s="10">
        <f>VLOOKUP(B480,Projections_Data!K:M,3,0)</f>
        <v>196</v>
      </c>
    </row>
    <row r="481" spans="1:15" ht="10.199999999999999" customHeight="1" x14ac:dyDescent="0.2">
      <c r="A481" s="10">
        <v>480</v>
      </c>
      <c r="B481" s="10" t="s">
        <v>227</v>
      </c>
      <c r="C481" s="10" t="s">
        <v>228</v>
      </c>
      <c r="D481" s="10" t="s">
        <v>17</v>
      </c>
      <c r="E481" s="10" t="s">
        <v>31</v>
      </c>
      <c r="F481" s="10" t="s">
        <v>59</v>
      </c>
      <c r="G481" s="10">
        <v>40</v>
      </c>
      <c r="H481" s="10" t="s">
        <v>385</v>
      </c>
      <c r="I481" s="5">
        <v>42475</v>
      </c>
      <c r="J481" s="5">
        <v>42430</v>
      </c>
      <c r="K481" s="5">
        <f>MAX($I481:$J481)</f>
        <v>42475</v>
      </c>
      <c r="L481" s="10" t="s">
        <v>21</v>
      </c>
      <c r="M481" s="7"/>
      <c r="N481" s="3" t="s">
        <v>520</v>
      </c>
      <c r="O481" s="10">
        <f>VLOOKUP(B481,Projections_Data!K:M,3,0)</f>
        <v>166</v>
      </c>
    </row>
    <row r="482" spans="1:15" ht="10.199999999999999" customHeight="1" x14ac:dyDescent="0.2">
      <c r="A482" s="10">
        <v>481</v>
      </c>
      <c r="B482" s="10" t="s">
        <v>227</v>
      </c>
      <c r="C482" s="10" t="s">
        <v>229</v>
      </c>
      <c r="D482" s="10" t="s">
        <v>17</v>
      </c>
      <c r="E482" s="10" t="s">
        <v>31</v>
      </c>
      <c r="F482" s="10" t="s">
        <v>59</v>
      </c>
      <c r="G482" s="10">
        <v>40</v>
      </c>
      <c r="H482" s="10" t="s">
        <v>385</v>
      </c>
      <c r="I482" s="5">
        <v>42475</v>
      </c>
      <c r="J482" s="5">
        <v>42430</v>
      </c>
      <c r="K482" s="5">
        <f>MAX($I482:$J482)</f>
        <v>42475</v>
      </c>
      <c r="L482" s="10" t="s">
        <v>21</v>
      </c>
      <c r="M482" s="7"/>
      <c r="N482" s="3" t="s">
        <v>521</v>
      </c>
      <c r="O482" s="10">
        <f>VLOOKUP(B482,Projections_Data!K:M,3,0)</f>
        <v>166</v>
      </c>
    </row>
    <row r="483" spans="1:15" ht="10.199999999999999" customHeight="1" x14ac:dyDescent="0.2">
      <c r="A483" s="10">
        <v>482</v>
      </c>
      <c r="B483" s="10" t="s">
        <v>227</v>
      </c>
      <c r="C483" s="10" t="s">
        <v>311</v>
      </c>
      <c r="D483" s="10" t="s">
        <v>17</v>
      </c>
      <c r="E483" s="10" t="s">
        <v>31</v>
      </c>
      <c r="F483" s="10" t="s">
        <v>59</v>
      </c>
      <c r="G483" s="10">
        <v>40</v>
      </c>
      <c r="H483" s="10" t="s">
        <v>385</v>
      </c>
      <c r="I483" s="5">
        <v>42475</v>
      </c>
      <c r="J483" s="5">
        <v>42430</v>
      </c>
      <c r="K483" s="5">
        <f>MAX($I483:$J483)</f>
        <v>42475</v>
      </c>
      <c r="L483" s="10" t="s">
        <v>21</v>
      </c>
      <c r="M483" s="7"/>
      <c r="N483" s="3" t="s">
        <v>521</v>
      </c>
      <c r="O483" s="10">
        <f>VLOOKUP(B483,Projections_Data!K:M,3,0)</f>
        <v>166</v>
      </c>
    </row>
    <row r="484" spans="1:15" ht="10.199999999999999" customHeight="1" x14ac:dyDescent="0.2">
      <c r="A484" s="10">
        <v>483</v>
      </c>
      <c r="B484" s="10" t="s">
        <v>487</v>
      </c>
      <c r="C484" s="10" t="s">
        <v>488</v>
      </c>
      <c r="D484" s="10" t="s">
        <v>102</v>
      </c>
      <c r="E484" s="10" t="s">
        <v>18</v>
      </c>
      <c r="F484" s="10" t="s">
        <v>59</v>
      </c>
      <c r="G484" s="10">
        <v>16</v>
      </c>
      <c r="H484" s="10" t="s">
        <v>346</v>
      </c>
      <c r="I484" s="5">
        <v>42478</v>
      </c>
      <c r="J484" s="5">
        <v>42478</v>
      </c>
      <c r="K484" s="5">
        <f>MAX($I484:$J484)</f>
        <v>42478</v>
      </c>
      <c r="L484" s="10" t="s">
        <v>21</v>
      </c>
      <c r="M484" s="7"/>
      <c r="N484" s="3" t="s">
        <v>522</v>
      </c>
      <c r="O484" s="10">
        <f>VLOOKUP(B484,Projections_Data!K:M,3,0)</f>
        <v>12</v>
      </c>
    </row>
    <row r="485" spans="1:15" ht="10.199999999999999" customHeight="1" x14ac:dyDescent="0.2">
      <c r="A485" s="10">
        <v>484</v>
      </c>
      <c r="B485" s="10" t="s">
        <v>448</v>
      </c>
      <c r="C485" s="10" t="s">
        <v>449</v>
      </c>
      <c r="D485" s="10" t="s">
        <v>48</v>
      </c>
      <c r="E485" s="10" t="s">
        <v>25</v>
      </c>
      <c r="F485" s="10" t="s">
        <v>59</v>
      </c>
      <c r="G485" s="10">
        <v>40</v>
      </c>
      <c r="H485" s="10" t="s">
        <v>346</v>
      </c>
      <c r="I485" s="5">
        <v>42485</v>
      </c>
      <c r="J485" s="5">
        <v>42461</v>
      </c>
      <c r="K485" s="5">
        <f>MAX($I485:$J485)</f>
        <v>42485</v>
      </c>
      <c r="L485" s="10" t="s">
        <v>21</v>
      </c>
      <c r="M485" s="7"/>
      <c r="N485" s="3" t="s">
        <v>523</v>
      </c>
      <c r="O485" s="10">
        <f>VLOOKUP(B485,Projections_Data!K:M,3,0)</f>
        <v>71</v>
      </c>
    </row>
    <row r="486" spans="1:15" ht="10.199999999999999" customHeight="1" x14ac:dyDescent="0.2">
      <c r="A486" s="10">
        <v>485</v>
      </c>
      <c r="B486" s="10" t="s">
        <v>524</v>
      </c>
      <c r="C486" s="10" t="s">
        <v>525</v>
      </c>
      <c r="D486" s="10" t="s">
        <v>48</v>
      </c>
      <c r="E486" s="10" t="s">
        <v>53</v>
      </c>
      <c r="F486" s="10" t="s">
        <v>26</v>
      </c>
      <c r="G486" s="10">
        <v>24</v>
      </c>
      <c r="H486" s="10" t="s">
        <v>385</v>
      </c>
      <c r="I486" s="5">
        <v>42485</v>
      </c>
      <c r="J486" s="5">
        <v>42485</v>
      </c>
      <c r="K486" s="5">
        <f>MAX($I486:$J486)</f>
        <v>42485</v>
      </c>
      <c r="L486" s="10" t="s">
        <v>21</v>
      </c>
      <c r="M486" s="7"/>
      <c r="N486" s="3" t="s">
        <v>526</v>
      </c>
      <c r="O486" s="10">
        <f>VLOOKUP(B486,Projections_Data!K:M,3,0)</f>
        <v>130</v>
      </c>
    </row>
    <row r="487" spans="1:15" ht="10.199999999999999" customHeight="1" x14ac:dyDescent="0.2">
      <c r="A487" s="10">
        <v>486</v>
      </c>
      <c r="B487" s="10" t="s">
        <v>392</v>
      </c>
      <c r="C487" s="10" t="s">
        <v>396</v>
      </c>
      <c r="D487" s="10" t="s">
        <v>48</v>
      </c>
      <c r="E487" s="10" t="s">
        <v>53</v>
      </c>
      <c r="F487" s="10" t="s">
        <v>59</v>
      </c>
      <c r="G487" s="10">
        <v>24</v>
      </c>
      <c r="H487" s="10" t="s">
        <v>85</v>
      </c>
      <c r="I487" s="5">
        <v>42487</v>
      </c>
      <c r="J487" s="5">
        <v>42370</v>
      </c>
      <c r="K487" s="5">
        <f>MAX($I487:$J487)</f>
        <v>42487</v>
      </c>
      <c r="L487" s="10" t="s">
        <v>21</v>
      </c>
      <c r="M487" s="7"/>
      <c r="N487" s="3" t="s">
        <v>527</v>
      </c>
      <c r="O487" s="10">
        <f>VLOOKUP(B487,Projections_Data!K:M,3,0)</f>
        <v>28</v>
      </c>
    </row>
    <row r="488" spans="1:15" ht="10.199999999999999" customHeight="1" x14ac:dyDescent="0.2">
      <c r="A488" s="10">
        <v>487</v>
      </c>
      <c r="B488" s="10" t="s">
        <v>392</v>
      </c>
      <c r="C488" s="10" t="s">
        <v>443</v>
      </c>
      <c r="D488" s="10" t="s">
        <v>48</v>
      </c>
      <c r="E488" s="10" t="s">
        <v>53</v>
      </c>
      <c r="F488" s="10" t="s">
        <v>59</v>
      </c>
      <c r="G488" s="10">
        <v>24</v>
      </c>
      <c r="H488" s="10" t="s">
        <v>85</v>
      </c>
      <c r="I488" s="5">
        <v>42487</v>
      </c>
      <c r="J488" s="5">
        <v>42370</v>
      </c>
      <c r="K488" s="5">
        <f>MAX($I488:$J488)</f>
        <v>42487</v>
      </c>
      <c r="L488" s="10" t="s">
        <v>21</v>
      </c>
      <c r="M488" s="7"/>
      <c r="N488" s="3" t="s">
        <v>527</v>
      </c>
      <c r="O488" s="10">
        <f>VLOOKUP(B488,Projections_Data!K:M,3,0)</f>
        <v>28</v>
      </c>
    </row>
    <row r="489" spans="1:15" ht="10.199999999999999" customHeight="1" x14ac:dyDescent="0.2">
      <c r="A489" s="10">
        <v>488</v>
      </c>
      <c r="B489" s="10" t="s">
        <v>392</v>
      </c>
      <c r="C489" s="10" t="s">
        <v>393</v>
      </c>
      <c r="D489" s="10" t="s">
        <v>48</v>
      </c>
      <c r="E489" s="10" t="s">
        <v>53</v>
      </c>
      <c r="F489" s="10" t="s">
        <v>26</v>
      </c>
      <c r="G489" s="10">
        <v>0</v>
      </c>
      <c r="H489" s="10" t="s">
        <v>85</v>
      </c>
      <c r="I489" s="5">
        <v>42487</v>
      </c>
      <c r="J489" s="5">
        <v>42401</v>
      </c>
      <c r="K489" s="5">
        <f>MAX($I489:$J489)</f>
        <v>42487</v>
      </c>
      <c r="L489" s="10" t="s">
        <v>21</v>
      </c>
      <c r="M489" s="7"/>
      <c r="N489" s="3" t="s">
        <v>528</v>
      </c>
      <c r="O489" s="10">
        <f>VLOOKUP(B489,Projections_Data!K:M,3,0)</f>
        <v>28</v>
      </c>
    </row>
    <row r="490" spans="1:15" ht="10.199999999999999" customHeight="1" x14ac:dyDescent="0.2">
      <c r="A490" s="10">
        <v>489</v>
      </c>
      <c r="B490" s="10" t="s">
        <v>392</v>
      </c>
      <c r="C490" s="10" t="s">
        <v>395</v>
      </c>
      <c r="D490" s="10" t="s">
        <v>48</v>
      </c>
      <c r="E490" s="10" t="s">
        <v>53</v>
      </c>
      <c r="F490" s="10" t="s">
        <v>26</v>
      </c>
      <c r="G490" s="10">
        <v>0</v>
      </c>
      <c r="H490" s="10" t="s">
        <v>85</v>
      </c>
      <c r="I490" s="5">
        <v>42487</v>
      </c>
      <c r="J490" s="5">
        <v>42401</v>
      </c>
      <c r="K490" s="5">
        <f>MAX($I490:$J490)</f>
        <v>42487</v>
      </c>
      <c r="L490" s="10" t="s">
        <v>21</v>
      </c>
      <c r="M490" s="7"/>
      <c r="N490" s="3" t="s">
        <v>528</v>
      </c>
      <c r="O490" s="10">
        <f>VLOOKUP(B490,Projections_Data!K:M,3,0)</f>
        <v>28</v>
      </c>
    </row>
    <row r="491" spans="1:15" ht="10.199999999999999" customHeight="1" x14ac:dyDescent="0.2">
      <c r="A491" s="10">
        <v>490</v>
      </c>
      <c r="B491" s="10" t="s">
        <v>529</v>
      </c>
      <c r="C491" s="10" t="s">
        <v>530</v>
      </c>
      <c r="D491" s="10" t="s">
        <v>48</v>
      </c>
      <c r="E491" s="10" t="s">
        <v>31</v>
      </c>
      <c r="F491" s="10" t="s">
        <v>26</v>
      </c>
      <c r="G491" s="10">
        <v>24</v>
      </c>
      <c r="H491" s="10" t="s">
        <v>346</v>
      </c>
      <c r="I491" s="5">
        <v>42491</v>
      </c>
      <c r="J491" s="5">
        <v>42401</v>
      </c>
      <c r="K491" s="5">
        <f>MAX($I491:$J491)</f>
        <v>42491</v>
      </c>
      <c r="L491" s="10" t="s">
        <v>21</v>
      </c>
      <c r="M491" s="7"/>
      <c r="N491" s="3" t="s">
        <v>531</v>
      </c>
      <c r="O491" s="10">
        <f>VLOOKUP(B491,Projections_Data!K:M,3,0)</f>
        <v>82</v>
      </c>
    </row>
    <row r="492" spans="1:15" ht="10.199999999999999" customHeight="1" x14ac:dyDescent="0.2">
      <c r="A492" s="10">
        <v>491</v>
      </c>
      <c r="B492" s="10" t="s">
        <v>51</v>
      </c>
      <c r="C492" s="10" t="s">
        <v>368</v>
      </c>
      <c r="D492" s="10" t="s">
        <v>40</v>
      </c>
      <c r="E492" s="10" t="s">
        <v>53</v>
      </c>
      <c r="F492" s="10" t="s">
        <v>26</v>
      </c>
      <c r="G492" s="10">
        <v>0</v>
      </c>
      <c r="H492" s="10" t="s">
        <v>45</v>
      </c>
      <c r="I492" s="5">
        <v>42491</v>
      </c>
      <c r="J492" s="5">
        <v>42415</v>
      </c>
      <c r="K492" s="5">
        <f>MAX($I492:$J492)</f>
        <v>42491</v>
      </c>
      <c r="L492" s="10" t="s">
        <v>21</v>
      </c>
      <c r="M492" s="7"/>
      <c r="N492" s="3" t="s">
        <v>532</v>
      </c>
      <c r="O492" s="10">
        <f>VLOOKUP(B492,Projections_Data!K:M,3,0)</f>
        <v>1</v>
      </c>
    </row>
    <row r="493" spans="1:15" ht="10.199999999999999" customHeight="1" x14ac:dyDescent="0.2">
      <c r="A493" s="10">
        <v>492</v>
      </c>
      <c r="B493" s="10" t="s">
        <v>153</v>
      </c>
      <c r="C493" s="10" t="s">
        <v>154</v>
      </c>
      <c r="D493" s="10" t="s">
        <v>102</v>
      </c>
      <c r="E493" s="10" t="s">
        <v>18</v>
      </c>
      <c r="F493" s="10" t="s">
        <v>59</v>
      </c>
      <c r="G493" s="10">
        <v>24</v>
      </c>
      <c r="H493" s="10" t="s">
        <v>346</v>
      </c>
      <c r="I493" s="5">
        <v>42491</v>
      </c>
      <c r="J493" s="5">
        <v>42430</v>
      </c>
      <c r="K493" s="5">
        <f>MAX($I493:$J493)</f>
        <v>42491</v>
      </c>
      <c r="L493" s="10" t="s">
        <v>21</v>
      </c>
      <c r="M493" s="7"/>
      <c r="N493" s="3" t="s">
        <v>533</v>
      </c>
      <c r="O493" s="10">
        <f>VLOOKUP(B493,Projections_Data!K:M,3,0)</f>
        <v>30</v>
      </c>
    </row>
    <row r="494" spans="1:15" ht="10.199999999999999" customHeight="1" x14ac:dyDescent="0.2">
      <c r="A494" s="10">
        <v>493</v>
      </c>
      <c r="B494" s="10" t="s">
        <v>131</v>
      </c>
      <c r="C494" s="10" t="s">
        <v>132</v>
      </c>
      <c r="D494" s="10" t="s">
        <v>40</v>
      </c>
      <c r="E494" s="10" t="s">
        <v>53</v>
      </c>
      <c r="F494" s="10" t="s">
        <v>59</v>
      </c>
      <c r="G494" s="10">
        <v>24</v>
      </c>
      <c r="H494" s="10" t="s">
        <v>85</v>
      </c>
      <c r="I494" s="5">
        <v>42491</v>
      </c>
      <c r="J494" s="5">
        <v>42491</v>
      </c>
      <c r="K494" s="5">
        <f>MAX($I494:$J494)</f>
        <v>42491</v>
      </c>
      <c r="L494" s="10" t="s">
        <v>21</v>
      </c>
      <c r="M494" s="7"/>
      <c r="O494" s="10">
        <f>VLOOKUP(B494,Projections_Data!K:M,3,0)</f>
        <v>18</v>
      </c>
    </row>
    <row r="495" spans="1:15" ht="10.199999999999999" customHeight="1" x14ac:dyDescent="0.2">
      <c r="A495" s="10">
        <v>494</v>
      </c>
      <c r="B495" s="10" t="s">
        <v>116</v>
      </c>
      <c r="C495" s="10" t="s">
        <v>166</v>
      </c>
      <c r="D495" s="10" t="s">
        <v>48</v>
      </c>
      <c r="E495" s="10" t="s">
        <v>34</v>
      </c>
      <c r="F495" s="10" t="s">
        <v>59</v>
      </c>
      <c r="G495" s="10">
        <v>80</v>
      </c>
      <c r="H495" s="10" t="s">
        <v>85</v>
      </c>
      <c r="I495" s="5">
        <v>42491</v>
      </c>
      <c r="J495" s="5">
        <v>42491</v>
      </c>
      <c r="K495" s="5">
        <f>MAX($I495:$J495)</f>
        <v>42491</v>
      </c>
      <c r="L495" s="10" t="s">
        <v>21</v>
      </c>
      <c r="M495" s="7"/>
      <c r="O495" s="10">
        <f>VLOOKUP(B495,Projections_Data!K:M,3,0)</f>
        <v>5</v>
      </c>
    </row>
    <row r="496" spans="1:15" ht="10.199999999999999" customHeight="1" x14ac:dyDescent="0.2">
      <c r="A496" s="10">
        <v>495</v>
      </c>
      <c r="B496" s="10" t="s">
        <v>534</v>
      </c>
      <c r="C496" s="10" t="s">
        <v>535</v>
      </c>
      <c r="D496" s="10" t="s">
        <v>17</v>
      </c>
      <c r="E496" s="10" t="s">
        <v>25</v>
      </c>
      <c r="F496" s="10" t="s">
        <v>26</v>
      </c>
      <c r="G496" s="10">
        <v>40</v>
      </c>
      <c r="H496" s="10" t="s">
        <v>365</v>
      </c>
      <c r="I496" s="5">
        <v>42491</v>
      </c>
      <c r="J496" s="5">
        <v>42491</v>
      </c>
      <c r="K496" s="5">
        <f>MAX($I496:$J496)</f>
        <v>42491</v>
      </c>
      <c r="L496" s="10" t="s">
        <v>21</v>
      </c>
      <c r="M496" s="7"/>
      <c r="N496" s="3" t="s">
        <v>536</v>
      </c>
      <c r="O496" s="10">
        <f>VLOOKUP(B496,Projections_Data!K:M,3,0)</f>
        <v>140</v>
      </c>
    </row>
    <row r="497" spans="1:15" ht="10.199999999999999" customHeight="1" x14ac:dyDescent="0.2">
      <c r="A497" s="10">
        <v>496</v>
      </c>
      <c r="B497" s="10" t="s">
        <v>534</v>
      </c>
      <c r="C497" s="10" t="s">
        <v>537</v>
      </c>
      <c r="D497" s="10" t="s">
        <v>17</v>
      </c>
      <c r="E497" s="10" t="s">
        <v>25</v>
      </c>
      <c r="F497" s="10" t="s">
        <v>26</v>
      </c>
      <c r="G497" s="10">
        <v>40</v>
      </c>
      <c r="H497" s="10" t="s">
        <v>365</v>
      </c>
      <c r="I497" s="5">
        <v>42491</v>
      </c>
      <c r="J497" s="5">
        <v>42491</v>
      </c>
      <c r="K497" s="5">
        <f>MAX($I497:$J497)</f>
        <v>42491</v>
      </c>
      <c r="L497" s="10" t="s">
        <v>21</v>
      </c>
      <c r="M497" s="7"/>
      <c r="N497" s="3" t="s">
        <v>536</v>
      </c>
      <c r="O497" s="10">
        <f>VLOOKUP(B497,Projections_Data!K:M,3,0)</f>
        <v>140</v>
      </c>
    </row>
    <row r="498" spans="1:15" ht="10.199999999999999" customHeight="1" x14ac:dyDescent="0.2">
      <c r="A498" s="10">
        <v>497</v>
      </c>
      <c r="B498" s="10" t="s">
        <v>119</v>
      </c>
      <c r="C498" s="10" t="s">
        <v>159</v>
      </c>
      <c r="D498" s="10" t="s">
        <v>40</v>
      </c>
      <c r="E498" s="10" t="s">
        <v>31</v>
      </c>
      <c r="F498" s="10" t="s">
        <v>59</v>
      </c>
      <c r="G498" s="10">
        <v>40</v>
      </c>
      <c r="H498" s="10" t="s">
        <v>385</v>
      </c>
      <c r="I498" s="5">
        <v>42491</v>
      </c>
      <c r="J498" s="5">
        <v>42491</v>
      </c>
      <c r="K498" s="5">
        <f>MAX($I498:$J498)</f>
        <v>42491</v>
      </c>
      <c r="L498" s="10" t="s">
        <v>21</v>
      </c>
      <c r="M498" s="7"/>
      <c r="O498" s="10">
        <f>VLOOKUP(B498,Projections_Data!K:M,3,0)</f>
        <v>3</v>
      </c>
    </row>
    <row r="499" spans="1:15" ht="10.199999999999999" customHeight="1" x14ac:dyDescent="0.2">
      <c r="A499" s="10">
        <v>498</v>
      </c>
      <c r="B499" s="10" t="s">
        <v>161</v>
      </c>
      <c r="C499" s="10" t="s">
        <v>538</v>
      </c>
      <c r="D499" s="10" t="s">
        <v>30</v>
      </c>
      <c r="E499" s="10" t="s">
        <v>18</v>
      </c>
      <c r="F499" s="10" t="s">
        <v>59</v>
      </c>
      <c r="G499" s="10">
        <v>24</v>
      </c>
      <c r="H499" s="10" t="s">
        <v>27</v>
      </c>
      <c r="I499" s="5">
        <v>42491</v>
      </c>
      <c r="J499" s="5">
        <v>42491</v>
      </c>
      <c r="K499" s="5">
        <f>MAX($I499:$J499)</f>
        <v>42491</v>
      </c>
      <c r="L499" s="10" t="s">
        <v>21</v>
      </c>
      <c r="M499" s="7"/>
      <c r="N499" s="3" t="s">
        <v>539</v>
      </c>
      <c r="O499" s="10">
        <f>VLOOKUP(B499,Projections_Data!K:M,3,0)</f>
        <v>2</v>
      </c>
    </row>
    <row r="500" spans="1:15" ht="10.199999999999999" customHeight="1" x14ac:dyDescent="0.2">
      <c r="A500" s="10">
        <v>499</v>
      </c>
      <c r="B500" s="10" t="s">
        <v>161</v>
      </c>
      <c r="C500" s="10" t="s">
        <v>540</v>
      </c>
      <c r="D500" s="10" t="s">
        <v>30</v>
      </c>
      <c r="E500" s="10" t="s">
        <v>18</v>
      </c>
      <c r="F500" s="10" t="s">
        <v>59</v>
      </c>
      <c r="G500" s="10">
        <v>24</v>
      </c>
      <c r="H500" s="10" t="s">
        <v>27</v>
      </c>
      <c r="I500" s="5">
        <v>42491</v>
      </c>
      <c r="J500" s="5">
        <v>42491</v>
      </c>
      <c r="K500" s="5">
        <f>MAX($I500:$J500)</f>
        <v>42491</v>
      </c>
      <c r="L500" s="10" t="s">
        <v>21</v>
      </c>
      <c r="M500" s="7"/>
      <c r="N500" s="3" t="s">
        <v>539</v>
      </c>
      <c r="O500" s="10">
        <f>VLOOKUP(B500,Projections_Data!K:M,3,0)</f>
        <v>2</v>
      </c>
    </row>
    <row r="501" spans="1:15" ht="10.199999999999999" customHeight="1" x14ac:dyDescent="0.2">
      <c r="A501" s="10">
        <v>500</v>
      </c>
      <c r="B501" s="10" t="s">
        <v>161</v>
      </c>
      <c r="C501" s="10" t="s">
        <v>541</v>
      </c>
      <c r="D501" s="10" t="s">
        <v>30</v>
      </c>
      <c r="E501" s="10" t="s">
        <v>18</v>
      </c>
      <c r="F501" s="10" t="s">
        <v>59</v>
      </c>
      <c r="G501" s="10">
        <v>24</v>
      </c>
      <c r="H501" s="10" t="s">
        <v>45</v>
      </c>
      <c r="I501" s="5">
        <v>42491</v>
      </c>
      <c r="J501" s="5">
        <v>42491</v>
      </c>
      <c r="K501" s="5">
        <f>MAX($I501:$J501)</f>
        <v>42491</v>
      </c>
      <c r="L501" s="10" t="s">
        <v>21</v>
      </c>
      <c r="M501" s="7"/>
      <c r="N501" s="3" t="s">
        <v>539</v>
      </c>
      <c r="O501" s="10">
        <f>VLOOKUP(B501,Projections_Data!K:M,3,0)</f>
        <v>2</v>
      </c>
    </row>
    <row r="502" spans="1:15" ht="10.199999999999999" customHeight="1" x14ac:dyDescent="0.2">
      <c r="A502" s="10">
        <v>501</v>
      </c>
      <c r="B502" s="10" t="s">
        <v>161</v>
      </c>
      <c r="C502" s="10" t="s">
        <v>163</v>
      </c>
      <c r="D502" s="10" t="s">
        <v>30</v>
      </c>
      <c r="E502" s="10" t="s">
        <v>18</v>
      </c>
      <c r="F502" s="10" t="s">
        <v>59</v>
      </c>
      <c r="G502" s="10">
        <v>24</v>
      </c>
      <c r="H502" s="10" t="s">
        <v>27</v>
      </c>
      <c r="I502" s="5">
        <v>42491</v>
      </c>
      <c r="J502" s="5">
        <v>42491</v>
      </c>
      <c r="K502" s="5">
        <f>MAX($I502:$J502)</f>
        <v>42491</v>
      </c>
      <c r="L502" s="10" t="s">
        <v>21</v>
      </c>
      <c r="M502" s="7"/>
      <c r="N502" s="3" t="s">
        <v>539</v>
      </c>
      <c r="O502" s="10">
        <f>VLOOKUP(B502,Projections_Data!K:M,3,0)</f>
        <v>2</v>
      </c>
    </row>
    <row r="503" spans="1:15" ht="10.199999999999999" customHeight="1" x14ac:dyDescent="0.2">
      <c r="A503" s="10">
        <v>502</v>
      </c>
      <c r="B503" s="10" t="s">
        <v>161</v>
      </c>
      <c r="C503" s="10" t="s">
        <v>164</v>
      </c>
      <c r="D503" s="10" t="s">
        <v>30</v>
      </c>
      <c r="E503" s="10" t="s">
        <v>18</v>
      </c>
      <c r="F503" s="10" t="s">
        <v>59</v>
      </c>
      <c r="G503" s="10">
        <v>24</v>
      </c>
      <c r="H503" s="10" t="s">
        <v>27</v>
      </c>
      <c r="I503" s="5">
        <v>42491</v>
      </c>
      <c r="J503" s="5">
        <v>42491</v>
      </c>
      <c r="K503" s="5">
        <f>MAX($I503:$J503)</f>
        <v>42491</v>
      </c>
      <c r="L503" s="10" t="s">
        <v>21</v>
      </c>
      <c r="M503" s="7"/>
      <c r="N503" s="3" t="s">
        <v>539</v>
      </c>
      <c r="O503" s="10">
        <f>VLOOKUP(B503,Projections_Data!K:M,3,0)</f>
        <v>2</v>
      </c>
    </row>
    <row r="504" spans="1:15" ht="10.199999999999999" customHeight="1" x14ac:dyDescent="0.2">
      <c r="A504" s="10">
        <v>503</v>
      </c>
      <c r="B504" s="10" t="s">
        <v>35</v>
      </c>
      <c r="C504" s="10" t="s">
        <v>181</v>
      </c>
      <c r="D504" s="10" t="s">
        <v>24</v>
      </c>
      <c r="E504" s="10" t="s">
        <v>25</v>
      </c>
      <c r="F504" s="10" t="s">
        <v>59</v>
      </c>
      <c r="G504" s="10">
        <v>0</v>
      </c>
      <c r="H504" s="10" t="s">
        <v>45</v>
      </c>
      <c r="I504" s="5">
        <v>42500</v>
      </c>
      <c r="J504" s="5">
        <v>42500</v>
      </c>
      <c r="K504" s="5">
        <f>MAX($I504:$J504)</f>
        <v>42500</v>
      </c>
      <c r="L504" s="10" t="s">
        <v>21</v>
      </c>
      <c r="M504" s="7"/>
      <c r="N504" s="3" t="s">
        <v>542</v>
      </c>
      <c r="O504" s="10">
        <f>VLOOKUP(B504,Projections_Data!K:M,3,0)</f>
        <v>4</v>
      </c>
    </row>
    <row r="505" spans="1:15" ht="10.199999999999999" customHeight="1" x14ac:dyDescent="0.2">
      <c r="A505" s="10">
        <v>504</v>
      </c>
      <c r="B505" s="10" t="s">
        <v>35</v>
      </c>
      <c r="C505" s="10" t="s">
        <v>36</v>
      </c>
      <c r="D505" s="10" t="s">
        <v>24</v>
      </c>
      <c r="E505" s="10" t="s">
        <v>25</v>
      </c>
      <c r="F505" s="10" t="s">
        <v>59</v>
      </c>
      <c r="G505" s="10">
        <v>40</v>
      </c>
      <c r="H505" s="10" t="s">
        <v>45</v>
      </c>
      <c r="I505" s="5">
        <v>42500</v>
      </c>
      <c r="J505" s="5">
        <v>42500</v>
      </c>
      <c r="K505" s="5">
        <f>MAX($I505:$J505)</f>
        <v>42500</v>
      </c>
      <c r="L505" s="10" t="s">
        <v>21</v>
      </c>
      <c r="M505" s="7"/>
      <c r="O505" s="10">
        <f>VLOOKUP(B505,Projections_Data!K:M,3,0)</f>
        <v>4</v>
      </c>
    </row>
    <row r="506" spans="1:15" ht="10.199999999999999" customHeight="1" x14ac:dyDescent="0.2">
      <c r="A506" s="10">
        <v>505</v>
      </c>
      <c r="B506" s="10" t="s">
        <v>119</v>
      </c>
      <c r="C506" s="10" t="s">
        <v>120</v>
      </c>
      <c r="D506" s="10" t="s">
        <v>40</v>
      </c>
      <c r="E506" s="10" t="s">
        <v>31</v>
      </c>
      <c r="F506" s="10" t="s">
        <v>59</v>
      </c>
      <c r="G506" s="10">
        <v>16</v>
      </c>
      <c r="H506" s="10" t="s">
        <v>346</v>
      </c>
      <c r="I506" s="5">
        <v>42505</v>
      </c>
      <c r="J506" s="5">
        <v>42491</v>
      </c>
      <c r="K506" s="5">
        <f>MAX($I506:$J506)</f>
        <v>42505</v>
      </c>
      <c r="L506" s="10" t="s">
        <v>21</v>
      </c>
      <c r="M506" s="7"/>
      <c r="N506" s="3" t="s">
        <v>543</v>
      </c>
      <c r="O506" s="10">
        <f>VLOOKUP(B506,Projections_Data!K:M,3,0)</f>
        <v>3</v>
      </c>
    </row>
    <row r="507" spans="1:15" ht="10.199999999999999" customHeight="1" x14ac:dyDescent="0.2">
      <c r="A507" s="10">
        <v>506</v>
      </c>
      <c r="B507" s="10" t="s">
        <v>43</v>
      </c>
      <c r="C507" s="10" t="s">
        <v>44</v>
      </c>
      <c r="D507" s="10" t="s">
        <v>24</v>
      </c>
      <c r="E507" s="10" t="s">
        <v>34</v>
      </c>
      <c r="F507" s="10" t="s">
        <v>59</v>
      </c>
      <c r="G507" s="10">
        <v>24</v>
      </c>
      <c r="H507" s="10" t="s">
        <v>346</v>
      </c>
      <c r="I507" s="5">
        <v>42505</v>
      </c>
      <c r="J507" s="5">
        <v>42491</v>
      </c>
      <c r="K507" s="5">
        <f>MAX($I507:$J507)</f>
        <v>42505</v>
      </c>
      <c r="L507" s="10" t="s">
        <v>21</v>
      </c>
      <c r="M507" s="7"/>
      <c r="N507" s="3" t="s">
        <v>544</v>
      </c>
      <c r="O507" s="10">
        <f>VLOOKUP(B507,Projections_Data!K:M,3,0)</f>
        <v>86</v>
      </c>
    </row>
    <row r="508" spans="1:15" ht="10.199999999999999" customHeight="1" x14ac:dyDescent="0.2">
      <c r="A508" s="10">
        <v>507</v>
      </c>
      <c r="B508" s="10" t="s">
        <v>336</v>
      </c>
      <c r="C508" s="10" t="s">
        <v>337</v>
      </c>
      <c r="D508" s="10" t="s">
        <v>24</v>
      </c>
      <c r="E508" s="10" t="s">
        <v>53</v>
      </c>
      <c r="F508" s="10" t="s">
        <v>59</v>
      </c>
      <c r="G508" s="10">
        <v>40</v>
      </c>
      <c r="H508" s="10" t="s">
        <v>365</v>
      </c>
      <c r="I508" s="5">
        <v>42505</v>
      </c>
      <c r="J508" s="5">
        <v>42491</v>
      </c>
      <c r="K508" s="5">
        <f>MAX($I508:$J508)</f>
        <v>42505</v>
      </c>
      <c r="L508" s="10" t="s">
        <v>21</v>
      </c>
      <c r="M508" s="7"/>
      <c r="N508" s="3" t="s">
        <v>545</v>
      </c>
      <c r="O508" s="10">
        <f>VLOOKUP(B508,Projections_Data!K:M,3,0)</f>
        <v>10</v>
      </c>
    </row>
    <row r="509" spans="1:15" ht="10.199999999999999" customHeight="1" x14ac:dyDescent="0.2">
      <c r="A509" s="10">
        <v>508</v>
      </c>
      <c r="B509" s="10" t="s">
        <v>35</v>
      </c>
      <c r="C509" s="10" t="s">
        <v>56</v>
      </c>
      <c r="D509" s="10" t="s">
        <v>24</v>
      </c>
      <c r="E509" s="10" t="s">
        <v>25</v>
      </c>
      <c r="F509" s="10" t="s">
        <v>59</v>
      </c>
      <c r="G509" s="10">
        <v>24</v>
      </c>
      <c r="H509" s="10" t="s">
        <v>45</v>
      </c>
      <c r="I509" s="5">
        <v>42505</v>
      </c>
      <c r="J509" s="5">
        <v>42505</v>
      </c>
      <c r="K509" s="5">
        <f>MAX($I509:$J509)</f>
        <v>42505</v>
      </c>
      <c r="L509" s="10" t="s">
        <v>21</v>
      </c>
      <c r="M509" s="7"/>
      <c r="O509" s="10">
        <f>VLOOKUP(B509,Projections_Data!K:M,3,0)</f>
        <v>4</v>
      </c>
    </row>
    <row r="510" spans="1:15" ht="10.199999999999999" customHeight="1" x14ac:dyDescent="0.2">
      <c r="A510" s="10">
        <v>509</v>
      </c>
      <c r="B510" s="10" t="s">
        <v>35</v>
      </c>
      <c r="C510" s="10" t="s">
        <v>180</v>
      </c>
      <c r="D510" s="10" t="s">
        <v>24</v>
      </c>
      <c r="E510" s="10" t="s">
        <v>25</v>
      </c>
      <c r="F510" s="10" t="s">
        <v>59</v>
      </c>
      <c r="G510" s="10">
        <v>24</v>
      </c>
      <c r="H510" s="10" t="s">
        <v>45</v>
      </c>
      <c r="I510" s="5">
        <v>42505</v>
      </c>
      <c r="J510" s="5">
        <v>42505</v>
      </c>
      <c r="K510" s="5">
        <f>MAX($I510:$J510)</f>
        <v>42505</v>
      </c>
      <c r="L510" s="10" t="s">
        <v>21</v>
      </c>
      <c r="M510" s="7"/>
      <c r="O510" s="10">
        <f>VLOOKUP(B510,Projections_Data!K:M,3,0)</f>
        <v>4</v>
      </c>
    </row>
    <row r="511" spans="1:15" ht="10.199999999999999" customHeight="1" x14ac:dyDescent="0.2">
      <c r="A511" s="10">
        <v>510</v>
      </c>
      <c r="B511" s="10" t="s">
        <v>398</v>
      </c>
      <c r="C511" s="10" t="s">
        <v>399</v>
      </c>
      <c r="D511" s="10" t="s">
        <v>17</v>
      </c>
      <c r="E511" s="10" t="s">
        <v>31</v>
      </c>
      <c r="F511" s="10" t="s">
        <v>59</v>
      </c>
      <c r="G511" s="10">
        <v>24</v>
      </c>
      <c r="H511" s="10" t="s">
        <v>365</v>
      </c>
      <c r="I511" s="5">
        <v>42505</v>
      </c>
      <c r="J511" s="5">
        <v>42505</v>
      </c>
      <c r="K511" s="5">
        <f>MAX($I511:$J511)</f>
        <v>42505</v>
      </c>
      <c r="L511" s="10" t="s">
        <v>21</v>
      </c>
      <c r="M511" s="7"/>
      <c r="N511" s="3" t="s">
        <v>400</v>
      </c>
      <c r="O511" s="10">
        <f>VLOOKUP(B511,Projections_Data!K:M,3,0)</f>
        <v>137</v>
      </c>
    </row>
    <row r="512" spans="1:15" ht="10.199999999999999" customHeight="1" x14ac:dyDescent="0.2">
      <c r="A512" s="10">
        <v>511</v>
      </c>
      <c r="B512" s="10" t="s">
        <v>51</v>
      </c>
      <c r="C512" s="10" t="s">
        <v>90</v>
      </c>
      <c r="D512" s="10" t="s">
        <v>40</v>
      </c>
      <c r="E512" s="10" t="s">
        <v>53</v>
      </c>
      <c r="F512" s="10" t="s">
        <v>59</v>
      </c>
      <c r="G512" s="10">
        <v>16</v>
      </c>
      <c r="H512" s="10" t="s">
        <v>85</v>
      </c>
      <c r="I512" s="5">
        <v>42510</v>
      </c>
      <c r="J512" s="5">
        <v>42510</v>
      </c>
      <c r="K512" s="5">
        <f>MAX($I512:$J512)</f>
        <v>42510</v>
      </c>
      <c r="L512" s="10" t="s">
        <v>21</v>
      </c>
      <c r="M512" s="7"/>
      <c r="N512" s="3" t="s">
        <v>546</v>
      </c>
      <c r="O512" s="10">
        <f>VLOOKUP(B512,Projections_Data!K:M,3,0)</f>
        <v>1</v>
      </c>
    </row>
    <row r="513" spans="1:15" ht="10.199999999999999" customHeight="1" x14ac:dyDescent="0.2">
      <c r="A513" s="10">
        <v>512</v>
      </c>
      <c r="B513" s="10" t="s">
        <v>290</v>
      </c>
      <c r="C513" s="10" t="s">
        <v>291</v>
      </c>
      <c r="D513" s="10" t="s">
        <v>102</v>
      </c>
      <c r="E513" s="10" t="s">
        <v>34</v>
      </c>
      <c r="F513" s="10" t="s">
        <v>59</v>
      </c>
      <c r="G513" s="10">
        <v>24</v>
      </c>
      <c r="H513" s="10" t="s">
        <v>365</v>
      </c>
      <c r="I513" s="5">
        <v>42521</v>
      </c>
      <c r="J513" s="5">
        <v>42521</v>
      </c>
      <c r="K513" s="5">
        <f>MAX($I513:$J513)</f>
        <v>42521</v>
      </c>
      <c r="L513" s="10" t="s">
        <v>21</v>
      </c>
      <c r="M513" s="7"/>
      <c r="N513" s="3" t="s">
        <v>547</v>
      </c>
      <c r="O513" s="10">
        <f>VLOOKUP(B513,Projections_Data!K:M,3,0)</f>
        <v>22</v>
      </c>
    </row>
    <row r="514" spans="1:15" ht="10.199999999999999" customHeight="1" x14ac:dyDescent="0.2">
      <c r="A514" s="10">
        <v>513</v>
      </c>
      <c r="B514" s="10" t="s">
        <v>321</v>
      </c>
      <c r="C514" s="10" t="s">
        <v>322</v>
      </c>
      <c r="D514" s="10" t="s">
        <v>17</v>
      </c>
      <c r="E514" s="10" t="s">
        <v>25</v>
      </c>
      <c r="F514" s="10" t="s">
        <v>59</v>
      </c>
      <c r="G514" s="10">
        <v>24</v>
      </c>
      <c r="H514" s="10" t="s">
        <v>27</v>
      </c>
      <c r="I514" s="5">
        <v>42521</v>
      </c>
      <c r="J514" s="5">
        <v>42521</v>
      </c>
      <c r="K514" s="5">
        <f>MAX($I514:$J514)</f>
        <v>42521</v>
      </c>
      <c r="L514" s="10" t="s">
        <v>21</v>
      </c>
      <c r="M514" s="7"/>
      <c r="O514" s="10">
        <f>VLOOKUP(B514,Projections_Data!K:M,3,0)</f>
        <v>99</v>
      </c>
    </row>
    <row r="515" spans="1:15" ht="10.199999999999999" customHeight="1" x14ac:dyDescent="0.2">
      <c r="A515" s="10">
        <v>514</v>
      </c>
      <c r="B515" s="10" t="s">
        <v>133</v>
      </c>
      <c r="C515" s="10" t="s">
        <v>356</v>
      </c>
      <c r="D515" s="10" t="s">
        <v>30</v>
      </c>
      <c r="E515" s="10" t="s">
        <v>53</v>
      </c>
      <c r="F515" s="10" t="s">
        <v>26</v>
      </c>
      <c r="G515" s="10">
        <v>0</v>
      </c>
      <c r="H515" s="10" t="s">
        <v>27</v>
      </c>
      <c r="I515" s="5">
        <v>42522</v>
      </c>
      <c r="J515" s="5">
        <v>42461</v>
      </c>
      <c r="K515" s="5">
        <f>MAX($I515:$J515)</f>
        <v>42522</v>
      </c>
      <c r="L515" s="10" t="s">
        <v>21</v>
      </c>
      <c r="M515" s="7"/>
      <c r="N515" s="3" t="s">
        <v>548</v>
      </c>
      <c r="O515" s="10">
        <f>VLOOKUP(B515,Projections_Data!K:M,3,0)</f>
        <v>29</v>
      </c>
    </row>
    <row r="516" spans="1:15" ht="10.199999999999999" customHeight="1" x14ac:dyDescent="0.2">
      <c r="A516" s="10">
        <v>515</v>
      </c>
      <c r="B516" s="10" t="s">
        <v>91</v>
      </c>
      <c r="C516" s="10" t="s">
        <v>92</v>
      </c>
      <c r="D516" s="10" t="s">
        <v>17</v>
      </c>
      <c r="E516" s="10" t="s">
        <v>25</v>
      </c>
      <c r="F516" s="10" t="s">
        <v>59</v>
      </c>
      <c r="G516" s="10">
        <v>0</v>
      </c>
      <c r="H516" s="10" t="s">
        <v>45</v>
      </c>
      <c r="I516" s="5">
        <v>42522</v>
      </c>
      <c r="J516" s="5">
        <v>42522</v>
      </c>
      <c r="K516" s="5">
        <f>MAX($I516:$J516)</f>
        <v>42522</v>
      </c>
      <c r="L516" s="10" t="s">
        <v>21</v>
      </c>
      <c r="M516" s="7"/>
      <c r="N516" s="3" t="s">
        <v>549</v>
      </c>
      <c r="O516" s="10">
        <f>VLOOKUP(B516,Projections_Data!K:M,3,0)</f>
        <v>16</v>
      </c>
    </row>
    <row r="517" spans="1:15" ht="10.199999999999999" customHeight="1" x14ac:dyDescent="0.2">
      <c r="A517" s="10">
        <v>516</v>
      </c>
      <c r="B517" s="10" t="s">
        <v>88</v>
      </c>
      <c r="C517" s="10" t="s">
        <v>89</v>
      </c>
      <c r="D517" s="10" t="s">
        <v>40</v>
      </c>
      <c r="E517" s="10" t="s">
        <v>18</v>
      </c>
      <c r="F517" s="10" t="s">
        <v>59</v>
      </c>
      <c r="G517" s="10">
        <v>24</v>
      </c>
      <c r="H517" s="10" t="s">
        <v>45</v>
      </c>
      <c r="I517" s="5">
        <v>42522</v>
      </c>
      <c r="J517" s="5">
        <v>42522</v>
      </c>
      <c r="K517" s="5">
        <f>MAX($I517:$J517)</f>
        <v>42522</v>
      </c>
      <c r="L517" s="10" t="s">
        <v>21</v>
      </c>
      <c r="M517" s="7"/>
      <c r="O517" s="10">
        <f>VLOOKUP(B517,Projections_Data!K:M,3,0)</f>
        <v>15</v>
      </c>
    </row>
    <row r="518" spans="1:15" ht="10.199999999999999" customHeight="1" x14ac:dyDescent="0.2">
      <c r="A518" s="10">
        <v>517</v>
      </c>
      <c r="B518" s="10" t="s">
        <v>75</v>
      </c>
      <c r="C518" s="10" t="s">
        <v>76</v>
      </c>
      <c r="D518" s="10" t="s">
        <v>17</v>
      </c>
      <c r="E518" s="10" t="s">
        <v>31</v>
      </c>
      <c r="F518" s="10" t="s">
        <v>59</v>
      </c>
      <c r="G518" s="10">
        <v>16</v>
      </c>
      <c r="H518" s="10" t="s">
        <v>85</v>
      </c>
      <c r="I518" s="5">
        <v>42522</v>
      </c>
      <c r="J518" s="5">
        <v>42522</v>
      </c>
      <c r="K518" s="5">
        <f>MAX($I518:$J518)</f>
        <v>42522</v>
      </c>
      <c r="L518" s="10" t="s">
        <v>21</v>
      </c>
      <c r="M518" s="7"/>
      <c r="N518" s="3" t="s">
        <v>550</v>
      </c>
      <c r="O518" s="10">
        <f>VLOOKUP(B518,Projections_Data!K:M,3,0)</f>
        <v>11</v>
      </c>
    </row>
    <row r="519" spans="1:15" ht="10.199999999999999" customHeight="1" x14ac:dyDescent="0.2">
      <c r="A519" s="10">
        <v>518</v>
      </c>
      <c r="B519" s="10" t="s">
        <v>75</v>
      </c>
      <c r="C519" s="10" t="s">
        <v>483</v>
      </c>
      <c r="D519" s="10" t="s">
        <v>17</v>
      </c>
      <c r="E519" s="10" t="s">
        <v>31</v>
      </c>
      <c r="F519" s="10" t="s">
        <v>59</v>
      </c>
      <c r="G519" s="10">
        <v>16</v>
      </c>
      <c r="H519" s="10" t="s">
        <v>85</v>
      </c>
      <c r="I519" s="5">
        <v>42522</v>
      </c>
      <c r="J519" s="5">
        <v>42522</v>
      </c>
      <c r="K519" s="5">
        <f>MAX($I519:$J519)</f>
        <v>42522</v>
      </c>
      <c r="L519" s="10" t="s">
        <v>21</v>
      </c>
      <c r="M519" s="7"/>
      <c r="N519" s="3" t="s">
        <v>550</v>
      </c>
      <c r="O519" s="10">
        <f>VLOOKUP(B519,Projections_Data!K:M,3,0)</f>
        <v>11</v>
      </c>
    </row>
    <row r="520" spans="1:15" ht="10.199999999999999" customHeight="1" x14ac:dyDescent="0.2">
      <c r="A520" s="10">
        <v>519</v>
      </c>
      <c r="B520" s="10" t="s">
        <v>57</v>
      </c>
      <c r="C520" s="10" t="s">
        <v>58</v>
      </c>
      <c r="D520" s="10" t="s">
        <v>40</v>
      </c>
      <c r="E520" s="10" t="s">
        <v>25</v>
      </c>
      <c r="F520" s="10" t="s">
        <v>59</v>
      </c>
      <c r="G520" s="10">
        <v>0</v>
      </c>
      <c r="H520" s="10" t="s">
        <v>85</v>
      </c>
      <c r="I520" s="5">
        <v>42522</v>
      </c>
      <c r="J520" s="5">
        <v>42522</v>
      </c>
      <c r="K520" s="5">
        <f>MAX($I520:$J520)</f>
        <v>42522</v>
      </c>
      <c r="L520" s="10" t="s">
        <v>21</v>
      </c>
      <c r="M520" s="7"/>
      <c r="N520" s="3" t="s">
        <v>551</v>
      </c>
      <c r="O520" s="10">
        <f>VLOOKUP(B520,Projections_Data!K:M,3,0)</f>
        <v>8</v>
      </c>
    </row>
    <row r="521" spans="1:15" ht="10.199999999999999" customHeight="1" x14ac:dyDescent="0.2">
      <c r="A521" s="10">
        <v>520</v>
      </c>
      <c r="B521" s="10" t="s">
        <v>149</v>
      </c>
      <c r="C521" s="10" t="s">
        <v>552</v>
      </c>
      <c r="D521" s="10" t="s">
        <v>17</v>
      </c>
      <c r="E521" s="10" t="s">
        <v>31</v>
      </c>
      <c r="F521" s="10" t="s">
        <v>26</v>
      </c>
      <c r="G521" s="10">
        <v>0</v>
      </c>
      <c r="H521" s="10" t="s">
        <v>45</v>
      </c>
      <c r="I521" s="5">
        <v>42522</v>
      </c>
      <c r="J521" s="5">
        <v>42522</v>
      </c>
      <c r="K521" s="5">
        <f>MAX($I521:$J521)</f>
        <v>42522</v>
      </c>
      <c r="L521" s="10" t="s">
        <v>21</v>
      </c>
      <c r="M521" s="7"/>
      <c r="N521" s="3" t="s">
        <v>553</v>
      </c>
      <c r="O521" s="10">
        <f>VLOOKUP(B521,Projections_Data!K:M,3,0)</f>
        <v>25</v>
      </c>
    </row>
    <row r="522" spans="1:15" ht="10.199999999999999" customHeight="1" x14ac:dyDescent="0.2">
      <c r="A522" s="10">
        <v>521</v>
      </c>
      <c r="B522" s="10" t="s">
        <v>153</v>
      </c>
      <c r="C522" s="10" t="s">
        <v>154</v>
      </c>
      <c r="D522" s="10" t="s">
        <v>102</v>
      </c>
      <c r="E522" s="10" t="s">
        <v>18</v>
      </c>
      <c r="F522" s="10" t="s">
        <v>59</v>
      </c>
      <c r="G522" s="10">
        <v>0</v>
      </c>
      <c r="H522" s="10" t="s">
        <v>85</v>
      </c>
      <c r="I522" s="5">
        <v>42522</v>
      </c>
      <c r="J522" s="5">
        <v>42522</v>
      </c>
      <c r="K522" s="5">
        <f>MAX($I522:$J522)</f>
        <v>42522</v>
      </c>
      <c r="L522" s="10" t="s">
        <v>21</v>
      </c>
      <c r="M522" s="7"/>
      <c r="N522" s="3" t="s">
        <v>554</v>
      </c>
      <c r="O522" s="10">
        <f>VLOOKUP(B522,Projections_Data!K:M,3,0)</f>
        <v>30</v>
      </c>
    </row>
    <row r="523" spans="1:15" ht="10.199999999999999" customHeight="1" x14ac:dyDescent="0.2">
      <c r="A523" s="10">
        <v>522</v>
      </c>
      <c r="B523" s="10" t="s">
        <v>66</v>
      </c>
      <c r="C523" s="10" t="s">
        <v>67</v>
      </c>
      <c r="D523" s="10" t="s">
        <v>17</v>
      </c>
      <c r="E523" s="10" t="s">
        <v>31</v>
      </c>
      <c r="F523" s="10" t="s">
        <v>59</v>
      </c>
      <c r="G523" s="10">
        <v>24</v>
      </c>
      <c r="H523" s="10" t="s">
        <v>346</v>
      </c>
      <c r="I523" s="5">
        <v>42522</v>
      </c>
      <c r="J523" s="5">
        <v>42522</v>
      </c>
      <c r="K523" s="5">
        <f>MAX($I523:$J523)</f>
        <v>42522</v>
      </c>
      <c r="L523" s="10" t="s">
        <v>21</v>
      </c>
      <c r="M523" s="7"/>
      <c r="N523" s="3" t="s">
        <v>555</v>
      </c>
      <c r="O523" s="10">
        <f>VLOOKUP(B523,Projections_Data!K:M,3,0)</f>
        <v>48</v>
      </c>
    </row>
    <row r="524" spans="1:15" ht="10.199999999999999" customHeight="1" x14ac:dyDescent="0.2">
      <c r="A524" s="10">
        <v>523</v>
      </c>
      <c r="B524" s="10" t="s">
        <v>66</v>
      </c>
      <c r="C524" s="10" t="s">
        <v>68</v>
      </c>
      <c r="D524" s="10" t="s">
        <v>17</v>
      </c>
      <c r="E524" s="10" t="s">
        <v>31</v>
      </c>
      <c r="F524" s="10" t="s">
        <v>59</v>
      </c>
      <c r="G524" s="10">
        <v>24</v>
      </c>
      <c r="H524" s="10" t="s">
        <v>346</v>
      </c>
      <c r="I524" s="5">
        <v>42522</v>
      </c>
      <c r="J524" s="5">
        <v>42522</v>
      </c>
      <c r="K524" s="5">
        <f>MAX($I524:$J524)</f>
        <v>42522</v>
      </c>
      <c r="L524" s="10" t="s">
        <v>21</v>
      </c>
      <c r="M524" s="7"/>
      <c r="N524" s="3" t="s">
        <v>556</v>
      </c>
      <c r="O524" s="10">
        <f>VLOOKUP(B524,Projections_Data!K:M,3,0)</f>
        <v>48</v>
      </c>
    </row>
    <row r="525" spans="1:15" ht="10.199999999999999" customHeight="1" x14ac:dyDescent="0.2">
      <c r="A525" s="10">
        <v>524</v>
      </c>
      <c r="B525" s="10" t="s">
        <v>269</v>
      </c>
      <c r="C525" s="10" t="s">
        <v>270</v>
      </c>
      <c r="D525" s="10" t="s">
        <v>48</v>
      </c>
      <c r="E525" s="10" t="s">
        <v>25</v>
      </c>
      <c r="F525" s="10" t="s">
        <v>59</v>
      </c>
      <c r="G525" s="10">
        <v>24</v>
      </c>
      <c r="H525" s="10" t="s">
        <v>346</v>
      </c>
      <c r="I525" s="5">
        <v>42522</v>
      </c>
      <c r="J525" s="5">
        <v>42522</v>
      </c>
      <c r="K525" s="5">
        <f>MAX($I525:$J525)</f>
        <v>42522</v>
      </c>
      <c r="L525" s="10" t="s">
        <v>21</v>
      </c>
      <c r="M525" s="7"/>
      <c r="O525" s="10">
        <f>VLOOKUP(B525,Projections_Data!K:M,3,0)</f>
        <v>51</v>
      </c>
    </row>
    <row r="526" spans="1:15" ht="10.199999999999999" customHeight="1" x14ac:dyDescent="0.2">
      <c r="A526" s="10">
        <v>525</v>
      </c>
      <c r="B526" s="10" t="s">
        <v>557</v>
      </c>
      <c r="C526" s="10" t="s">
        <v>558</v>
      </c>
      <c r="D526" s="10" t="s">
        <v>48</v>
      </c>
      <c r="E526" s="10" t="s">
        <v>25</v>
      </c>
      <c r="F526" s="10" t="s">
        <v>26</v>
      </c>
      <c r="G526" s="10">
        <v>40</v>
      </c>
      <c r="H526" s="10" t="s">
        <v>365</v>
      </c>
      <c r="I526" s="5">
        <v>42522</v>
      </c>
      <c r="J526" s="5">
        <v>42522</v>
      </c>
      <c r="K526" s="5">
        <f>MAX($I526:$J526)</f>
        <v>42522</v>
      </c>
      <c r="L526" s="10" t="s">
        <v>21</v>
      </c>
      <c r="M526" s="7"/>
      <c r="N526" s="3" t="s">
        <v>559</v>
      </c>
      <c r="O526" s="10">
        <f>VLOOKUP(B526,Projections_Data!K:M,3,0)</f>
        <v>112</v>
      </c>
    </row>
    <row r="527" spans="1:15" ht="10.199999999999999" customHeight="1" x14ac:dyDescent="0.2">
      <c r="A527" s="10">
        <v>526</v>
      </c>
      <c r="B527" s="10" t="s">
        <v>348</v>
      </c>
      <c r="C527" s="10" t="s">
        <v>349</v>
      </c>
      <c r="D527" s="10" t="s">
        <v>102</v>
      </c>
      <c r="E527" s="10" t="s">
        <v>18</v>
      </c>
      <c r="F527" s="10" t="s">
        <v>59</v>
      </c>
      <c r="G527" s="10">
        <v>0</v>
      </c>
      <c r="H527" s="10" t="s">
        <v>85</v>
      </c>
      <c r="I527" s="5">
        <v>42522</v>
      </c>
      <c r="J527" s="5">
        <v>42522</v>
      </c>
      <c r="K527" s="5">
        <f>MAX($I527:$J527)</f>
        <v>42522</v>
      </c>
      <c r="L527" s="10" t="s">
        <v>21</v>
      </c>
      <c r="M527" s="7"/>
      <c r="N527" s="3" t="s">
        <v>560</v>
      </c>
      <c r="O527" s="10">
        <f>VLOOKUP(B527,Projections_Data!K:M,3,0)</f>
        <v>85</v>
      </c>
    </row>
    <row r="528" spans="1:15" ht="10.199999999999999" customHeight="1" x14ac:dyDescent="0.2">
      <c r="A528" s="10">
        <v>527</v>
      </c>
      <c r="B528" s="10" t="s">
        <v>513</v>
      </c>
      <c r="C528" s="10" t="s">
        <v>514</v>
      </c>
      <c r="D528" s="10" t="s">
        <v>17</v>
      </c>
      <c r="E528" s="10" t="s">
        <v>53</v>
      </c>
      <c r="F528" s="10" t="s">
        <v>59</v>
      </c>
      <c r="G528" s="10">
        <v>0</v>
      </c>
      <c r="H528" s="10" t="s">
        <v>365</v>
      </c>
      <c r="I528" s="5">
        <v>42522</v>
      </c>
      <c r="J528" s="5">
        <v>42522</v>
      </c>
      <c r="K528" s="5">
        <f>MAX($I528:$J528)</f>
        <v>42522</v>
      </c>
      <c r="L528" s="10" t="s">
        <v>21</v>
      </c>
      <c r="M528" s="7"/>
      <c r="N528" s="3" t="s">
        <v>561</v>
      </c>
      <c r="O528" s="10">
        <f>VLOOKUP(B528,Projections_Data!K:M,3,0)</f>
        <v>31</v>
      </c>
    </row>
    <row r="529" spans="1:15" ht="10.199999999999999" customHeight="1" x14ac:dyDescent="0.2">
      <c r="A529" s="10">
        <v>528</v>
      </c>
      <c r="B529" s="10" t="s">
        <v>562</v>
      </c>
      <c r="C529" s="10" t="s">
        <v>563</v>
      </c>
      <c r="D529" s="10" t="s">
        <v>24</v>
      </c>
      <c r="E529" s="10" t="s">
        <v>25</v>
      </c>
      <c r="F529" s="10" t="s">
        <v>26</v>
      </c>
      <c r="G529" s="10">
        <v>24</v>
      </c>
      <c r="H529" s="10" t="s">
        <v>27</v>
      </c>
      <c r="I529" s="5">
        <v>42527</v>
      </c>
      <c r="J529" s="5">
        <v>42520</v>
      </c>
      <c r="K529" s="5">
        <f>MAX($I529:$J529)</f>
        <v>42527</v>
      </c>
      <c r="L529" s="10" t="s">
        <v>21</v>
      </c>
      <c r="M529" s="7"/>
      <c r="N529" s="3" t="s">
        <v>564</v>
      </c>
      <c r="O529" s="10">
        <f>VLOOKUP(B529,Projections_Data!K:M,3,0)</f>
        <v>23</v>
      </c>
    </row>
    <row r="530" spans="1:15" ht="10.199999999999999" customHeight="1" x14ac:dyDescent="0.2">
      <c r="A530" s="10">
        <v>529</v>
      </c>
      <c r="B530" s="10" t="s">
        <v>32</v>
      </c>
      <c r="C530" s="10" t="s">
        <v>33</v>
      </c>
      <c r="D530" s="10" t="s">
        <v>24</v>
      </c>
      <c r="E530" s="10" t="s">
        <v>34</v>
      </c>
      <c r="F530" s="10" t="s">
        <v>59</v>
      </c>
      <c r="G530" s="10">
        <v>60</v>
      </c>
      <c r="H530" s="10" t="s">
        <v>27</v>
      </c>
      <c r="I530" s="5">
        <v>42529</v>
      </c>
      <c r="J530" s="5">
        <v>42522</v>
      </c>
      <c r="K530" s="5">
        <f>MAX($I530:$J530)</f>
        <v>42529</v>
      </c>
      <c r="L530" s="10" t="s">
        <v>21</v>
      </c>
      <c r="M530" s="7"/>
      <c r="N530" s="3" t="s">
        <v>565</v>
      </c>
      <c r="O530" s="10">
        <f>VLOOKUP(B530,Projections_Data!K:M,3,0)</f>
        <v>7</v>
      </c>
    </row>
    <row r="531" spans="1:15" ht="10.199999999999999" customHeight="1" x14ac:dyDescent="0.2">
      <c r="A531" s="10">
        <v>530</v>
      </c>
      <c r="B531" s="10" t="s">
        <v>38</v>
      </c>
      <c r="C531" s="10" t="s">
        <v>39</v>
      </c>
      <c r="D531" s="10" t="s">
        <v>40</v>
      </c>
      <c r="E531" s="10" t="s">
        <v>31</v>
      </c>
      <c r="F531" s="10" t="s">
        <v>59</v>
      </c>
      <c r="G531" s="10">
        <v>24</v>
      </c>
      <c r="H531" s="10" t="s">
        <v>27</v>
      </c>
      <c r="I531" s="5">
        <v>42531</v>
      </c>
      <c r="J531" s="5">
        <v>42531</v>
      </c>
      <c r="K531" s="5">
        <f>MAX($I531:$J531)</f>
        <v>42531</v>
      </c>
      <c r="L531" s="10" t="s">
        <v>21</v>
      </c>
      <c r="M531" s="7"/>
      <c r="N531" s="3" t="s">
        <v>566</v>
      </c>
      <c r="O531" s="10">
        <f>VLOOKUP(B531,Projections_Data!K:M,3,0)</f>
        <v>43</v>
      </c>
    </row>
    <row r="532" spans="1:15" ht="10.199999999999999" customHeight="1" x14ac:dyDescent="0.2">
      <c r="A532" s="10">
        <v>531</v>
      </c>
      <c r="B532" s="10" t="s">
        <v>112</v>
      </c>
      <c r="C532" s="10" t="s">
        <v>113</v>
      </c>
      <c r="D532" s="10" t="s">
        <v>30</v>
      </c>
      <c r="E532" s="10" t="s">
        <v>31</v>
      </c>
      <c r="F532" s="10" t="s">
        <v>59</v>
      </c>
      <c r="G532" s="10">
        <v>24</v>
      </c>
      <c r="H532" s="10" t="s">
        <v>45</v>
      </c>
      <c r="I532" s="5">
        <v>42536</v>
      </c>
      <c r="J532" s="5">
        <v>42522</v>
      </c>
      <c r="K532" s="5">
        <f>MAX($I532:$J532)</f>
        <v>42536</v>
      </c>
      <c r="L532" s="10" t="s">
        <v>21</v>
      </c>
      <c r="M532" s="7"/>
      <c r="N532" s="3" t="s">
        <v>567</v>
      </c>
      <c r="O532" s="10">
        <f>VLOOKUP(B532,Projections_Data!K:M,3,0)</f>
        <v>52</v>
      </c>
    </row>
    <row r="533" spans="1:15" ht="10.199999999999999" customHeight="1" x14ac:dyDescent="0.2">
      <c r="A533" s="10">
        <v>532</v>
      </c>
      <c r="B533" s="10" t="s">
        <v>91</v>
      </c>
      <c r="C533" s="10" t="s">
        <v>568</v>
      </c>
      <c r="D533" s="10" t="s">
        <v>17</v>
      </c>
      <c r="E533" s="10" t="s">
        <v>25</v>
      </c>
      <c r="F533" s="10" t="s">
        <v>59</v>
      </c>
      <c r="G533" s="10">
        <v>24</v>
      </c>
      <c r="H533" s="10" t="s">
        <v>85</v>
      </c>
      <c r="I533" s="5">
        <v>42547</v>
      </c>
      <c r="J533" s="5">
        <v>42547</v>
      </c>
      <c r="K533" s="5">
        <f>MAX($I533:$J533)</f>
        <v>42547</v>
      </c>
      <c r="L533" s="10" t="s">
        <v>21</v>
      </c>
      <c r="M533" s="7"/>
      <c r="N533" s="3" t="s">
        <v>569</v>
      </c>
      <c r="O533" s="10">
        <f>VLOOKUP(B533,Projections_Data!K:M,3,0)</f>
        <v>16</v>
      </c>
    </row>
    <row r="534" spans="1:15" ht="10.199999999999999" customHeight="1" x14ac:dyDescent="0.2">
      <c r="A534" s="10">
        <v>533</v>
      </c>
      <c r="B534" s="10" t="s">
        <v>91</v>
      </c>
      <c r="C534" s="10" t="s">
        <v>570</v>
      </c>
      <c r="D534" s="10" t="s">
        <v>17</v>
      </c>
      <c r="E534" s="10" t="s">
        <v>25</v>
      </c>
      <c r="F534" s="10" t="s">
        <v>59</v>
      </c>
      <c r="G534" s="10">
        <v>40</v>
      </c>
      <c r="H534" s="10" t="s">
        <v>346</v>
      </c>
      <c r="I534" s="5">
        <v>42547</v>
      </c>
      <c r="J534" s="5">
        <v>42547</v>
      </c>
      <c r="K534" s="5">
        <f>MAX($I534:$J534)</f>
        <v>42547</v>
      </c>
      <c r="L534" s="10" t="s">
        <v>21</v>
      </c>
      <c r="M534" s="7"/>
      <c r="N534" s="3" t="s">
        <v>571</v>
      </c>
      <c r="O534" s="10">
        <f>VLOOKUP(B534,Projections_Data!K:M,3,0)</f>
        <v>16</v>
      </c>
    </row>
    <row r="535" spans="1:15" ht="10.199999999999999" customHeight="1" x14ac:dyDescent="0.2">
      <c r="A535" s="10">
        <v>534</v>
      </c>
      <c r="B535" s="10" t="s">
        <v>253</v>
      </c>
      <c r="C535" s="10" t="s">
        <v>254</v>
      </c>
      <c r="D535" s="10" t="s">
        <v>24</v>
      </c>
      <c r="E535" s="10" t="s">
        <v>34</v>
      </c>
      <c r="F535" s="10" t="s">
        <v>59</v>
      </c>
      <c r="G535" s="10">
        <v>24</v>
      </c>
      <c r="H535" s="10" t="s">
        <v>45</v>
      </c>
      <c r="I535" s="5">
        <v>42548</v>
      </c>
      <c r="J535" s="5">
        <v>42522</v>
      </c>
      <c r="K535" s="5">
        <f>MAX($I535:$J535)</f>
        <v>42548</v>
      </c>
      <c r="L535" s="10" t="s">
        <v>21</v>
      </c>
      <c r="M535" s="7"/>
      <c r="N535" s="3" t="s">
        <v>572</v>
      </c>
      <c r="O535" s="10">
        <f>VLOOKUP(B535,Projections_Data!K:M,3,0)</f>
        <v>87</v>
      </c>
    </row>
    <row r="536" spans="1:15" ht="10.199999999999999" customHeight="1" x14ac:dyDescent="0.2">
      <c r="A536" s="10">
        <v>535</v>
      </c>
      <c r="B536" s="10" t="s">
        <v>91</v>
      </c>
      <c r="C536" s="10" t="s">
        <v>92</v>
      </c>
      <c r="D536" s="10" t="s">
        <v>17</v>
      </c>
      <c r="E536" s="10" t="s">
        <v>25</v>
      </c>
      <c r="F536" s="10" t="s">
        <v>59</v>
      </c>
      <c r="G536" s="10">
        <v>0</v>
      </c>
      <c r="H536" s="10" t="s">
        <v>435</v>
      </c>
      <c r="I536" s="5">
        <v>42552</v>
      </c>
      <c r="J536" s="5">
        <v>42552</v>
      </c>
      <c r="K536" s="5">
        <f>MAX($I536:$J536)</f>
        <v>42552</v>
      </c>
      <c r="L536" s="10" t="s">
        <v>21</v>
      </c>
      <c r="M536" s="7"/>
      <c r="N536" s="3" t="s">
        <v>573</v>
      </c>
      <c r="O536" s="10">
        <f>VLOOKUP(B536,Projections_Data!K:M,3,0)</f>
        <v>16</v>
      </c>
    </row>
    <row r="537" spans="1:15" ht="10.199999999999999" customHeight="1" x14ac:dyDescent="0.2">
      <c r="A537" s="10">
        <v>536</v>
      </c>
      <c r="B537" s="10" t="s">
        <v>167</v>
      </c>
      <c r="C537" s="10" t="s">
        <v>168</v>
      </c>
      <c r="D537" s="10" t="s">
        <v>102</v>
      </c>
      <c r="E537" s="10" t="s">
        <v>34</v>
      </c>
      <c r="F537" s="10" t="s">
        <v>59</v>
      </c>
      <c r="G537" s="10">
        <v>40</v>
      </c>
      <c r="H537" s="10" t="s">
        <v>27</v>
      </c>
      <c r="I537" s="5">
        <v>42552</v>
      </c>
      <c r="J537" s="5">
        <v>42552</v>
      </c>
      <c r="K537" s="5">
        <f>MAX($I537:$J537)</f>
        <v>42552</v>
      </c>
      <c r="L537" s="10" t="s">
        <v>21</v>
      </c>
      <c r="M537" s="7"/>
      <c r="O537" s="10">
        <f>VLOOKUP(B537,Projections_Data!K:M,3,0)</f>
        <v>13</v>
      </c>
    </row>
    <row r="538" spans="1:15" ht="10.199999999999999" customHeight="1" x14ac:dyDescent="0.2">
      <c r="A538" s="10">
        <v>537</v>
      </c>
      <c r="B538" s="10" t="s">
        <v>71</v>
      </c>
      <c r="C538" s="10" t="s">
        <v>72</v>
      </c>
      <c r="D538" s="10" t="s">
        <v>48</v>
      </c>
      <c r="E538" s="10" t="s">
        <v>18</v>
      </c>
      <c r="F538" s="10" t="s">
        <v>59</v>
      </c>
      <c r="G538" s="10">
        <v>24</v>
      </c>
      <c r="H538" s="10" t="s">
        <v>365</v>
      </c>
      <c r="I538" s="5">
        <v>42552</v>
      </c>
      <c r="J538" s="5">
        <v>42552</v>
      </c>
      <c r="K538" s="5">
        <f>MAX($I538:$J538)</f>
        <v>42552</v>
      </c>
      <c r="L538" s="10" t="s">
        <v>21</v>
      </c>
      <c r="M538" s="7"/>
      <c r="O538" s="10">
        <f>VLOOKUP(B538,Projections_Data!K:M,3,0)</f>
        <v>219</v>
      </c>
    </row>
    <row r="539" spans="1:15" ht="10.199999999999999" customHeight="1" x14ac:dyDescent="0.2">
      <c r="A539" s="10">
        <v>538</v>
      </c>
      <c r="B539" s="10" t="s">
        <v>131</v>
      </c>
      <c r="C539" s="10" t="s">
        <v>516</v>
      </c>
      <c r="D539" s="10" t="s">
        <v>40</v>
      </c>
      <c r="E539" s="10" t="s">
        <v>53</v>
      </c>
      <c r="F539" s="10" t="s">
        <v>59</v>
      </c>
      <c r="G539" s="10">
        <v>24</v>
      </c>
      <c r="H539" s="10" t="s">
        <v>85</v>
      </c>
      <c r="I539" s="5">
        <v>42552</v>
      </c>
      <c r="J539" s="5">
        <v>42552</v>
      </c>
      <c r="K539" s="5">
        <f>MAX($I539:$J539)</f>
        <v>42552</v>
      </c>
      <c r="L539" s="10" t="s">
        <v>21</v>
      </c>
      <c r="M539" s="7"/>
      <c r="N539" s="3" t="s">
        <v>574</v>
      </c>
      <c r="O539" s="10">
        <f>VLOOKUP(B539,Projections_Data!K:M,3,0)</f>
        <v>18</v>
      </c>
    </row>
    <row r="540" spans="1:15" ht="10.199999999999999" customHeight="1" x14ac:dyDescent="0.2">
      <c r="A540" s="10">
        <v>539</v>
      </c>
      <c r="B540" s="10" t="s">
        <v>290</v>
      </c>
      <c r="C540" s="10" t="s">
        <v>291</v>
      </c>
      <c r="D540" s="10" t="s">
        <v>102</v>
      </c>
      <c r="E540" s="10" t="s">
        <v>34</v>
      </c>
      <c r="F540" s="10" t="s">
        <v>59</v>
      </c>
      <c r="G540" s="10">
        <v>24</v>
      </c>
      <c r="H540" s="10" t="s">
        <v>365</v>
      </c>
      <c r="I540" s="5">
        <v>42552</v>
      </c>
      <c r="J540" s="5">
        <v>42552</v>
      </c>
      <c r="K540" s="5">
        <f>MAX($I540:$J540)</f>
        <v>42552</v>
      </c>
      <c r="L540" s="10" t="s">
        <v>21</v>
      </c>
      <c r="M540" s="7"/>
      <c r="N540" s="3" t="s">
        <v>575</v>
      </c>
      <c r="O540" s="10">
        <f>VLOOKUP(B540,Projections_Data!K:M,3,0)</f>
        <v>22</v>
      </c>
    </row>
    <row r="541" spans="1:15" ht="10.199999999999999" customHeight="1" x14ac:dyDescent="0.2">
      <c r="A541" s="10">
        <v>540</v>
      </c>
      <c r="B541" s="10" t="s">
        <v>290</v>
      </c>
      <c r="C541" s="10" t="s">
        <v>291</v>
      </c>
      <c r="D541" s="10" t="s">
        <v>102</v>
      </c>
      <c r="E541" s="10" t="s">
        <v>34</v>
      </c>
      <c r="F541" s="10" t="s">
        <v>59</v>
      </c>
      <c r="G541" s="10">
        <v>24</v>
      </c>
      <c r="H541" s="10" t="s">
        <v>365</v>
      </c>
      <c r="I541" s="5">
        <v>42552</v>
      </c>
      <c r="J541" s="5">
        <v>42552</v>
      </c>
      <c r="K541" s="5">
        <f>MAX($I541:$J541)</f>
        <v>42552</v>
      </c>
      <c r="L541" s="10" t="s">
        <v>21</v>
      </c>
      <c r="M541" s="7"/>
      <c r="N541" s="3" t="s">
        <v>576</v>
      </c>
      <c r="O541" s="10">
        <f>VLOOKUP(B541,Projections_Data!K:M,3,0)</f>
        <v>22</v>
      </c>
    </row>
    <row r="542" spans="1:15" ht="10.199999999999999" customHeight="1" x14ac:dyDescent="0.2">
      <c r="A542" s="10">
        <v>541</v>
      </c>
      <c r="B542" s="10" t="s">
        <v>105</v>
      </c>
      <c r="C542" s="10" t="s">
        <v>106</v>
      </c>
      <c r="D542" s="10" t="s">
        <v>30</v>
      </c>
      <c r="E542" s="10" t="s">
        <v>25</v>
      </c>
      <c r="F542" s="10" t="s">
        <v>59</v>
      </c>
      <c r="G542" s="10">
        <v>24</v>
      </c>
      <c r="H542" s="10" t="s">
        <v>45</v>
      </c>
      <c r="I542" s="5">
        <v>42552</v>
      </c>
      <c r="J542" s="5">
        <v>42552</v>
      </c>
      <c r="K542" s="5">
        <f>MAX($I542:$J542)</f>
        <v>42552</v>
      </c>
      <c r="L542" s="10" t="s">
        <v>21</v>
      </c>
      <c r="M542" s="7"/>
      <c r="O542" s="10">
        <f>VLOOKUP(B542,Projections_Data!K:M,3,0)</f>
        <v>39</v>
      </c>
    </row>
    <row r="543" spans="1:15" ht="10.199999999999999" customHeight="1" x14ac:dyDescent="0.2">
      <c r="A543" s="10">
        <v>542</v>
      </c>
      <c r="B543" s="10" t="s">
        <v>408</v>
      </c>
      <c r="C543" s="10" t="s">
        <v>409</v>
      </c>
      <c r="D543" s="10" t="s">
        <v>48</v>
      </c>
      <c r="E543" s="10" t="s">
        <v>25</v>
      </c>
      <c r="F543" s="10" t="s">
        <v>59</v>
      </c>
      <c r="G543" s="10">
        <v>32</v>
      </c>
      <c r="H543" s="10" t="s">
        <v>85</v>
      </c>
      <c r="I543" s="5">
        <v>42552</v>
      </c>
      <c r="J543" s="5">
        <v>42552</v>
      </c>
      <c r="K543" s="5">
        <f>MAX($I543:$J543)</f>
        <v>42552</v>
      </c>
      <c r="L543" s="10" t="s">
        <v>21</v>
      </c>
      <c r="M543" s="7"/>
      <c r="N543" s="3" t="s">
        <v>577</v>
      </c>
      <c r="O543" s="10">
        <f>VLOOKUP(B543,Projections_Data!K:M,3,0)</f>
        <v>6</v>
      </c>
    </row>
    <row r="544" spans="1:15" ht="10.199999999999999" customHeight="1" x14ac:dyDescent="0.2">
      <c r="A544" s="10">
        <v>543</v>
      </c>
      <c r="B544" s="10" t="s">
        <v>116</v>
      </c>
      <c r="C544" s="10" t="s">
        <v>165</v>
      </c>
      <c r="D544" s="10" t="s">
        <v>48</v>
      </c>
      <c r="E544" s="10" t="s">
        <v>34</v>
      </c>
      <c r="F544" s="10" t="s">
        <v>59</v>
      </c>
      <c r="G544" s="10">
        <v>80</v>
      </c>
      <c r="H544" s="10" t="s">
        <v>45</v>
      </c>
      <c r="I544" s="5">
        <v>42552</v>
      </c>
      <c r="J544" s="5">
        <v>42552</v>
      </c>
      <c r="K544" s="5">
        <f>MAX($I544:$J544)</f>
        <v>42552</v>
      </c>
      <c r="L544" s="10" t="s">
        <v>21</v>
      </c>
      <c r="M544" s="7"/>
      <c r="O544" s="10">
        <f>VLOOKUP(B544,Projections_Data!K:M,3,0)</f>
        <v>5</v>
      </c>
    </row>
    <row r="545" spans="1:15" ht="10.199999999999999" customHeight="1" x14ac:dyDescent="0.2">
      <c r="A545" s="10">
        <v>544</v>
      </c>
      <c r="B545" s="10" t="s">
        <v>257</v>
      </c>
      <c r="C545" s="10" t="s">
        <v>259</v>
      </c>
      <c r="D545" s="10" t="s">
        <v>48</v>
      </c>
      <c r="E545" s="10" t="s">
        <v>53</v>
      </c>
      <c r="F545" s="10" t="s">
        <v>59</v>
      </c>
      <c r="G545" s="10">
        <v>0</v>
      </c>
      <c r="H545" s="10" t="s">
        <v>346</v>
      </c>
      <c r="I545" s="5">
        <v>42552</v>
      </c>
      <c r="J545" s="5">
        <v>42552</v>
      </c>
      <c r="K545" s="5">
        <f>MAX($I545:$J545)</f>
        <v>42552</v>
      </c>
      <c r="L545" s="10" t="s">
        <v>21</v>
      </c>
      <c r="M545" s="7"/>
      <c r="N545" s="3" t="s">
        <v>578</v>
      </c>
      <c r="O545" s="10">
        <f>VLOOKUP(B545,Projections_Data!K:M,3,0)</f>
        <v>68</v>
      </c>
    </row>
    <row r="546" spans="1:15" ht="10.199999999999999" customHeight="1" x14ac:dyDescent="0.2">
      <c r="A546" s="10">
        <v>545</v>
      </c>
      <c r="B546" s="10" t="s">
        <v>143</v>
      </c>
      <c r="C546" s="10" t="s">
        <v>144</v>
      </c>
      <c r="D546" s="10" t="s">
        <v>17</v>
      </c>
      <c r="E546" s="10" t="s">
        <v>18</v>
      </c>
      <c r="F546" s="10" t="s">
        <v>59</v>
      </c>
      <c r="G546" s="10">
        <v>24</v>
      </c>
      <c r="H546" s="10" t="s">
        <v>27</v>
      </c>
      <c r="I546" s="5">
        <v>42552</v>
      </c>
      <c r="J546" s="5">
        <v>42552</v>
      </c>
      <c r="K546" s="5">
        <f>MAX($I546:$J546)</f>
        <v>42552</v>
      </c>
      <c r="L546" s="10" t="s">
        <v>21</v>
      </c>
      <c r="M546" s="7"/>
      <c r="O546" s="10">
        <f>VLOOKUP(B546,Projections_Data!K:M,3,0)</f>
        <v>41</v>
      </c>
    </row>
    <row r="547" spans="1:15" ht="10.199999999999999" customHeight="1" x14ac:dyDescent="0.2">
      <c r="A547" s="10">
        <v>546</v>
      </c>
      <c r="B547" s="10" t="s">
        <v>41</v>
      </c>
      <c r="C547" s="10" t="s">
        <v>42</v>
      </c>
      <c r="D547" s="10" t="s">
        <v>17</v>
      </c>
      <c r="E547" s="10" t="s">
        <v>18</v>
      </c>
      <c r="F547" s="10" t="s">
        <v>59</v>
      </c>
      <c r="G547" s="10">
        <v>24</v>
      </c>
      <c r="H547" s="10" t="s">
        <v>45</v>
      </c>
      <c r="I547" s="5">
        <v>42552</v>
      </c>
      <c r="J547" s="5">
        <v>42552</v>
      </c>
      <c r="K547" s="5">
        <f>MAX($I547:$J547)</f>
        <v>42552</v>
      </c>
      <c r="L547" s="10" t="s">
        <v>21</v>
      </c>
      <c r="M547" s="7"/>
      <c r="N547" s="3" t="s">
        <v>519</v>
      </c>
      <c r="O547" s="10">
        <f>VLOOKUP(B547,Projections_Data!K:M,3,0)</f>
        <v>21</v>
      </c>
    </row>
    <row r="548" spans="1:15" ht="10.199999999999999" customHeight="1" x14ac:dyDescent="0.2">
      <c r="A548" s="10">
        <v>547</v>
      </c>
      <c r="B548" s="10" t="s">
        <v>149</v>
      </c>
      <c r="C548" s="10" t="s">
        <v>152</v>
      </c>
      <c r="D548" s="10" t="s">
        <v>17</v>
      </c>
      <c r="E548" s="10" t="s">
        <v>31</v>
      </c>
      <c r="F548" s="10" t="s">
        <v>59</v>
      </c>
      <c r="G548" s="10">
        <v>0</v>
      </c>
      <c r="H548" s="10" t="s">
        <v>27</v>
      </c>
      <c r="I548" s="5">
        <v>42552</v>
      </c>
      <c r="J548" s="5">
        <v>42552</v>
      </c>
      <c r="K548" s="5">
        <f>MAX($I548:$J548)</f>
        <v>42552</v>
      </c>
      <c r="L548" s="10" t="s">
        <v>21</v>
      </c>
      <c r="M548" s="7"/>
      <c r="N548" s="3" t="s">
        <v>579</v>
      </c>
      <c r="O548" s="10">
        <f>VLOOKUP(B548,Projections_Data!K:M,3,0)</f>
        <v>25</v>
      </c>
    </row>
    <row r="549" spans="1:15" ht="10.199999999999999" customHeight="1" x14ac:dyDescent="0.2">
      <c r="A549" s="10">
        <v>548</v>
      </c>
      <c r="B549" s="10" t="s">
        <v>392</v>
      </c>
      <c r="C549" s="10" t="s">
        <v>396</v>
      </c>
      <c r="D549" s="10" t="s">
        <v>48</v>
      </c>
      <c r="E549" s="10" t="s">
        <v>53</v>
      </c>
      <c r="F549" s="10" t="s">
        <v>59</v>
      </c>
      <c r="G549" s="10">
        <v>0</v>
      </c>
      <c r="H549" s="10" t="s">
        <v>85</v>
      </c>
      <c r="I549" s="5">
        <v>42552</v>
      </c>
      <c r="J549" s="5">
        <v>42552</v>
      </c>
      <c r="K549" s="5">
        <f>MAX($I549:$J549)</f>
        <v>42552</v>
      </c>
      <c r="L549" s="10" t="s">
        <v>21</v>
      </c>
      <c r="M549" s="7"/>
      <c r="N549" s="3" t="s">
        <v>580</v>
      </c>
      <c r="O549" s="10">
        <f>VLOOKUP(B549,Projections_Data!K:M,3,0)</f>
        <v>28</v>
      </c>
    </row>
    <row r="550" spans="1:15" ht="10.199999999999999" customHeight="1" x14ac:dyDescent="0.2">
      <c r="A550" s="10">
        <v>549</v>
      </c>
      <c r="B550" s="10" t="s">
        <v>392</v>
      </c>
      <c r="C550" s="10" t="s">
        <v>443</v>
      </c>
      <c r="D550" s="10" t="s">
        <v>48</v>
      </c>
      <c r="E550" s="10" t="s">
        <v>53</v>
      </c>
      <c r="F550" s="10" t="s">
        <v>59</v>
      </c>
      <c r="G550" s="10">
        <v>0</v>
      </c>
      <c r="H550" s="10" t="s">
        <v>85</v>
      </c>
      <c r="I550" s="5">
        <v>42552</v>
      </c>
      <c r="J550" s="5">
        <v>42552</v>
      </c>
      <c r="K550" s="5">
        <f>MAX($I550:$J550)</f>
        <v>42552</v>
      </c>
      <c r="L550" s="10" t="s">
        <v>21</v>
      </c>
      <c r="M550" s="7"/>
      <c r="N550" s="3" t="s">
        <v>581</v>
      </c>
      <c r="O550" s="10">
        <f>VLOOKUP(B550,Projections_Data!K:M,3,0)</f>
        <v>28</v>
      </c>
    </row>
    <row r="551" spans="1:15" ht="10.199999999999999" customHeight="1" x14ac:dyDescent="0.2">
      <c r="A551" s="10">
        <v>550</v>
      </c>
      <c r="B551" s="10" t="s">
        <v>401</v>
      </c>
      <c r="C551" s="10" t="s">
        <v>402</v>
      </c>
      <c r="D551" s="10" t="s">
        <v>48</v>
      </c>
      <c r="E551" s="10" t="s">
        <v>34</v>
      </c>
      <c r="F551" s="10" t="s">
        <v>59</v>
      </c>
      <c r="G551" s="10">
        <v>24</v>
      </c>
      <c r="H551" s="10" t="s">
        <v>45</v>
      </c>
      <c r="I551" s="5">
        <v>42552</v>
      </c>
      <c r="J551" s="5">
        <v>42552</v>
      </c>
      <c r="K551" s="5">
        <f>MAX($I551:$J551)</f>
        <v>42552</v>
      </c>
      <c r="L551" s="10" t="s">
        <v>21</v>
      </c>
      <c r="M551" s="7"/>
      <c r="N551" s="3" t="s">
        <v>519</v>
      </c>
      <c r="O551" s="10">
        <f>VLOOKUP(B551,Projections_Data!K:M,3,0)</f>
        <v>32</v>
      </c>
    </row>
    <row r="552" spans="1:15" ht="10.199999999999999" customHeight="1" x14ac:dyDescent="0.2">
      <c r="A552" s="10">
        <v>551</v>
      </c>
      <c r="B552" s="10" t="s">
        <v>401</v>
      </c>
      <c r="C552" s="10" t="s">
        <v>582</v>
      </c>
      <c r="D552" s="10" t="s">
        <v>48</v>
      </c>
      <c r="E552" s="10" t="s">
        <v>34</v>
      </c>
      <c r="F552" s="10" t="s">
        <v>59</v>
      </c>
      <c r="G552" s="10">
        <v>24</v>
      </c>
      <c r="H552" s="10" t="s">
        <v>45</v>
      </c>
      <c r="I552" s="5">
        <v>42552</v>
      </c>
      <c r="J552" s="5">
        <v>42552</v>
      </c>
      <c r="K552" s="5">
        <f>MAX($I552:$J552)</f>
        <v>42552</v>
      </c>
      <c r="L552" s="10" t="s">
        <v>21</v>
      </c>
      <c r="M552" s="7"/>
      <c r="N552" s="3" t="s">
        <v>583</v>
      </c>
      <c r="O552" s="10">
        <f>VLOOKUP(B552,Projections_Data!K:M,3,0)</f>
        <v>32</v>
      </c>
    </row>
    <row r="553" spans="1:15" ht="10.199999999999999" customHeight="1" x14ac:dyDescent="0.2">
      <c r="A553" s="10">
        <v>552</v>
      </c>
      <c r="B553" s="10" t="s">
        <v>191</v>
      </c>
      <c r="C553" s="10" t="s">
        <v>192</v>
      </c>
      <c r="D553" s="10" t="s">
        <v>30</v>
      </c>
      <c r="E553" s="10" t="s">
        <v>53</v>
      </c>
      <c r="F553" s="10" t="s">
        <v>59</v>
      </c>
      <c r="G553" s="10">
        <v>0</v>
      </c>
      <c r="H553" s="10" t="s">
        <v>346</v>
      </c>
      <c r="I553" s="5">
        <v>42552</v>
      </c>
      <c r="J553" s="5">
        <v>42552</v>
      </c>
      <c r="K553" s="5">
        <f>MAX($I553:$J553)</f>
        <v>42552</v>
      </c>
      <c r="L553" s="10" t="s">
        <v>21</v>
      </c>
      <c r="M553" s="7"/>
      <c r="N553" s="3" t="s">
        <v>584</v>
      </c>
      <c r="O553" s="10">
        <f>VLOOKUP(B553,Projections_Data!K:M,3,0)</f>
        <v>57</v>
      </c>
    </row>
    <row r="554" spans="1:15" ht="10.199999999999999" customHeight="1" x14ac:dyDescent="0.2">
      <c r="A554" s="10">
        <v>553</v>
      </c>
      <c r="B554" s="10" t="s">
        <v>460</v>
      </c>
      <c r="C554" s="10" t="s">
        <v>177</v>
      </c>
      <c r="D554" s="10" t="s">
        <v>30</v>
      </c>
      <c r="E554" s="10" t="s">
        <v>34</v>
      </c>
      <c r="F554" s="10" t="s">
        <v>59</v>
      </c>
      <c r="G554" s="10">
        <v>24</v>
      </c>
      <c r="H554" s="10" t="s">
        <v>346</v>
      </c>
      <c r="I554" s="5">
        <v>42552</v>
      </c>
      <c r="J554" s="5">
        <v>42552</v>
      </c>
      <c r="K554" s="5">
        <f>MAX($I554:$J554)</f>
        <v>42552</v>
      </c>
      <c r="L554" s="10" t="s">
        <v>21</v>
      </c>
      <c r="M554" s="7"/>
      <c r="N554" s="3" t="s">
        <v>519</v>
      </c>
      <c r="O554" s="10">
        <f>VLOOKUP(B554,Projections_Data!K:M,3,0)</f>
        <v>46</v>
      </c>
    </row>
    <row r="555" spans="1:15" ht="10.199999999999999" customHeight="1" x14ac:dyDescent="0.2">
      <c r="A555" s="10">
        <v>554</v>
      </c>
      <c r="B555" s="10" t="s">
        <v>424</v>
      </c>
      <c r="C555" s="10" t="s">
        <v>425</v>
      </c>
      <c r="D555" s="10" t="s">
        <v>24</v>
      </c>
      <c r="E555" s="10" t="s">
        <v>25</v>
      </c>
      <c r="F555" s="10" t="s">
        <v>59</v>
      </c>
      <c r="G555" s="10">
        <v>24</v>
      </c>
      <c r="H555" s="10" t="s">
        <v>85</v>
      </c>
      <c r="I555" s="5">
        <v>42552</v>
      </c>
      <c r="J555" s="5">
        <v>42552</v>
      </c>
      <c r="K555" s="5">
        <f>MAX($I555:$J555)</f>
        <v>42552</v>
      </c>
      <c r="L555" s="10" t="s">
        <v>21</v>
      </c>
      <c r="M555" s="7"/>
      <c r="N555" s="3" t="s">
        <v>585</v>
      </c>
      <c r="O555" s="10">
        <f>VLOOKUP(B555,Projections_Data!K:M,3,0)</f>
        <v>33</v>
      </c>
    </row>
    <row r="556" spans="1:15" ht="10.199999999999999" customHeight="1" x14ac:dyDescent="0.2">
      <c r="A556" s="10">
        <v>555</v>
      </c>
      <c r="B556" s="10" t="s">
        <v>375</v>
      </c>
      <c r="C556" s="10" t="s">
        <v>376</v>
      </c>
      <c r="D556" s="10" t="s">
        <v>30</v>
      </c>
      <c r="E556" s="10" t="s">
        <v>34</v>
      </c>
      <c r="F556" s="10" t="s">
        <v>59</v>
      </c>
      <c r="G556" s="10">
        <v>0</v>
      </c>
      <c r="H556" s="10" t="s">
        <v>365</v>
      </c>
      <c r="I556" s="5">
        <v>42552</v>
      </c>
      <c r="J556" s="5">
        <v>42552</v>
      </c>
      <c r="K556" s="5">
        <f>MAX($I556:$J556)</f>
        <v>42552</v>
      </c>
      <c r="L556" s="10" t="s">
        <v>21</v>
      </c>
      <c r="M556" s="7"/>
      <c r="N556" s="3" t="s">
        <v>586</v>
      </c>
      <c r="O556" s="10">
        <f>VLOOKUP(B556,Projections_Data!K:M,3,0)</f>
        <v>26</v>
      </c>
    </row>
    <row r="557" spans="1:15" ht="10.199999999999999" customHeight="1" x14ac:dyDescent="0.2">
      <c r="A557" s="10">
        <v>556</v>
      </c>
      <c r="B557" s="10" t="s">
        <v>28</v>
      </c>
      <c r="C557" s="10" t="s">
        <v>29</v>
      </c>
      <c r="D557" s="10" t="s">
        <v>30</v>
      </c>
      <c r="E557" s="10" t="s">
        <v>31</v>
      </c>
      <c r="F557" s="10" t="s">
        <v>59</v>
      </c>
      <c r="G557" s="10">
        <v>24</v>
      </c>
      <c r="H557" s="10" t="s">
        <v>27</v>
      </c>
      <c r="I557" s="5">
        <v>42552</v>
      </c>
      <c r="J557" s="5">
        <v>42552</v>
      </c>
      <c r="K557" s="5">
        <f>MAX($I557:$J557)</f>
        <v>42552</v>
      </c>
      <c r="L557" s="10" t="s">
        <v>21</v>
      </c>
      <c r="M557" s="7"/>
      <c r="N557" s="3" t="s">
        <v>587</v>
      </c>
      <c r="O557" s="10">
        <f>VLOOKUP(B557,Projections_Data!K:M,3,0)</f>
        <v>17</v>
      </c>
    </row>
    <row r="558" spans="1:15" ht="10.199999999999999" customHeight="1" x14ac:dyDescent="0.2">
      <c r="A558" s="10">
        <v>557</v>
      </c>
      <c r="B558" s="10" t="s">
        <v>588</v>
      </c>
      <c r="C558" s="10" t="s">
        <v>589</v>
      </c>
      <c r="D558" s="10" t="s">
        <v>40</v>
      </c>
      <c r="E558" s="10" t="s">
        <v>34</v>
      </c>
      <c r="F558" s="10" t="s">
        <v>26</v>
      </c>
      <c r="G558" s="10">
        <v>40</v>
      </c>
      <c r="H558" s="10" t="s">
        <v>27</v>
      </c>
      <c r="I558" s="5">
        <v>42552</v>
      </c>
      <c r="J558" s="5">
        <v>42552</v>
      </c>
      <c r="K558" s="5">
        <f>MAX($I558:$J558)</f>
        <v>42552</v>
      </c>
      <c r="L558" s="10" t="s">
        <v>21</v>
      </c>
      <c r="M558" s="7"/>
      <c r="N558" s="3" t="s">
        <v>590</v>
      </c>
      <c r="O558" s="10">
        <f>VLOOKUP(B558,Projections_Data!K:M,3,0)</f>
        <v>92</v>
      </c>
    </row>
    <row r="559" spans="1:15" ht="10.199999999999999" customHeight="1" x14ac:dyDescent="0.2">
      <c r="A559" s="10">
        <v>558</v>
      </c>
      <c r="B559" s="10" t="s">
        <v>251</v>
      </c>
      <c r="C559" s="10" t="s">
        <v>252</v>
      </c>
      <c r="D559" s="10" t="s">
        <v>40</v>
      </c>
      <c r="E559" s="10" t="s">
        <v>31</v>
      </c>
      <c r="F559" s="10" t="s">
        <v>59</v>
      </c>
      <c r="G559" s="10">
        <v>16</v>
      </c>
      <c r="H559" s="10" t="s">
        <v>85</v>
      </c>
      <c r="I559" s="5">
        <v>42563</v>
      </c>
      <c r="J559" s="5">
        <v>42552</v>
      </c>
      <c r="K559" s="5">
        <f>MAX($I559:$J559)</f>
        <v>42563</v>
      </c>
      <c r="L559" s="10" t="s">
        <v>21</v>
      </c>
      <c r="M559" s="7"/>
      <c r="N559" s="3" t="s">
        <v>591</v>
      </c>
      <c r="O559" s="10">
        <f>VLOOKUP(B559,Projections_Data!K:M,3,0)</f>
        <v>58</v>
      </c>
    </row>
    <row r="560" spans="1:15" ht="10.199999999999999" customHeight="1" x14ac:dyDescent="0.2">
      <c r="A560" s="10">
        <v>559</v>
      </c>
      <c r="B560" s="10" t="s">
        <v>257</v>
      </c>
      <c r="C560" s="10" t="s">
        <v>258</v>
      </c>
      <c r="D560" s="10" t="s">
        <v>48</v>
      </c>
      <c r="E560" s="10" t="s">
        <v>53</v>
      </c>
      <c r="F560" s="10" t="s">
        <v>59</v>
      </c>
      <c r="G560" s="10">
        <v>20</v>
      </c>
      <c r="H560" s="10" t="s">
        <v>346</v>
      </c>
      <c r="I560" s="5">
        <v>42566</v>
      </c>
      <c r="J560" s="5">
        <v>42552</v>
      </c>
      <c r="K560" s="5">
        <f>MAX($I560:$J560)</f>
        <v>42566</v>
      </c>
      <c r="L560" s="10" t="s">
        <v>21</v>
      </c>
      <c r="M560" s="7"/>
      <c r="N560" s="3" t="s">
        <v>592</v>
      </c>
      <c r="O560" s="10">
        <f>VLOOKUP(B560,Projections_Data!K:M,3,0)</f>
        <v>68</v>
      </c>
    </row>
    <row r="561" spans="1:15" ht="10.199999999999999" customHeight="1" x14ac:dyDescent="0.2">
      <c r="A561" s="10">
        <v>560</v>
      </c>
      <c r="B561" s="10" t="s">
        <v>227</v>
      </c>
      <c r="C561" s="10" t="s">
        <v>311</v>
      </c>
      <c r="D561" s="10" t="s">
        <v>17</v>
      </c>
      <c r="E561" s="10" t="s">
        <v>31</v>
      </c>
      <c r="F561" s="10" t="s">
        <v>59</v>
      </c>
      <c r="G561" s="10">
        <v>12</v>
      </c>
      <c r="H561" s="10" t="s">
        <v>365</v>
      </c>
      <c r="I561" s="5">
        <v>42566</v>
      </c>
      <c r="J561" s="5">
        <v>42566</v>
      </c>
      <c r="K561" s="5">
        <f>MAX($I561:$J561)</f>
        <v>42566</v>
      </c>
      <c r="L561" s="10" t="s">
        <v>21</v>
      </c>
      <c r="M561" s="7"/>
      <c r="N561" s="3" t="s">
        <v>593</v>
      </c>
      <c r="O561" s="10">
        <f>VLOOKUP(B561,Projections_Data!K:M,3,0)</f>
        <v>166</v>
      </c>
    </row>
    <row r="562" spans="1:15" ht="10.199999999999999" customHeight="1" x14ac:dyDescent="0.2">
      <c r="A562" s="10">
        <v>561</v>
      </c>
      <c r="B562" s="10" t="s">
        <v>60</v>
      </c>
      <c r="C562" s="10" t="s">
        <v>260</v>
      </c>
      <c r="D562" s="10" t="s">
        <v>24</v>
      </c>
      <c r="E562" s="10" t="s">
        <v>34</v>
      </c>
      <c r="F562" s="10" t="s">
        <v>59</v>
      </c>
      <c r="G562" s="10">
        <v>24</v>
      </c>
      <c r="H562" s="10" t="s">
        <v>85</v>
      </c>
      <c r="I562" s="5">
        <v>42566</v>
      </c>
      <c r="J562" s="5">
        <v>42583</v>
      </c>
      <c r="K562" s="5">
        <f>MAX($I562:$J562)</f>
        <v>42583</v>
      </c>
      <c r="L562" s="10" t="s">
        <v>21</v>
      </c>
      <c r="M562" s="7"/>
      <c r="N562" s="3" t="s">
        <v>594</v>
      </c>
      <c r="O562" s="10">
        <f>VLOOKUP(B562,Projections_Data!K:M,3,0)</f>
        <v>20</v>
      </c>
    </row>
    <row r="563" spans="1:15" ht="10.199999999999999" customHeight="1" x14ac:dyDescent="0.2">
      <c r="A563" s="10">
        <v>562</v>
      </c>
      <c r="B563" s="10" t="s">
        <v>462</v>
      </c>
      <c r="C563" s="10" t="s">
        <v>463</v>
      </c>
      <c r="D563" s="10" t="s">
        <v>17</v>
      </c>
      <c r="E563" s="10" t="s">
        <v>34</v>
      </c>
      <c r="F563" s="10" t="s">
        <v>59</v>
      </c>
      <c r="G563" s="10">
        <v>40</v>
      </c>
      <c r="H563" s="10" t="s">
        <v>365</v>
      </c>
      <c r="I563" s="5">
        <v>42569</v>
      </c>
      <c r="J563" s="5">
        <v>42552</v>
      </c>
      <c r="K563" s="5">
        <f>MAX($I563:$J563)</f>
        <v>42569</v>
      </c>
      <c r="L563" s="10" t="s">
        <v>21</v>
      </c>
      <c r="M563" s="7"/>
      <c r="N563" s="3" t="s">
        <v>595</v>
      </c>
      <c r="O563" s="10">
        <f>VLOOKUP(B563,Projections_Data!K:M,3,0)</f>
        <v>64</v>
      </c>
    </row>
    <row r="564" spans="1:15" ht="10.199999999999999" customHeight="1" x14ac:dyDescent="0.2">
      <c r="A564" s="10">
        <v>563</v>
      </c>
      <c r="B564" s="10" t="s">
        <v>596</v>
      </c>
      <c r="C564" s="10" t="s">
        <v>597</v>
      </c>
      <c r="D564" s="10" t="s">
        <v>24</v>
      </c>
      <c r="E564" s="10" t="s">
        <v>53</v>
      </c>
      <c r="F564" s="10" t="s">
        <v>26</v>
      </c>
      <c r="G564" s="10">
        <v>40</v>
      </c>
      <c r="H564" s="10" t="s">
        <v>27</v>
      </c>
      <c r="I564" s="5">
        <v>42569</v>
      </c>
      <c r="J564" s="5">
        <v>42552</v>
      </c>
      <c r="K564" s="5">
        <f>MAX($I564:$J564)</f>
        <v>42569</v>
      </c>
      <c r="L564" s="10" t="s">
        <v>21</v>
      </c>
      <c r="M564" s="7"/>
      <c r="N564" s="3" t="s">
        <v>598</v>
      </c>
      <c r="O564" s="10">
        <f>VLOOKUP(B564,Projections_Data!K:M,3,0)</f>
        <v>24</v>
      </c>
    </row>
    <row r="565" spans="1:15" ht="10.199999999999999" customHeight="1" x14ac:dyDescent="0.2">
      <c r="A565" s="10">
        <v>564</v>
      </c>
      <c r="B565" s="10" t="s">
        <v>64</v>
      </c>
      <c r="C565" s="10" t="s">
        <v>65</v>
      </c>
      <c r="D565" s="10" t="s">
        <v>30</v>
      </c>
      <c r="E565" s="10" t="s">
        <v>25</v>
      </c>
      <c r="F565" s="10" t="s">
        <v>59</v>
      </c>
      <c r="G565" s="10">
        <v>16</v>
      </c>
      <c r="H565" s="10" t="s">
        <v>45</v>
      </c>
      <c r="I565" s="5">
        <v>42583</v>
      </c>
      <c r="J565" s="5">
        <v>42552</v>
      </c>
      <c r="K565" s="5">
        <f>MAX($I565:$J565)</f>
        <v>42583</v>
      </c>
      <c r="L565" s="10" t="s">
        <v>21</v>
      </c>
      <c r="M565" s="7"/>
      <c r="N565" s="3" t="s">
        <v>599</v>
      </c>
      <c r="O565" s="10">
        <f>VLOOKUP(B565,Projections_Data!K:M,3,0)</f>
        <v>54</v>
      </c>
    </row>
    <row r="566" spans="1:15" ht="10.199999999999999" customHeight="1" x14ac:dyDescent="0.2">
      <c r="A566" s="10">
        <v>565</v>
      </c>
      <c r="B566" s="10" t="s">
        <v>448</v>
      </c>
      <c r="C566" s="10" t="s">
        <v>449</v>
      </c>
      <c r="D566" s="10" t="s">
        <v>48</v>
      </c>
      <c r="E566" s="10" t="s">
        <v>25</v>
      </c>
      <c r="F566" s="10" t="s">
        <v>59</v>
      </c>
      <c r="G566" s="10">
        <v>0</v>
      </c>
      <c r="H566" s="10" t="s">
        <v>27</v>
      </c>
      <c r="I566" s="5">
        <v>42583</v>
      </c>
      <c r="J566" s="5">
        <v>42552</v>
      </c>
      <c r="K566" s="5">
        <f>MAX($I566:$J566)</f>
        <v>42583</v>
      </c>
      <c r="L566" s="10" t="s">
        <v>21</v>
      </c>
      <c r="M566" s="7"/>
      <c r="N566" s="3" t="s">
        <v>600</v>
      </c>
      <c r="O566" s="10">
        <f>VLOOKUP(B566,Projections_Data!K:M,3,0)</f>
        <v>71</v>
      </c>
    </row>
    <row r="567" spans="1:15" ht="10.199999999999999" customHeight="1" x14ac:dyDescent="0.2">
      <c r="A567" s="10">
        <v>566</v>
      </c>
      <c r="B567" s="10" t="s">
        <v>169</v>
      </c>
      <c r="C567" s="10" t="s">
        <v>170</v>
      </c>
      <c r="D567" s="10" t="s">
        <v>102</v>
      </c>
      <c r="E567" s="10" t="s">
        <v>18</v>
      </c>
      <c r="F567" s="10" t="s">
        <v>59</v>
      </c>
      <c r="G567" s="10">
        <v>24</v>
      </c>
      <c r="H567" s="10" t="s">
        <v>85</v>
      </c>
      <c r="I567" s="5">
        <v>42583</v>
      </c>
      <c r="J567" s="5">
        <v>42552</v>
      </c>
      <c r="K567" s="5">
        <f>MAX($I567:$J567)</f>
        <v>42583</v>
      </c>
      <c r="L567" s="10" t="s">
        <v>21</v>
      </c>
      <c r="M567" s="7"/>
      <c r="O567" s="10">
        <f>VLOOKUP(B567,Projections_Data!K:M,3,0)</f>
        <v>114</v>
      </c>
    </row>
    <row r="568" spans="1:15" ht="10.199999999999999" customHeight="1" x14ac:dyDescent="0.2">
      <c r="A568" s="10">
        <v>567</v>
      </c>
      <c r="B568" s="10" t="s">
        <v>169</v>
      </c>
      <c r="C568" s="10" t="s">
        <v>171</v>
      </c>
      <c r="D568" s="10" t="s">
        <v>102</v>
      </c>
      <c r="E568" s="10" t="s">
        <v>18</v>
      </c>
      <c r="F568" s="10" t="s">
        <v>59</v>
      </c>
      <c r="G568" s="10">
        <v>24</v>
      </c>
      <c r="H568" s="10" t="s">
        <v>85</v>
      </c>
      <c r="I568" s="5">
        <v>42583</v>
      </c>
      <c r="J568" s="5">
        <v>42552</v>
      </c>
      <c r="K568" s="5">
        <f>MAX($I568:$J568)</f>
        <v>42583</v>
      </c>
      <c r="L568" s="10" t="s">
        <v>21</v>
      </c>
      <c r="M568" s="7"/>
      <c r="O568" s="10">
        <f>VLOOKUP(B568,Projections_Data!K:M,3,0)</f>
        <v>114</v>
      </c>
    </row>
    <row r="569" spans="1:15" ht="10.199999999999999" customHeight="1" x14ac:dyDescent="0.2">
      <c r="A569" s="10">
        <v>568</v>
      </c>
      <c r="B569" s="10" t="s">
        <v>963</v>
      </c>
      <c r="C569" s="10" t="s">
        <v>1407</v>
      </c>
      <c r="D569" s="10" t="s">
        <v>48</v>
      </c>
      <c r="E569" s="10" t="s">
        <v>53</v>
      </c>
      <c r="F569" s="10" t="s">
        <v>26</v>
      </c>
      <c r="G569" s="10">
        <v>24</v>
      </c>
      <c r="H569" s="10" t="s">
        <v>365</v>
      </c>
      <c r="I569" s="5">
        <v>42583</v>
      </c>
      <c r="J569" s="5">
        <v>42583</v>
      </c>
      <c r="K569" s="5">
        <f>MAX($I569:$J569)</f>
        <v>42583</v>
      </c>
      <c r="L569" s="10" t="s">
        <v>21</v>
      </c>
      <c r="M569" s="7"/>
      <c r="N569" s="3" t="s">
        <v>602</v>
      </c>
      <c r="O569" s="10">
        <f>VLOOKUP(B569,Projections_Data!K:M,3,0)</f>
        <v>115</v>
      </c>
    </row>
    <row r="570" spans="1:15" ht="10.199999999999999" customHeight="1" x14ac:dyDescent="0.2">
      <c r="A570" s="10">
        <v>569</v>
      </c>
      <c r="B570" s="10" t="s">
        <v>404</v>
      </c>
      <c r="C570" s="10" t="s">
        <v>405</v>
      </c>
      <c r="D570" s="10" t="s">
        <v>24</v>
      </c>
      <c r="E570" s="10" t="s">
        <v>18</v>
      </c>
      <c r="F570" s="10" t="s">
        <v>59</v>
      </c>
      <c r="G570" s="10">
        <v>24</v>
      </c>
      <c r="H570" s="10" t="s">
        <v>27</v>
      </c>
      <c r="I570" s="5">
        <v>42583</v>
      </c>
      <c r="J570" s="5">
        <v>42583</v>
      </c>
      <c r="K570" s="5">
        <f>MAX($I570:$J570)</f>
        <v>42583</v>
      </c>
      <c r="L570" s="10" t="s">
        <v>21</v>
      </c>
      <c r="M570" s="7"/>
      <c r="N570" s="3" t="s">
        <v>603</v>
      </c>
      <c r="O570" s="10">
        <f>VLOOKUP(B570,Projections_Data!K:M,3,0)</f>
        <v>95</v>
      </c>
    </row>
    <row r="571" spans="1:15" ht="10.199999999999999" customHeight="1" x14ac:dyDescent="0.2">
      <c r="A571" s="10">
        <v>570</v>
      </c>
      <c r="B571" s="10" t="s">
        <v>124</v>
      </c>
      <c r="C571" s="10" t="s">
        <v>125</v>
      </c>
      <c r="D571" s="10" t="s">
        <v>17</v>
      </c>
      <c r="E571" s="10" t="s">
        <v>31</v>
      </c>
      <c r="F571" s="10" t="s">
        <v>19</v>
      </c>
      <c r="G571" s="10">
        <v>24</v>
      </c>
      <c r="H571" s="10" t="s">
        <v>27</v>
      </c>
      <c r="I571" s="5">
        <v>42583</v>
      </c>
      <c r="J571" s="5">
        <v>42583</v>
      </c>
      <c r="K571" s="5">
        <f>MAX($I571:$J571)</f>
        <v>42583</v>
      </c>
      <c r="L571" s="10" t="s">
        <v>21</v>
      </c>
      <c r="M571" s="7"/>
      <c r="O571" s="10">
        <f>VLOOKUP(B571,Projections_Data!K:M,3,0)</f>
        <v>110</v>
      </c>
    </row>
    <row r="572" spans="1:15" ht="10.199999999999999" customHeight="1" x14ac:dyDescent="0.2">
      <c r="A572" s="10">
        <v>571</v>
      </c>
      <c r="B572" s="10" t="s">
        <v>604</v>
      </c>
      <c r="C572" s="10" t="s">
        <v>605</v>
      </c>
      <c r="D572" s="10" t="s">
        <v>24</v>
      </c>
      <c r="E572" s="10" t="s">
        <v>18</v>
      </c>
      <c r="F572" s="10" t="s">
        <v>26</v>
      </c>
      <c r="G572" s="10">
        <v>40</v>
      </c>
      <c r="H572" s="10" t="s">
        <v>45</v>
      </c>
      <c r="I572" s="5">
        <v>42583</v>
      </c>
      <c r="J572" s="5">
        <v>42583</v>
      </c>
      <c r="K572" s="5">
        <f>MAX($I572:$J572)</f>
        <v>42583</v>
      </c>
      <c r="L572" s="10" t="s">
        <v>21</v>
      </c>
      <c r="M572" s="7"/>
      <c r="N572" s="3" t="s">
        <v>606</v>
      </c>
      <c r="O572" s="10">
        <f>VLOOKUP(B572,Projections_Data!K:M,3,0)</f>
        <v>96</v>
      </c>
    </row>
    <row r="573" spans="1:15" ht="10.199999999999999" customHeight="1" x14ac:dyDescent="0.2">
      <c r="A573" s="10">
        <v>572</v>
      </c>
      <c r="B573" s="10" t="s">
        <v>78</v>
      </c>
      <c r="C573" s="10" t="s">
        <v>79</v>
      </c>
      <c r="D573" s="10" t="s">
        <v>24</v>
      </c>
      <c r="E573" s="10" t="s">
        <v>25</v>
      </c>
      <c r="F573" s="10" t="s">
        <v>59</v>
      </c>
      <c r="G573" s="10">
        <v>0</v>
      </c>
      <c r="H573" s="10" t="s">
        <v>365</v>
      </c>
      <c r="I573" s="5">
        <v>42583</v>
      </c>
      <c r="J573" s="5">
        <v>42614</v>
      </c>
      <c r="K573" s="5">
        <f>MAX($I573:$J573)</f>
        <v>42614</v>
      </c>
      <c r="L573" s="10" t="s">
        <v>21</v>
      </c>
      <c r="M573" s="7"/>
      <c r="N573" s="3" t="s">
        <v>607</v>
      </c>
      <c r="O573" s="10">
        <f>VLOOKUP(B573,Projections_Data!K:M,3,0)</f>
        <v>123</v>
      </c>
    </row>
    <row r="574" spans="1:15" ht="10.199999999999999" customHeight="1" x14ac:dyDescent="0.2">
      <c r="A574" s="10">
        <v>573</v>
      </c>
      <c r="B574" s="10" t="s">
        <v>116</v>
      </c>
      <c r="C574" s="10" t="s">
        <v>166</v>
      </c>
      <c r="D574" s="10" t="s">
        <v>48</v>
      </c>
      <c r="E574" s="10" t="s">
        <v>34</v>
      </c>
      <c r="F574" s="10" t="s">
        <v>59</v>
      </c>
      <c r="G574" s="10">
        <v>0</v>
      </c>
      <c r="H574" s="10" t="s">
        <v>365</v>
      </c>
      <c r="I574" s="5">
        <v>42583</v>
      </c>
      <c r="J574" s="5">
        <v>42614</v>
      </c>
      <c r="K574" s="5">
        <f>MAX($I574:$J574)</f>
        <v>42614</v>
      </c>
      <c r="L574" s="10" t="s">
        <v>21</v>
      </c>
      <c r="M574" s="7"/>
      <c r="N574" s="3" t="s">
        <v>608</v>
      </c>
      <c r="O574" s="10">
        <f>VLOOKUP(B574,Projections_Data!K:M,3,0)</f>
        <v>5</v>
      </c>
    </row>
    <row r="575" spans="1:15" ht="10.199999999999999" customHeight="1" x14ac:dyDescent="0.2">
      <c r="A575" s="10">
        <v>574</v>
      </c>
      <c r="B575" s="10" t="s">
        <v>359</v>
      </c>
      <c r="C575" s="10" t="s">
        <v>360</v>
      </c>
      <c r="D575" s="10" t="s">
        <v>102</v>
      </c>
      <c r="E575" s="10" t="s">
        <v>25</v>
      </c>
      <c r="F575" s="10" t="s">
        <v>59</v>
      </c>
      <c r="G575" s="10">
        <v>24</v>
      </c>
      <c r="H575" s="10" t="s">
        <v>85</v>
      </c>
      <c r="I575" s="5">
        <v>42583</v>
      </c>
      <c r="J575" s="5">
        <v>42614</v>
      </c>
      <c r="K575" s="5">
        <f>MAX($I575:$J575)</f>
        <v>42614</v>
      </c>
      <c r="L575" s="10" t="s">
        <v>21</v>
      </c>
      <c r="M575" s="7"/>
      <c r="O575" s="10">
        <f>VLOOKUP(B575,Projections_Data!K:M,3,0)</f>
        <v>79</v>
      </c>
    </row>
    <row r="576" spans="1:15" ht="10.199999999999999" customHeight="1" x14ac:dyDescent="0.2">
      <c r="A576" s="10">
        <v>575</v>
      </c>
      <c r="B576" s="10" t="s">
        <v>35</v>
      </c>
      <c r="C576" s="10" t="s">
        <v>56</v>
      </c>
      <c r="D576" s="10" t="s">
        <v>24</v>
      </c>
      <c r="E576" s="10" t="s">
        <v>25</v>
      </c>
      <c r="F576" s="10" t="s">
        <v>59</v>
      </c>
      <c r="G576" s="10">
        <v>4</v>
      </c>
      <c r="H576" s="10" t="s">
        <v>45</v>
      </c>
      <c r="I576" s="5">
        <v>42583</v>
      </c>
      <c r="J576" s="5">
        <v>42623</v>
      </c>
      <c r="K576" s="5">
        <f>MAX($I576:$J576)</f>
        <v>42623</v>
      </c>
      <c r="L576" s="10" t="s">
        <v>21</v>
      </c>
      <c r="M576" s="7"/>
      <c r="N576" s="3" t="s">
        <v>609</v>
      </c>
      <c r="O576" s="10">
        <f>VLOOKUP(B576,Projections_Data!K:M,3,0)</f>
        <v>4</v>
      </c>
    </row>
    <row r="577" spans="1:15" ht="10.199999999999999" customHeight="1" x14ac:dyDescent="0.2">
      <c r="A577" s="10">
        <v>576</v>
      </c>
      <c r="B577" s="10" t="s">
        <v>35</v>
      </c>
      <c r="C577" s="10" t="s">
        <v>180</v>
      </c>
      <c r="D577" s="10" t="s">
        <v>24</v>
      </c>
      <c r="E577" s="10" t="s">
        <v>25</v>
      </c>
      <c r="F577" s="10" t="s">
        <v>59</v>
      </c>
      <c r="G577" s="10">
        <v>4</v>
      </c>
      <c r="H577" s="10" t="s">
        <v>45</v>
      </c>
      <c r="I577" s="5">
        <v>42583</v>
      </c>
      <c r="J577" s="5">
        <v>42623</v>
      </c>
      <c r="K577" s="5">
        <f>MAX($I577:$J577)</f>
        <v>42623</v>
      </c>
      <c r="L577" s="10" t="s">
        <v>21</v>
      </c>
      <c r="M577" s="7"/>
      <c r="N577" s="3" t="s">
        <v>609</v>
      </c>
      <c r="O577" s="10">
        <f>VLOOKUP(B577,Projections_Data!K:M,3,0)</f>
        <v>4</v>
      </c>
    </row>
    <row r="578" spans="1:15" ht="10.199999999999999" customHeight="1" x14ac:dyDescent="0.2">
      <c r="A578" s="10">
        <v>577</v>
      </c>
      <c r="B578" s="10" t="s">
        <v>35</v>
      </c>
      <c r="C578" s="10" t="s">
        <v>181</v>
      </c>
      <c r="D578" s="10" t="s">
        <v>24</v>
      </c>
      <c r="E578" s="10" t="s">
        <v>25</v>
      </c>
      <c r="F578" s="10" t="s">
        <v>59</v>
      </c>
      <c r="G578" s="10">
        <v>0</v>
      </c>
      <c r="H578" s="10" t="s">
        <v>45</v>
      </c>
      <c r="I578" s="5">
        <v>42583</v>
      </c>
      <c r="J578" s="5">
        <v>42623</v>
      </c>
      <c r="K578" s="5">
        <f>MAX($I578:$J578)</f>
        <v>42623</v>
      </c>
      <c r="L578" s="10" t="s">
        <v>21</v>
      </c>
      <c r="M578" s="7"/>
      <c r="N578" s="3" t="s">
        <v>610</v>
      </c>
      <c r="O578" s="10">
        <f>VLOOKUP(B578,Projections_Data!K:M,3,0)</f>
        <v>4</v>
      </c>
    </row>
    <row r="579" spans="1:15" ht="10.199999999999999" customHeight="1" x14ac:dyDescent="0.2">
      <c r="A579" s="10">
        <v>578</v>
      </c>
      <c r="B579" s="10" t="s">
        <v>35</v>
      </c>
      <c r="C579" s="10" t="s">
        <v>36</v>
      </c>
      <c r="D579" s="10" t="s">
        <v>24</v>
      </c>
      <c r="E579" s="10" t="s">
        <v>25</v>
      </c>
      <c r="F579" s="10" t="s">
        <v>59</v>
      </c>
      <c r="G579" s="10">
        <v>24</v>
      </c>
      <c r="H579" s="10" t="s">
        <v>45</v>
      </c>
      <c r="I579" s="5">
        <v>42583</v>
      </c>
      <c r="J579" s="5">
        <v>42623</v>
      </c>
      <c r="K579" s="5">
        <f>MAX($I579:$J579)</f>
        <v>42623</v>
      </c>
      <c r="L579" s="10" t="s">
        <v>21</v>
      </c>
      <c r="M579" s="7"/>
      <c r="O579" s="10">
        <f>VLOOKUP(B579,Projections_Data!K:M,3,0)</f>
        <v>4</v>
      </c>
    </row>
    <row r="580" spans="1:15" ht="10.199999999999999" customHeight="1" x14ac:dyDescent="0.2">
      <c r="A580" s="10">
        <v>579</v>
      </c>
      <c r="B580" s="10" t="s">
        <v>82</v>
      </c>
      <c r="C580" s="10" t="s">
        <v>611</v>
      </c>
      <c r="D580" s="10" t="s">
        <v>123</v>
      </c>
      <c r="E580" s="10" t="s">
        <v>84</v>
      </c>
      <c r="F580" s="10" t="s">
        <v>26</v>
      </c>
      <c r="G580" s="10">
        <v>16</v>
      </c>
      <c r="H580" s="10" t="s">
        <v>27</v>
      </c>
      <c r="I580" s="5">
        <v>42590</v>
      </c>
      <c r="J580" s="5">
        <v>42521</v>
      </c>
      <c r="K580" s="5">
        <f>MAX($I580:$J580)</f>
        <v>42590</v>
      </c>
      <c r="L580" s="10" t="s">
        <v>21</v>
      </c>
      <c r="M580" s="7"/>
      <c r="N580" s="3" t="s">
        <v>612</v>
      </c>
      <c r="O580" s="10">
        <f>VLOOKUP(B580,Projections_Data!K:M,3,0)</f>
        <v>603</v>
      </c>
    </row>
    <row r="581" spans="1:15" ht="10.199999999999999" customHeight="1" x14ac:dyDescent="0.2">
      <c r="A581" s="10">
        <v>580</v>
      </c>
      <c r="B581" s="10" t="s">
        <v>613</v>
      </c>
      <c r="C581" s="10" t="s">
        <v>614</v>
      </c>
      <c r="D581" s="10" t="s">
        <v>48</v>
      </c>
      <c r="E581" s="10" t="s">
        <v>18</v>
      </c>
      <c r="F581" s="10" t="s">
        <v>26</v>
      </c>
      <c r="G581" s="10">
        <v>40</v>
      </c>
      <c r="H581" s="10" t="s">
        <v>365</v>
      </c>
      <c r="I581" s="5">
        <v>42590</v>
      </c>
      <c r="J581" s="5">
        <v>42552</v>
      </c>
      <c r="K581" s="5">
        <f>MAX($I581:$J581)</f>
        <v>42590</v>
      </c>
      <c r="L581" s="10" t="s">
        <v>21</v>
      </c>
      <c r="M581" s="7"/>
      <c r="N581" s="3" t="s">
        <v>615</v>
      </c>
      <c r="O581" s="10">
        <f>VLOOKUP(B581,Projections_Data!K:M,3,0)</f>
        <v>73</v>
      </c>
    </row>
    <row r="582" spans="1:15" ht="10.199999999999999" customHeight="1" x14ac:dyDescent="0.2">
      <c r="A582" s="10">
        <v>581</v>
      </c>
      <c r="B582" s="10" t="s">
        <v>255</v>
      </c>
      <c r="C582" s="10" t="s">
        <v>256</v>
      </c>
      <c r="D582" s="10" t="s">
        <v>48</v>
      </c>
      <c r="E582" s="10" t="s">
        <v>34</v>
      </c>
      <c r="F582" s="10" t="s">
        <v>59</v>
      </c>
      <c r="G582" s="10">
        <v>24</v>
      </c>
      <c r="H582" s="10" t="s">
        <v>45</v>
      </c>
      <c r="I582" s="5">
        <v>42590</v>
      </c>
      <c r="J582" s="5">
        <v>42583</v>
      </c>
      <c r="K582" s="5">
        <f>MAX($I582:$J582)</f>
        <v>42590</v>
      </c>
      <c r="L582" s="10" t="s">
        <v>21</v>
      </c>
      <c r="M582" s="7"/>
      <c r="N582" s="3" t="s">
        <v>616</v>
      </c>
      <c r="O582" s="10">
        <f>VLOOKUP(B582,Projections_Data!K:M,3,0)</f>
        <v>98</v>
      </c>
    </row>
    <row r="583" spans="1:15" ht="10.199999999999999" customHeight="1" x14ac:dyDescent="0.2">
      <c r="A583" s="10">
        <v>582</v>
      </c>
      <c r="B583" s="10" t="s">
        <v>336</v>
      </c>
      <c r="C583" s="10" t="s">
        <v>617</v>
      </c>
      <c r="D583" s="10" t="s">
        <v>24</v>
      </c>
      <c r="E583" s="10" t="s">
        <v>53</v>
      </c>
      <c r="F583" s="10" t="s">
        <v>26</v>
      </c>
      <c r="G583" s="10">
        <v>100</v>
      </c>
      <c r="H583" s="10" t="s">
        <v>365</v>
      </c>
      <c r="I583" s="5">
        <v>42590</v>
      </c>
      <c r="J583" s="5">
        <v>42583</v>
      </c>
      <c r="K583" s="5">
        <f>MAX($I583:$J583)</f>
        <v>42590</v>
      </c>
      <c r="L583" s="10" t="s">
        <v>21</v>
      </c>
      <c r="M583" s="7"/>
      <c r="O583" s="10">
        <f>VLOOKUP(B583,Projections_Data!K:M,3,0)</f>
        <v>10</v>
      </c>
    </row>
    <row r="584" spans="1:15" ht="10.199999999999999" customHeight="1" x14ac:dyDescent="0.2">
      <c r="A584" s="10">
        <v>583</v>
      </c>
      <c r="B584" s="10" t="s">
        <v>354</v>
      </c>
      <c r="C584" s="10" t="s">
        <v>355</v>
      </c>
      <c r="D584" s="10" t="s">
        <v>17</v>
      </c>
      <c r="E584" s="10" t="s">
        <v>18</v>
      </c>
      <c r="F584" s="10" t="s">
        <v>59</v>
      </c>
      <c r="G584" s="10">
        <v>24</v>
      </c>
      <c r="H584" s="10" t="s">
        <v>27</v>
      </c>
      <c r="I584" s="5">
        <v>42590</v>
      </c>
      <c r="J584" s="5">
        <v>42614</v>
      </c>
      <c r="K584" s="5">
        <f>MAX($I584:$J584)</f>
        <v>42614</v>
      </c>
      <c r="L584" s="10" t="s">
        <v>21</v>
      </c>
      <c r="M584" s="7"/>
      <c r="N584" s="3" t="s">
        <v>618</v>
      </c>
      <c r="O584" s="10">
        <f>VLOOKUP(B584,Projections_Data!K:M,3,0)</f>
        <v>34</v>
      </c>
    </row>
    <row r="585" spans="1:15" ht="10.199999999999999" customHeight="1" x14ac:dyDescent="0.2">
      <c r="A585" s="10">
        <v>584</v>
      </c>
      <c r="B585" s="10" t="s">
        <v>153</v>
      </c>
      <c r="C585" s="10" t="s">
        <v>154</v>
      </c>
      <c r="D585" s="10" t="s">
        <v>102</v>
      </c>
      <c r="E585" s="10" t="s">
        <v>18</v>
      </c>
      <c r="F585" s="10" t="s">
        <v>59</v>
      </c>
      <c r="G585" s="10">
        <v>24</v>
      </c>
      <c r="H585" s="10" t="s">
        <v>619</v>
      </c>
      <c r="I585" s="5">
        <v>42592</v>
      </c>
      <c r="J585" s="5">
        <v>42590</v>
      </c>
      <c r="K585" s="5">
        <f>MAX($I585:$J585)</f>
        <v>42592</v>
      </c>
      <c r="L585" s="10" t="s">
        <v>21</v>
      </c>
      <c r="M585" s="7"/>
      <c r="N585" s="3" t="s">
        <v>620</v>
      </c>
      <c r="O585" s="10">
        <f>VLOOKUP(B585,Projections_Data!K:M,3,0)</f>
        <v>30</v>
      </c>
    </row>
    <row r="586" spans="1:15" ht="10.199999999999999" customHeight="1" x14ac:dyDescent="0.2">
      <c r="A586" s="10">
        <v>585</v>
      </c>
      <c r="B586" s="10" t="s">
        <v>524</v>
      </c>
      <c r="C586" s="10" t="s">
        <v>525</v>
      </c>
      <c r="D586" s="10" t="s">
        <v>48</v>
      </c>
      <c r="E586" s="10" t="s">
        <v>53</v>
      </c>
      <c r="F586" s="10" t="s">
        <v>59</v>
      </c>
      <c r="G586" s="10">
        <v>24</v>
      </c>
      <c r="H586" s="10" t="s">
        <v>619</v>
      </c>
      <c r="I586" s="5">
        <v>42597</v>
      </c>
      <c r="J586" s="5">
        <v>42597</v>
      </c>
      <c r="K586" s="5">
        <f>MAX($I586:$J586)</f>
        <v>42597</v>
      </c>
      <c r="L586" s="10" t="s">
        <v>21</v>
      </c>
      <c r="M586" s="7"/>
      <c r="N586" s="3" t="s">
        <v>621</v>
      </c>
      <c r="O586" s="10">
        <f>VLOOKUP(B586,Projections_Data!K:M,3,0)</f>
        <v>130</v>
      </c>
    </row>
    <row r="587" spans="1:15" ht="10.199999999999999" customHeight="1" x14ac:dyDescent="0.2">
      <c r="A587" s="10">
        <v>586</v>
      </c>
      <c r="B587" s="10" t="s">
        <v>112</v>
      </c>
      <c r="C587" s="10" t="s">
        <v>113</v>
      </c>
      <c r="D587" s="10" t="s">
        <v>30</v>
      </c>
      <c r="E587" s="10" t="s">
        <v>31</v>
      </c>
      <c r="F587" s="10" t="s">
        <v>59</v>
      </c>
      <c r="G587" s="10">
        <v>16</v>
      </c>
      <c r="H587" s="10" t="s">
        <v>619</v>
      </c>
      <c r="I587" s="5">
        <v>42597</v>
      </c>
      <c r="J587" s="5">
        <v>42597</v>
      </c>
      <c r="K587" s="5">
        <f>MAX($I587:$J587)</f>
        <v>42597</v>
      </c>
      <c r="L587" s="10" t="s">
        <v>21</v>
      </c>
      <c r="M587" s="7"/>
      <c r="N587" s="3" t="s">
        <v>622</v>
      </c>
      <c r="O587" s="10">
        <f>VLOOKUP(B587,Projections_Data!K:M,3,0)</f>
        <v>52</v>
      </c>
    </row>
    <row r="588" spans="1:15" ht="10.199999999999999" customHeight="1" x14ac:dyDescent="0.2">
      <c r="A588" s="10">
        <v>587</v>
      </c>
      <c r="B588" s="10" t="s">
        <v>131</v>
      </c>
      <c r="C588" s="10" t="s">
        <v>132</v>
      </c>
      <c r="D588" s="10" t="s">
        <v>40</v>
      </c>
      <c r="E588" s="10" t="s">
        <v>53</v>
      </c>
      <c r="F588" s="10" t="s">
        <v>59</v>
      </c>
      <c r="G588" s="10">
        <v>24</v>
      </c>
      <c r="H588" s="10" t="s">
        <v>85</v>
      </c>
      <c r="I588" s="5">
        <v>42597</v>
      </c>
      <c r="J588" s="5">
        <v>42614</v>
      </c>
      <c r="K588" s="5">
        <f>MAX($I588:$J588)</f>
        <v>42614</v>
      </c>
      <c r="L588" s="10" t="s">
        <v>21</v>
      </c>
      <c r="M588" s="7"/>
      <c r="O588" s="10">
        <f>VLOOKUP(B588,Projections_Data!K:M,3,0)</f>
        <v>18</v>
      </c>
    </row>
    <row r="589" spans="1:15" ht="10.199999999999999" customHeight="1" x14ac:dyDescent="0.2">
      <c r="A589" s="10">
        <v>588</v>
      </c>
      <c r="B589" s="10" t="s">
        <v>487</v>
      </c>
      <c r="C589" s="10" t="s">
        <v>488</v>
      </c>
      <c r="D589" s="10" t="s">
        <v>102</v>
      </c>
      <c r="E589" s="10" t="s">
        <v>18</v>
      </c>
      <c r="F589" s="10" t="s">
        <v>59</v>
      </c>
      <c r="G589" s="10">
        <v>40</v>
      </c>
      <c r="H589" s="10" t="s">
        <v>619</v>
      </c>
      <c r="I589" s="5">
        <v>42609</v>
      </c>
      <c r="J589" s="5">
        <v>42609</v>
      </c>
      <c r="K589" s="5">
        <f>MAX($I589:$J589)</f>
        <v>42609</v>
      </c>
      <c r="L589" s="10" t="s">
        <v>21</v>
      </c>
      <c r="M589" s="7"/>
      <c r="N589" s="3" t="s">
        <v>519</v>
      </c>
      <c r="O589" s="10">
        <f>VLOOKUP(B589,Projections_Data!K:M,3,0)</f>
        <v>12</v>
      </c>
    </row>
    <row r="590" spans="1:15" ht="10.199999999999999" customHeight="1" x14ac:dyDescent="0.2">
      <c r="A590" s="10">
        <v>589</v>
      </c>
      <c r="B590" s="10" t="s">
        <v>75</v>
      </c>
      <c r="C590" s="10" t="s">
        <v>76</v>
      </c>
      <c r="D590" s="10" t="s">
        <v>17</v>
      </c>
      <c r="E590" s="10" t="s">
        <v>31</v>
      </c>
      <c r="F590" s="10" t="s">
        <v>59</v>
      </c>
      <c r="G590" s="10">
        <v>24</v>
      </c>
      <c r="H590" s="10" t="s">
        <v>365</v>
      </c>
      <c r="I590" s="5">
        <v>42614</v>
      </c>
      <c r="J590" s="5">
        <v>42614</v>
      </c>
      <c r="K590" s="5">
        <f>MAX($I590:$J590)</f>
        <v>42614</v>
      </c>
      <c r="L590" s="10" t="s">
        <v>21</v>
      </c>
      <c r="M590" s="7"/>
      <c r="O590" s="10">
        <f>VLOOKUP(B590,Projections_Data!K:M,3,0)</f>
        <v>11</v>
      </c>
    </row>
    <row r="591" spans="1:15" ht="10.199999999999999" customHeight="1" x14ac:dyDescent="0.2">
      <c r="A591" s="10">
        <v>590</v>
      </c>
      <c r="B591" s="10" t="s">
        <v>75</v>
      </c>
      <c r="C591" s="10" t="s">
        <v>77</v>
      </c>
      <c r="D591" s="10" t="s">
        <v>17</v>
      </c>
      <c r="E591" s="10" t="s">
        <v>31</v>
      </c>
      <c r="F591" s="10" t="s">
        <v>59</v>
      </c>
      <c r="G591" s="10">
        <v>24</v>
      </c>
      <c r="H591" s="10" t="s">
        <v>365</v>
      </c>
      <c r="I591" s="5">
        <v>42614</v>
      </c>
      <c r="J591" s="5">
        <v>42614</v>
      </c>
      <c r="K591" s="5">
        <f>MAX($I591:$J591)</f>
        <v>42614</v>
      </c>
      <c r="L591" s="10" t="s">
        <v>21</v>
      </c>
      <c r="M591" s="7"/>
      <c r="O591" s="10">
        <f>VLOOKUP(B591,Projections_Data!K:M,3,0)</f>
        <v>11</v>
      </c>
    </row>
    <row r="592" spans="1:15" ht="10.199999999999999" customHeight="1" x14ac:dyDescent="0.2">
      <c r="A592" s="10">
        <v>591</v>
      </c>
      <c r="B592" s="10" t="s">
        <v>75</v>
      </c>
      <c r="C592" s="10" t="s">
        <v>93</v>
      </c>
      <c r="D592" s="10" t="s">
        <v>17</v>
      </c>
      <c r="E592" s="10" t="s">
        <v>31</v>
      </c>
      <c r="F592" s="10" t="s">
        <v>59</v>
      </c>
      <c r="G592" s="10">
        <v>24</v>
      </c>
      <c r="H592" s="10" t="s">
        <v>365</v>
      </c>
      <c r="I592" s="5">
        <v>42614</v>
      </c>
      <c r="J592" s="5">
        <v>42614</v>
      </c>
      <c r="K592" s="5">
        <f>MAX($I592:$J592)</f>
        <v>42614</v>
      </c>
      <c r="L592" s="10" t="s">
        <v>21</v>
      </c>
      <c r="M592" s="7"/>
      <c r="O592" s="10">
        <f>VLOOKUP(B592,Projections_Data!K:M,3,0)</f>
        <v>11</v>
      </c>
    </row>
    <row r="593" spans="1:15" ht="10.199999999999999" customHeight="1" x14ac:dyDescent="0.2">
      <c r="A593" s="10">
        <v>592</v>
      </c>
      <c r="B593" s="10" t="s">
        <v>292</v>
      </c>
      <c r="C593" s="10" t="s">
        <v>293</v>
      </c>
      <c r="D593" s="10" t="s">
        <v>24</v>
      </c>
      <c r="E593" s="10" t="s">
        <v>34</v>
      </c>
      <c r="F593" s="10" t="s">
        <v>59</v>
      </c>
      <c r="G593" s="10">
        <v>0</v>
      </c>
      <c r="H593" s="10" t="s">
        <v>435</v>
      </c>
      <c r="I593" s="5">
        <v>42614</v>
      </c>
      <c r="J593" s="5">
        <v>42614</v>
      </c>
      <c r="K593" s="5">
        <f>MAX($I593:$J593)</f>
        <v>42614</v>
      </c>
      <c r="L593" s="10" t="s">
        <v>21</v>
      </c>
      <c r="M593" s="7"/>
      <c r="N593" s="3" t="s">
        <v>623</v>
      </c>
      <c r="O593" s="10">
        <f>VLOOKUP(B593,Projections_Data!K:M,3,0)</f>
        <v>53</v>
      </c>
    </row>
    <row r="594" spans="1:15" ht="10.199999999999999" customHeight="1" x14ac:dyDescent="0.2">
      <c r="A594" s="10">
        <v>593</v>
      </c>
      <c r="B594" s="10" t="s">
        <v>213</v>
      </c>
      <c r="C594" s="10" t="s">
        <v>214</v>
      </c>
      <c r="D594" s="10" t="s">
        <v>24</v>
      </c>
      <c r="E594" s="10" t="s">
        <v>31</v>
      </c>
      <c r="F594" s="10" t="s">
        <v>59</v>
      </c>
      <c r="G594" s="10">
        <v>24</v>
      </c>
      <c r="H594" s="10" t="s">
        <v>619</v>
      </c>
      <c r="I594" s="5">
        <v>42614</v>
      </c>
      <c r="J594" s="5">
        <v>42614</v>
      </c>
      <c r="K594" s="5">
        <f>MAX($I594:$J594)</f>
        <v>42614</v>
      </c>
      <c r="L594" s="10" t="s">
        <v>21</v>
      </c>
      <c r="M594" s="7"/>
      <c r="N594" s="3" t="s">
        <v>624</v>
      </c>
      <c r="O594" s="10">
        <f>VLOOKUP(B594,Projections_Data!K:M,3,0)</f>
        <v>65</v>
      </c>
    </row>
    <row r="595" spans="1:15" ht="10.199999999999999" customHeight="1" x14ac:dyDescent="0.2">
      <c r="A595" s="10">
        <v>594</v>
      </c>
      <c r="B595" s="10" t="s">
        <v>161</v>
      </c>
      <c r="C595" s="10" t="s">
        <v>538</v>
      </c>
      <c r="D595" s="10" t="s">
        <v>30</v>
      </c>
      <c r="E595" s="10" t="s">
        <v>18</v>
      </c>
      <c r="F595" s="10" t="s">
        <v>59</v>
      </c>
      <c r="G595" s="10">
        <v>24</v>
      </c>
      <c r="H595" s="10" t="s">
        <v>85</v>
      </c>
      <c r="I595" s="5">
        <v>42614</v>
      </c>
      <c r="J595" s="5">
        <v>42614</v>
      </c>
      <c r="K595" s="5">
        <f>MAX($I595:$J595)</f>
        <v>42614</v>
      </c>
      <c r="L595" s="10" t="s">
        <v>21</v>
      </c>
      <c r="M595" s="7"/>
      <c r="N595" s="3" t="s">
        <v>539</v>
      </c>
      <c r="O595" s="10">
        <f>VLOOKUP(B595,Projections_Data!K:M,3,0)</f>
        <v>2</v>
      </c>
    </row>
    <row r="596" spans="1:15" ht="10.199999999999999" customHeight="1" x14ac:dyDescent="0.2">
      <c r="A596" s="10">
        <v>595</v>
      </c>
      <c r="B596" s="10" t="s">
        <v>161</v>
      </c>
      <c r="C596" s="10" t="s">
        <v>540</v>
      </c>
      <c r="D596" s="10" t="s">
        <v>30</v>
      </c>
      <c r="E596" s="10" t="s">
        <v>18</v>
      </c>
      <c r="F596" s="10" t="s">
        <v>59</v>
      </c>
      <c r="G596" s="10">
        <v>24</v>
      </c>
      <c r="H596" s="10" t="s">
        <v>85</v>
      </c>
      <c r="I596" s="5">
        <v>42614</v>
      </c>
      <c r="J596" s="5">
        <v>42614</v>
      </c>
      <c r="K596" s="5">
        <f>MAX($I596:$J596)</f>
        <v>42614</v>
      </c>
      <c r="L596" s="10" t="s">
        <v>21</v>
      </c>
      <c r="M596" s="7"/>
      <c r="N596" s="3" t="s">
        <v>539</v>
      </c>
      <c r="O596" s="10">
        <f>VLOOKUP(B596,Projections_Data!K:M,3,0)</f>
        <v>2</v>
      </c>
    </row>
    <row r="597" spans="1:15" ht="10.199999999999999" customHeight="1" x14ac:dyDescent="0.2">
      <c r="A597" s="10">
        <v>596</v>
      </c>
      <c r="B597" s="10" t="s">
        <v>161</v>
      </c>
      <c r="C597" s="10" t="s">
        <v>163</v>
      </c>
      <c r="D597" s="10" t="s">
        <v>30</v>
      </c>
      <c r="E597" s="10" t="s">
        <v>18</v>
      </c>
      <c r="F597" s="10" t="s">
        <v>59</v>
      </c>
      <c r="G597" s="10">
        <v>24</v>
      </c>
      <c r="H597" s="10" t="s">
        <v>85</v>
      </c>
      <c r="I597" s="5">
        <v>42614</v>
      </c>
      <c r="J597" s="5">
        <v>42614</v>
      </c>
      <c r="K597" s="5">
        <f>MAX($I597:$J597)</f>
        <v>42614</v>
      </c>
      <c r="L597" s="10" t="s">
        <v>21</v>
      </c>
      <c r="M597" s="7"/>
      <c r="N597" s="3" t="s">
        <v>539</v>
      </c>
      <c r="O597" s="10">
        <f>VLOOKUP(B597,Projections_Data!K:M,3,0)</f>
        <v>2</v>
      </c>
    </row>
    <row r="598" spans="1:15" ht="10.199999999999999" customHeight="1" x14ac:dyDescent="0.2">
      <c r="A598" s="10">
        <v>597</v>
      </c>
      <c r="B598" s="10" t="s">
        <v>161</v>
      </c>
      <c r="C598" s="10" t="s">
        <v>164</v>
      </c>
      <c r="D598" s="10" t="s">
        <v>30</v>
      </c>
      <c r="E598" s="10" t="s">
        <v>18</v>
      </c>
      <c r="F598" s="10" t="s">
        <v>59</v>
      </c>
      <c r="G598" s="10">
        <v>24</v>
      </c>
      <c r="H598" s="10" t="s">
        <v>85</v>
      </c>
      <c r="I598" s="5">
        <v>42614</v>
      </c>
      <c r="J598" s="5">
        <v>42614</v>
      </c>
      <c r="K598" s="5">
        <f>MAX($I598:$J598)</f>
        <v>42614</v>
      </c>
      <c r="L598" s="10" t="s">
        <v>21</v>
      </c>
      <c r="M598" s="7"/>
      <c r="N598" s="3" t="s">
        <v>539</v>
      </c>
      <c r="O598" s="10">
        <f>VLOOKUP(B598,Projections_Data!K:M,3,0)</f>
        <v>2</v>
      </c>
    </row>
    <row r="599" spans="1:15" ht="10.199999999999999" customHeight="1" x14ac:dyDescent="0.2">
      <c r="A599" s="10">
        <v>598</v>
      </c>
      <c r="B599" s="10" t="s">
        <v>625</v>
      </c>
      <c r="C599" s="10" t="s">
        <v>626</v>
      </c>
      <c r="D599" s="10" t="s">
        <v>48</v>
      </c>
      <c r="E599" s="10" t="s">
        <v>18</v>
      </c>
      <c r="F599" s="10" t="s">
        <v>26</v>
      </c>
      <c r="G599" s="10">
        <v>24</v>
      </c>
      <c r="H599" s="10" t="s">
        <v>365</v>
      </c>
      <c r="I599" s="5">
        <v>42621</v>
      </c>
      <c r="J599" s="5">
        <v>42583</v>
      </c>
      <c r="K599" s="5">
        <f>MAX($I599:$J599)</f>
        <v>42621</v>
      </c>
      <c r="L599" s="10" t="s">
        <v>21</v>
      </c>
      <c r="M599" s="7"/>
      <c r="N599" s="3" t="s">
        <v>627</v>
      </c>
      <c r="O599" s="10">
        <f>VLOOKUP(B599,Projections_Data!K:M,3,0)</f>
        <v>111</v>
      </c>
    </row>
    <row r="600" spans="1:15" ht="10.199999999999999" customHeight="1" x14ac:dyDescent="0.2">
      <c r="A600" s="10">
        <v>599</v>
      </c>
      <c r="B600" s="10" t="s">
        <v>628</v>
      </c>
      <c r="C600" s="10" t="s">
        <v>629</v>
      </c>
      <c r="D600" s="10" t="s">
        <v>48</v>
      </c>
      <c r="E600" s="10" t="s">
        <v>25</v>
      </c>
      <c r="F600" s="10" t="s">
        <v>26</v>
      </c>
      <c r="G600" s="10">
        <v>24</v>
      </c>
      <c r="H600" s="10" t="s">
        <v>619</v>
      </c>
      <c r="I600" s="5">
        <v>42621</v>
      </c>
      <c r="J600" s="5">
        <v>42614</v>
      </c>
      <c r="K600" s="5">
        <f>MAX($I600:$J600)</f>
        <v>42621</v>
      </c>
      <c r="L600" s="10" t="s">
        <v>21</v>
      </c>
      <c r="M600" s="7"/>
      <c r="N600" s="3" t="s">
        <v>630</v>
      </c>
      <c r="O600" s="10">
        <f>VLOOKUP(B600,Projections_Data!K:M,3,0)</f>
        <v>129</v>
      </c>
    </row>
    <row r="601" spans="1:15" ht="10.199999999999999" customHeight="1" x14ac:dyDescent="0.2">
      <c r="A601" s="10">
        <v>600</v>
      </c>
      <c r="B601" s="10" t="s">
        <v>103</v>
      </c>
      <c r="C601" s="10" t="s">
        <v>631</v>
      </c>
      <c r="D601" s="10" t="s">
        <v>102</v>
      </c>
      <c r="E601" s="10" t="s">
        <v>18</v>
      </c>
      <c r="F601" s="10" t="s">
        <v>59</v>
      </c>
      <c r="G601" s="10">
        <v>24</v>
      </c>
      <c r="H601" s="10" t="s">
        <v>632</v>
      </c>
      <c r="I601" s="5">
        <v>42628</v>
      </c>
      <c r="J601" s="5">
        <v>42628</v>
      </c>
      <c r="K601" s="5">
        <f>MAX($I601:$J601)</f>
        <v>42628</v>
      </c>
      <c r="L601" s="10" t="s">
        <v>21</v>
      </c>
      <c r="M601" s="7"/>
      <c r="N601" s="3" t="s">
        <v>633</v>
      </c>
      <c r="O601" s="10">
        <f>VLOOKUP(B601,Projections_Data!K:M,3,0)</f>
        <v>44</v>
      </c>
    </row>
    <row r="602" spans="1:15" ht="10.199999999999999" customHeight="1" x14ac:dyDescent="0.2">
      <c r="A602" s="10">
        <v>601</v>
      </c>
      <c r="B602" s="10" t="s">
        <v>82</v>
      </c>
      <c r="C602" s="10" t="s">
        <v>634</v>
      </c>
      <c r="D602" s="10" t="s">
        <v>123</v>
      </c>
      <c r="E602" s="10" t="s">
        <v>84</v>
      </c>
      <c r="F602" s="10" t="s">
        <v>59</v>
      </c>
      <c r="G602" s="10">
        <v>16</v>
      </c>
      <c r="H602" s="10" t="s">
        <v>635</v>
      </c>
      <c r="I602" s="5">
        <v>42628</v>
      </c>
      <c r="J602" s="5">
        <v>42628</v>
      </c>
      <c r="K602" s="5">
        <f>MAX($I602:$J602)</f>
        <v>42628</v>
      </c>
      <c r="L602" s="10" t="s">
        <v>21</v>
      </c>
      <c r="M602" s="7"/>
      <c r="N602" s="3" t="s">
        <v>636</v>
      </c>
      <c r="O602" s="10">
        <f>VLOOKUP(B602,Projections_Data!K:M,3,0)</f>
        <v>603</v>
      </c>
    </row>
    <row r="603" spans="1:15" ht="10.199999999999999" customHeight="1" x14ac:dyDescent="0.2">
      <c r="A603" s="10">
        <v>602</v>
      </c>
      <c r="B603" s="10" t="s">
        <v>392</v>
      </c>
      <c r="C603" s="10" t="s">
        <v>443</v>
      </c>
      <c r="D603" s="10" t="s">
        <v>48</v>
      </c>
      <c r="E603" s="10" t="s">
        <v>53</v>
      </c>
      <c r="F603" s="10" t="s">
        <v>59</v>
      </c>
      <c r="G603" s="10">
        <v>40</v>
      </c>
      <c r="H603" s="10" t="s">
        <v>85</v>
      </c>
      <c r="I603" s="5">
        <v>42628</v>
      </c>
      <c r="J603" s="5">
        <v>42628</v>
      </c>
      <c r="K603" s="5">
        <f>MAX($I603:$J603)</f>
        <v>42628</v>
      </c>
      <c r="L603" s="10" t="s">
        <v>21</v>
      </c>
      <c r="M603" s="7"/>
      <c r="O603" s="10">
        <f>VLOOKUP(B603,Projections_Data!K:M,3,0)</f>
        <v>28</v>
      </c>
    </row>
    <row r="604" spans="1:15" ht="10.199999999999999" customHeight="1" x14ac:dyDescent="0.2">
      <c r="A604" s="10">
        <v>603</v>
      </c>
      <c r="B604" s="10" t="s">
        <v>112</v>
      </c>
      <c r="C604" s="10" t="s">
        <v>113</v>
      </c>
      <c r="D604" s="10" t="s">
        <v>30</v>
      </c>
      <c r="E604" s="10" t="s">
        <v>31</v>
      </c>
      <c r="F604" s="10" t="s">
        <v>26</v>
      </c>
      <c r="G604" s="10">
        <v>16</v>
      </c>
      <c r="H604" s="10" t="s">
        <v>619</v>
      </c>
      <c r="I604" s="5">
        <v>42643</v>
      </c>
      <c r="J604" s="5">
        <v>42643</v>
      </c>
      <c r="K604" s="5">
        <f>MAX($I604:$J604)</f>
        <v>42643</v>
      </c>
      <c r="L604" s="10" t="s">
        <v>21</v>
      </c>
      <c r="M604" s="7"/>
      <c r="N604" s="3" t="s">
        <v>637</v>
      </c>
      <c r="O604" s="10">
        <f>VLOOKUP(B604,Projections_Data!K:M,3,0)</f>
        <v>52</v>
      </c>
    </row>
    <row r="605" spans="1:15" ht="10.199999999999999" customHeight="1" x14ac:dyDescent="0.2">
      <c r="A605" s="10">
        <v>604</v>
      </c>
      <c r="B605" s="10" t="s">
        <v>75</v>
      </c>
      <c r="C605" s="10" t="s">
        <v>483</v>
      </c>
      <c r="D605" s="10" t="s">
        <v>17</v>
      </c>
      <c r="E605" s="10" t="s">
        <v>31</v>
      </c>
      <c r="F605" s="10" t="s">
        <v>59</v>
      </c>
      <c r="G605" s="10">
        <v>24</v>
      </c>
      <c r="H605" s="10" t="s">
        <v>619</v>
      </c>
      <c r="I605" s="5">
        <v>42644</v>
      </c>
      <c r="J605" s="5">
        <v>42614</v>
      </c>
      <c r="K605" s="5">
        <f>MAX($I605:$J605)</f>
        <v>42644</v>
      </c>
      <c r="L605" s="10" t="s">
        <v>21</v>
      </c>
      <c r="M605" s="7"/>
      <c r="O605" s="10">
        <f>VLOOKUP(B605,Projections_Data!K:M,3,0)</f>
        <v>11</v>
      </c>
    </row>
    <row r="606" spans="1:15" ht="10.199999999999999" customHeight="1" x14ac:dyDescent="0.2">
      <c r="A606" s="10">
        <v>605</v>
      </c>
      <c r="B606" s="10" t="s">
        <v>392</v>
      </c>
      <c r="C606" s="10" t="s">
        <v>393</v>
      </c>
      <c r="D606" s="10" t="s">
        <v>48</v>
      </c>
      <c r="E606" s="10" t="s">
        <v>53</v>
      </c>
      <c r="F606" s="10" t="s">
        <v>26</v>
      </c>
      <c r="G606" s="10">
        <v>0</v>
      </c>
      <c r="H606" s="10" t="s">
        <v>85</v>
      </c>
      <c r="I606" s="5">
        <v>42644</v>
      </c>
      <c r="J606" s="5">
        <v>42628</v>
      </c>
      <c r="K606" s="5">
        <f>MAX($I606:$J606)</f>
        <v>42644</v>
      </c>
      <c r="L606" s="10" t="s">
        <v>21</v>
      </c>
      <c r="M606" s="7"/>
      <c r="N606" s="3" t="s">
        <v>638</v>
      </c>
      <c r="O606" s="10">
        <f>VLOOKUP(B606,Projections_Data!K:M,3,0)</f>
        <v>28</v>
      </c>
    </row>
    <row r="607" spans="1:15" ht="10.199999999999999" customHeight="1" x14ac:dyDescent="0.2">
      <c r="A607" s="10">
        <v>606</v>
      </c>
      <c r="B607" s="10" t="s">
        <v>392</v>
      </c>
      <c r="C607" s="10" t="s">
        <v>395</v>
      </c>
      <c r="D607" s="10" t="s">
        <v>48</v>
      </c>
      <c r="E607" s="10" t="s">
        <v>53</v>
      </c>
      <c r="F607" s="10" t="s">
        <v>26</v>
      </c>
      <c r="G607" s="10">
        <v>0</v>
      </c>
      <c r="H607" s="10" t="s">
        <v>85</v>
      </c>
      <c r="I607" s="5">
        <v>42644</v>
      </c>
      <c r="J607" s="5">
        <v>42628</v>
      </c>
      <c r="K607" s="5">
        <f>MAX($I607:$J607)</f>
        <v>42644</v>
      </c>
      <c r="L607" s="10" t="s">
        <v>21</v>
      </c>
      <c r="M607" s="7"/>
      <c r="N607" s="3" t="s">
        <v>638</v>
      </c>
      <c r="O607" s="10">
        <f>VLOOKUP(B607,Projections_Data!K:M,3,0)</f>
        <v>28</v>
      </c>
    </row>
    <row r="608" spans="1:15" ht="10.199999999999999" customHeight="1" x14ac:dyDescent="0.2">
      <c r="A608" s="10">
        <v>607</v>
      </c>
      <c r="B608" s="10" t="s">
        <v>392</v>
      </c>
      <c r="C608" s="10" t="s">
        <v>396</v>
      </c>
      <c r="D608" s="10" t="s">
        <v>48</v>
      </c>
      <c r="E608" s="10" t="s">
        <v>53</v>
      </c>
      <c r="F608" s="10" t="s">
        <v>59</v>
      </c>
      <c r="G608" s="10">
        <v>40</v>
      </c>
      <c r="H608" s="10" t="s">
        <v>85</v>
      </c>
      <c r="I608" s="5">
        <v>42644</v>
      </c>
      <c r="J608" s="5">
        <v>42628</v>
      </c>
      <c r="K608" s="5">
        <f>MAX($I608:$J608)</f>
        <v>42644</v>
      </c>
      <c r="L608" s="10" t="s">
        <v>21</v>
      </c>
      <c r="M608" s="7"/>
      <c r="O608" s="10">
        <f>VLOOKUP(B608,Projections_Data!K:M,3,0)</f>
        <v>28</v>
      </c>
    </row>
    <row r="609" spans="1:15" ht="10.199999999999999" customHeight="1" x14ac:dyDescent="0.2">
      <c r="A609" s="10">
        <v>608</v>
      </c>
      <c r="B609" s="10" t="s">
        <v>75</v>
      </c>
      <c r="C609" s="10" t="s">
        <v>118</v>
      </c>
      <c r="D609" s="10" t="s">
        <v>17</v>
      </c>
      <c r="E609" s="10" t="s">
        <v>31</v>
      </c>
      <c r="F609" s="10" t="s">
        <v>59</v>
      </c>
      <c r="G609" s="10">
        <v>24</v>
      </c>
      <c r="H609" s="10" t="s">
        <v>45</v>
      </c>
      <c r="I609" s="5">
        <v>42644</v>
      </c>
      <c r="J609" s="5">
        <v>42639</v>
      </c>
      <c r="K609" s="5">
        <f>MAX($I609:$J609)</f>
        <v>42644</v>
      </c>
      <c r="L609" s="10" t="s">
        <v>21</v>
      </c>
      <c r="M609" s="7"/>
      <c r="N609" s="3" t="s">
        <v>639</v>
      </c>
      <c r="O609" s="10">
        <f>VLOOKUP(B609,Projections_Data!K:M,3,0)</f>
        <v>11</v>
      </c>
    </row>
    <row r="610" spans="1:15" ht="10.199999999999999" customHeight="1" x14ac:dyDescent="0.2">
      <c r="A610" s="10">
        <v>609</v>
      </c>
      <c r="B610" s="10" t="s">
        <v>75</v>
      </c>
      <c r="C610" s="10" t="s">
        <v>389</v>
      </c>
      <c r="D610" s="10" t="s">
        <v>17</v>
      </c>
      <c r="E610" s="10" t="s">
        <v>31</v>
      </c>
      <c r="F610" s="10" t="s">
        <v>59</v>
      </c>
      <c r="G610" s="10">
        <v>24</v>
      </c>
      <c r="H610" s="10" t="s">
        <v>45</v>
      </c>
      <c r="I610" s="5">
        <v>42644</v>
      </c>
      <c r="J610" s="5">
        <v>42639</v>
      </c>
      <c r="K610" s="5">
        <f>MAX($I610:$J610)</f>
        <v>42644</v>
      </c>
      <c r="L610" s="10" t="s">
        <v>21</v>
      </c>
      <c r="M610" s="7"/>
      <c r="N610" s="3" t="s">
        <v>639</v>
      </c>
      <c r="O610" s="10">
        <f>VLOOKUP(B610,Projections_Data!K:M,3,0)</f>
        <v>11</v>
      </c>
    </row>
    <row r="611" spans="1:15" ht="10.199999999999999" customHeight="1" x14ac:dyDescent="0.2">
      <c r="A611" s="10">
        <v>610</v>
      </c>
      <c r="B611" s="10" t="s">
        <v>640</v>
      </c>
      <c r="C611" s="10" t="s">
        <v>641</v>
      </c>
      <c r="D611" s="10" t="s">
        <v>102</v>
      </c>
      <c r="E611" s="10" t="s">
        <v>25</v>
      </c>
      <c r="F611" s="10" t="s">
        <v>26</v>
      </c>
      <c r="G611" s="10">
        <v>24</v>
      </c>
      <c r="H611" s="10" t="s">
        <v>635</v>
      </c>
      <c r="I611" s="5">
        <v>42644</v>
      </c>
      <c r="J611" s="5">
        <v>42644</v>
      </c>
      <c r="K611" s="5">
        <f>MAX($I611:$J611)</f>
        <v>42644</v>
      </c>
      <c r="L611" s="10" t="s">
        <v>21</v>
      </c>
      <c r="M611" s="7"/>
      <c r="N611" s="3" t="s">
        <v>642</v>
      </c>
      <c r="O611" s="10">
        <f>VLOOKUP(B611,Projections_Data!K:M,3,0)</f>
        <v>144</v>
      </c>
    </row>
    <row r="612" spans="1:15" ht="10.199999999999999" customHeight="1" x14ac:dyDescent="0.2">
      <c r="A612" s="10">
        <v>611</v>
      </c>
      <c r="B612" s="10" t="s">
        <v>91</v>
      </c>
      <c r="C612" s="10" t="s">
        <v>92</v>
      </c>
      <c r="D612" s="10" t="s">
        <v>17</v>
      </c>
      <c r="E612" s="10" t="s">
        <v>25</v>
      </c>
      <c r="F612" s="10" t="s">
        <v>59</v>
      </c>
      <c r="G612" s="10">
        <v>0</v>
      </c>
      <c r="H612" s="10" t="s">
        <v>632</v>
      </c>
      <c r="I612" s="5">
        <v>42644</v>
      </c>
      <c r="J612" s="5">
        <v>42644</v>
      </c>
      <c r="K612" s="5">
        <f>MAX($I612:$J612)</f>
        <v>42644</v>
      </c>
      <c r="L612" s="10" t="s">
        <v>21</v>
      </c>
      <c r="M612" s="7"/>
      <c r="N612" s="3" t="s">
        <v>643</v>
      </c>
      <c r="O612" s="10">
        <f>VLOOKUP(B612,Projections_Data!K:M,3,0)</f>
        <v>16</v>
      </c>
    </row>
    <row r="613" spans="1:15" ht="10.199999999999999" customHeight="1" x14ac:dyDescent="0.2">
      <c r="A613" s="10">
        <v>612</v>
      </c>
      <c r="B613" s="10" t="s">
        <v>91</v>
      </c>
      <c r="C613" s="10" t="s">
        <v>570</v>
      </c>
      <c r="D613" s="10" t="s">
        <v>17</v>
      </c>
      <c r="E613" s="10" t="s">
        <v>25</v>
      </c>
      <c r="F613" s="10" t="s">
        <v>59</v>
      </c>
      <c r="G613" s="10">
        <v>40</v>
      </c>
      <c r="H613" s="10" t="s">
        <v>632</v>
      </c>
      <c r="I613" s="5">
        <v>42644</v>
      </c>
      <c r="J613" s="5">
        <v>42644</v>
      </c>
      <c r="K613" s="5">
        <f>MAX($I613:$J613)</f>
        <v>42644</v>
      </c>
      <c r="L613" s="10" t="s">
        <v>21</v>
      </c>
      <c r="M613" s="7"/>
      <c r="O613" s="10">
        <f>VLOOKUP(B613,Projections_Data!K:M,3,0)</f>
        <v>16</v>
      </c>
    </row>
    <row r="614" spans="1:15" ht="10.199999999999999" customHeight="1" x14ac:dyDescent="0.2">
      <c r="A614" s="10">
        <v>613</v>
      </c>
      <c r="B614" s="10" t="s">
        <v>88</v>
      </c>
      <c r="C614" s="10" t="s">
        <v>89</v>
      </c>
      <c r="D614" s="10" t="s">
        <v>40</v>
      </c>
      <c r="E614" s="10" t="s">
        <v>18</v>
      </c>
      <c r="F614" s="10" t="s">
        <v>59</v>
      </c>
      <c r="G614" s="10">
        <v>24</v>
      </c>
      <c r="H614" s="10" t="s">
        <v>45</v>
      </c>
      <c r="I614" s="5">
        <v>42644</v>
      </c>
      <c r="J614" s="5">
        <v>42644</v>
      </c>
      <c r="K614" s="5">
        <f>MAX($I614:$J614)</f>
        <v>42644</v>
      </c>
      <c r="L614" s="10" t="s">
        <v>21</v>
      </c>
      <c r="M614" s="7"/>
      <c r="O614" s="10">
        <f>VLOOKUP(B614,Projections_Data!K:M,3,0)</f>
        <v>15</v>
      </c>
    </row>
    <row r="615" spans="1:15" ht="10.199999999999999" customHeight="1" x14ac:dyDescent="0.2">
      <c r="A615" s="10">
        <v>614</v>
      </c>
      <c r="B615" s="10" t="s">
        <v>408</v>
      </c>
      <c r="C615" s="10" t="s">
        <v>409</v>
      </c>
      <c r="D615" s="10" t="s">
        <v>48</v>
      </c>
      <c r="E615" s="10" t="s">
        <v>25</v>
      </c>
      <c r="F615" s="10" t="s">
        <v>59</v>
      </c>
      <c r="G615" s="10">
        <v>32</v>
      </c>
      <c r="H615" s="10" t="s">
        <v>85</v>
      </c>
      <c r="I615" s="5">
        <v>42644</v>
      </c>
      <c r="J615" s="5">
        <v>42644</v>
      </c>
      <c r="K615" s="5">
        <f>MAX($I615:$J615)</f>
        <v>42644</v>
      </c>
      <c r="L615" s="10" t="s">
        <v>21</v>
      </c>
      <c r="M615" s="7"/>
      <c r="N615" s="3" t="s">
        <v>577</v>
      </c>
      <c r="O615" s="10">
        <f>VLOOKUP(B615,Projections_Data!K:M,3,0)</f>
        <v>6</v>
      </c>
    </row>
    <row r="616" spans="1:15" ht="10.199999999999999" customHeight="1" x14ac:dyDescent="0.2">
      <c r="A616" s="10">
        <v>615</v>
      </c>
      <c r="B616" s="10" t="s">
        <v>448</v>
      </c>
      <c r="C616" s="10" t="s">
        <v>449</v>
      </c>
      <c r="D616" s="10" t="s">
        <v>48</v>
      </c>
      <c r="E616" s="10" t="s">
        <v>25</v>
      </c>
      <c r="F616" s="10" t="s">
        <v>59</v>
      </c>
      <c r="G616" s="10">
        <v>24</v>
      </c>
      <c r="H616" s="10" t="s">
        <v>619</v>
      </c>
      <c r="I616" s="5">
        <v>42644</v>
      </c>
      <c r="J616" s="5">
        <v>42644</v>
      </c>
      <c r="K616" s="5">
        <f>MAX($I616:$J616)</f>
        <v>42644</v>
      </c>
      <c r="L616" s="10" t="s">
        <v>21</v>
      </c>
      <c r="M616" s="7"/>
      <c r="O616" s="10">
        <f>VLOOKUP(B616,Projections_Data!K:M,3,0)</f>
        <v>71</v>
      </c>
    </row>
    <row r="617" spans="1:15" ht="10.199999999999999" customHeight="1" x14ac:dyDescent="0.2">
      <c r="A617" s="10">
        <v>616</v>
      </c>
      <c r="B617" s="10" t="s">
        <v>187</v>
      </c>
      <c r="C617" s="10" t="s">
        <v>188</v>
      </c>
      <c r="D617" s="10" t="s">
        <v>48</v>
      </c>
      <c r="E617" s="10" t="s">
        <v>53</v>
      </c>
      <c r="F617" s="10" t="s">
        <v>59</v>
      </c>
      <c r="G617" s="10">
        <v>16</v>
      </c>
      <c r="H617" s="10" t="s">
        <v>85</v>
      </c>
      <c r="I617" s="5">
        <v>42644</v>
      </c>
      <c r="J617" s="5">
        <v>42644</v>
      </c>
      <c r="K617" s="5">
        <f>MAX($I617:$J617)</f>
        <v>42644</v>
      </c>
      <c r="L617" s="10" t="s">
        <v>21</v>
      </c>
      <c r="M617" s="7"/>
      <c r="N617" s="3" t="s">
        <v>644</v>
      </c>
      <c r="O617" s="10">
        <f>VLOOKUP(B617,Projections_Data!K:M,3,0)</f>
        <v>132</v>
      </c>
    </row>
    <row r="618" spans="1:15" ht="10.199999999999999" customHeight="1" x14ac:dyDescent="0.2">
      <c r="A618" s="10">
        <v>617</v>
      </c>
      <c r="B618" s="10" t="s">
        <v>645</v>
      </c>
      <c r="C618" s="10" t="s">
        <v>646</v>
      </c>
      <c r="D618" s="10" t="s">
        <v>30</v>
      </c>
      <c r="E618" s="10" t="s">
        <v>25</v>
      </c>
      <c r="F618" s="10" t="s">
        <v>26</v>
      </c>
      <c r="G618" s="10">
        <v>0</v>
      </c>
      <c r="H618" s="10" t="s">
        <v>435</v>
      </c>
      <c r="I618" s="5">
        <v>42644</v>
      </c>
      <c r="J618" s="5">
        <v>42644</v>
      </c>
      <c r="K618" s="5">
        <f>MAX($I618:$J618)</f>
        <v>42644</v>
      </c>
      <c r="L618" s="10" t="s">
        <v>21</v>
      </c>
      <c r="M618" s="7"/>
      <c r="N618" s="3" t="s">
        <v>647</v>
      </c>
      <c r="O618" s="10">
        <f>VLOOKUP(B618,Projections_Data!K:M,3,0)</f>
        <v>153</v>
      </c>
    </row>
    <row r="619" spans="1:15" ht="10.199999999999999" customHeight="1" x14ac:dyDescent="0.2">
      <c r="A619" s="10">
        <v>618</v>
      </c>
      <c r="B619" s="10" t="s">
        <v>648</v>
      </c>
      <c r="C619" s="10" t="s">
        <v>649</v>
      </c>
      <c r="D619" s="10" t="s">
        <v>30</v>
      </c>
      <c r="E619" s="10" t="s">
        <v>53</v>
      </c>
      <c r="F619" s="10" t="s">
        <v>26</v>
      </c>
      <c r="G619" s="10">
        <v>24</v>
      </c>
      <c r="H619" s="10" t="s">
        <v>365</v>
      </c>
      <c r="I619" s="5">
        <v>42644</v>
      </c>
      <c r="J619" s="5">
        <v>42644</v>
      </c>
      <c r="K619" s="5">
        <f>MAX($I619:$J619)</f>
        <v>42644</v>
      </c>
      <c r="L619" s="10" t="s">
        <v>21</v>
      </c>
      <c r="M619" s="7"/>
      <c r="O619" s="10">
        <f>VLOOKUP(B619,Projections_Data!K:M,3,0)</f>
        <v>75</v>
      </c>
    </row>
    <row r="620" spans="1:15" ht="10.199999999999999" customHeight="1" x14ac:dyDescent="0.2">
      <c r="A620" s="10">
        <v>619</v>
      </c>
      <c r="B620" s="10" t="s">
        <v>650</v>
      </c>
      <c r="C620" s="10" t="s">
        <v>651</v>
      </c>
      <c r="D620" s="10" t="s">
        <v>24</v>
      </c>
      <c r="E620" s="10" t="s">
        <v>25</v>
      </c>
      <c r="F620" s="10" t="s">
        <v>26</v>
      </c>
      <c r="G620" s="10">
        <v>24</v>
      </c>
      <c r="H620" s="10" t="s">
        <v>635</v>
      </c>
      <c r="I620" s="5">
        <v>42644</v>
      </c>
      <c r="J620" s="5">
        <v>42644</v>
      </c>
      <c r="K620" s="5">
        <f>MAX($I620:$J620)</f>
        <v>42644</v>
      </c>
      <c r="L620" s="10" t="s">
        <v>21</v>
      </c>
      <c r="M620" s="7"/>
      <c r="N620" s="3" t="s">
        <v>652</v>
      </c>
      <c r="O620" s="10">
        <f>VLOOKUP(B620,Projections_Data!K:M,3,0)</f>
        <v>104</v>
      </c>
    </row>
    <row r="621" spans="1:15" ht="10.199999999999999" customHeight="1" x14ac:dyDescent="0.2">
      <c r="A621" s="10">
        <v>620</v>
      </c>
      <c r="B621" s="10" t="s">
        <v>424</v>
      </c>
      <c r="C621" s="10" t="s">
        <v>425</v>
      </c>
      <c r="D621" s="10" t="s">
        <v>24</v>
      </c>
      <c r="E621" s="10" t="s">
        <v>25</v>
      </c>
      <c r="F621" s="10" t="s">
        <v>59</v>
      </c>
      <c r="G621" s="10">
        <v>0</v>
      </c>
      <c r="H621" s="10" t="s">
        <v>635</v>
      </c>
      <c r="I621" s="5">
        <v>42644</v>
      </c>
      <c r="J621" s="5">
        <v>42644</v>
      </c>
      <c r="K621" s="5">
        <f>MAX($I621:$J621)</f>
        <v>42644</v>
      </c>
      <c r="L621" s="10" t="s">
        <v>21</v>
      </c>
      <c r="M621" s="7"/>
      <c r="N621" s="3" t="s">
        <v>653</v>
      </c>
      <c r="O621" s="10">
        <f>VLOOKUP(B621,Projections_Data!K:M,3,0)</f>
        <v>33</v>
      </c>
    </row>
    <row r="622" spans="1:15" ht="10.199999999999999" customHeight="1" x14ac:dyDescent="0.2">
      <c r="A622" s="10">
        <v>621</v>
      </c>
      <c r="B622" s="10" t="s">
        <v>375</v>
      </c>
      <c r="C622" s="10" t="s">
        <v>376</v>
      </c>
      <c r="D622" s="10" t="s">
        <v>30</v>
      </c>
      <c r="E622" s="10" t="s">
        <v>34</v>
      </c>
      <c r="F622" s="10" t="s">
        <v>59</v>
      </c>
      <c r="G622" s="10">
        <v>24</v>
      </c>
      <c r="H622" s="10" t="s">
        <v>635</v>
      </c>
      <c r="I622" s="5">
        <v>42644</v>
      </c>
      <c r="J622" s="5">
        <v>42644</v>
      </c>
      <c r="K622" s="5">
        <f>MAX($I622:$J622)</f>
        <v>42644</v>
      </c>
      <c r="L622" s="10" t="s">
        <v>21</v>
      </c>
      <c r="M622" s="7"/>
      <c r="O622" s="10">
        <f>VLOOKUP(B622,Projections_Data!K:M,3,0)</f>
        <v>26</v>
      </c>
    </row>
    <row r="623" spans="1:15" ht="10.199999999999999" customHeight="1" x14ac:dyDescent="0.2">
      <c r="A623" s="10">
        <v>622</v>
      </c>
      <c r="B623" s="10" t="s">
        <v>375</v>
      </c>
      <c r="C623" s="10" t="s">
        <v>654</v>
      </c>
      <c r="D623" s="10" t="s">
        <v>30</v>
      </c>
      <c r="E623" s="10" t="s">
        <v>34</v>
      </c>
      <c r="F623" s="10" t="s">
        <v>26</v>
      </c>
      <c r="G623" s="10">
        <v>0</v>
      </c>
      <c r="H623" s="10" t="s">
        <v>435</v>
      </c>
      <c r="I623" s="5">
        <v>42644</v>
      </c>
      <c r="J623" s="5">
        <v>42644</v>
      </c>
      <c r="K623" s="5">
        <f>MAX($I623:$J623)</f>
        <v>42644</v>
      </c>
      <c r="L623" s="10" t="s">
        <v>21</v>
      </c>
      <c r="M623" s="7"/>
      <c r="N623" s="3" t="s">
        <v>655</v>
      </c>
      <c r="O623" s="10">
        <f>VLOOKUP(B623,Projections_Data!K:M,3,0)</f>
        <v>26</v>
      </c>
    </row>
    <row r="624" spans="1:15" ht="10.199999999999999" customHeight="1" x14ac:dyDescent="0.2">
      <c r="A624" s="10">
        <v>623</v>
      </c>
      <c r="B624" s="10" t="s">
        <v>656</v>
      </c>
      <c r="C624" s="10" t="s">
        <v>657</v>
      </c>
      <c r="D624" s="10" t="s">
        <v>17</v>
      </c>
      <c r="E624" s="10" t="s">
        <v>34</v>
      </c>
      <c r="F624" s="10" t="s">
        <v>26</v>
      </c>
      <c r="G624" s="10">
        <v>24</v>
      </c>
      <c r="H624" s="10" t="s">
        <v>619</v>
      </c>
      <c r="I624" s="5">
        <v>42644</v>
      </c>
      <c r="J624" s="5">
        <v>42644</v>
      </c>
      <c r="K624" s="5">
        <f>MAX($I624:$J624)</f>
        <v>42644</v>
      </c>
      <c r="L624" s="10" t="s">
        <v>21</v>
      </c>
      <c r="M624" s="7"/>
      <c r="O624" s="10">
        <f>VLOOKUP(B624,Projections_Data!K:M,3,0)</f>
        <v>109</v>
      </c>
    </row>
    <row r="625" spans="1:15" ht="10.199999999999999" customHeight="1" x14ac:dyDescent="0.2">
      <c r="A625" s="10">
        <v>624</v>
      </c>
      <c r="B625" s="10" t="s">
        <v>51</v>
      </c>
      <c r="C625" s="10" t="s">
        <v>90</v>
      </c>
      <c r="D625" s="10" t="s">
        <v>40</v>
      </c>
      <c r="E625" s="10" t="s">
        <v>53</v>
      </c>
      <c r="F625" s="10" t="s">
        <v>59</v>
      </c>
      <c r="G625" s="10">
        <v>24</v>
      </c>
      <c r="H625" s="10" t="s">
        <v>365</v>
      </c>
      <c r="I625" s="5">
        <v>42646</v>
      </c>
      <c r="J625" s="5">
        <v>42646</v>
      </c>
      <c r="K625" s="5">
        <f>MAX($I625:$J625)</f>
        <v>42646</v>
      </c>
      <c r="L625" s="10" t="s">
        <v>21</v>
      </c>
      <c r="M625" s="7"/>
      <c r="O625" s="10">
        <f>VLOOKUP(B625,Projections_Data!K:M,3,0)</f>
        <v>1</v>
      </c>
    </row>
    <row r="626" spans="1:15" ht="10.199999999999999" customHeight="1" x14ac:dyDescent="0.2">
      <c r="A626" s="10">
        <v>625</v>
      </c>
      <c r="B626" s="10" t="s">
        <v>51</v>
      </c>
      <c r="C626" s="10" t="s">
        <v>498</v>
      </c>
      <c r="D626" s="10" t="s">
        <v>40</v>
      </c>
      <c r="E626" s="10" t="s">
        <v>53</v>
      </c>
      <c r="F626" s="10" t="s">
        <v>59</v>
      </c>
      <c r="G626" s="10">
        <v>24</v>
      </c>
      <c r="H626" s="10" t="s">
        <v>365</v>
      </c>
      <c r="I626" s="5">
        <v>42646</v>
      </c>
      <c r="J626" s="5">
        <v>42646</v>
      </c>
      <c r="K626" s="5">
        <f>MAX($I626:$J626)</f>
        <v>42646</v>
      </c>
      <c r="L626" s="10" t="s">
        <v>21</v>
      </c>
      <c r="M626" s="7"/>
      <c r="O626" s="10">
        <f>VLOOKUP(B626,Projections_Data!K:M,3,0)</f>
        <v>1</v>
      </c>
    </row>
    <row r="627" spans="1:15" ht="10.199999999999999" customHeight="1" x14ac:dyDescent="0.2">
      <c r="A627" s="10">
        <v>626</v>
      </c>
      <c r="B627" s="10" t="s">
        <v>408</v>
      </c>
      <c r="C627" s="10" t="s">
        <v>409</v>
      </c>
      <c r="D627" s="10" t="s">
        <v>48</v>
      </c>
      <c r="E627" s="10" t="s">
        <v>25</v>
      </c>
      <c r="F627" s="10" t="s">
        <v>59</v>
      </c>
      <c r="G627" s="10">
        <v>16</v>
      </c>
      <c r="H627" s="10" t="s">
        <v>85</v>
      </c>
      <c r="I627" s="5">
        <v>42649</v>
      </c>
      <c r="J627" s="5">
        <v>42649</v>
      </c>
      <c r="K627" s="5">
        <f>MAX($I627:$J627)</f>
        <v>42649</v>
      </c>
      <c r="L627" s="10" t="s">
        <v>21</v>
      </c>
      <c r="M627" s="7"/>
      <c r="N627" s="3" t="s">
        <v>658</v>
      </c>
      <c r="O627" s="10">
        <f>VLOOKUP(B627,Projections_Data!K:M,3,0)</f>
        <v>6</v>
      </c>
    </row>
    <row r="628" spans="1:15" ht="10.199999999999999" customHeight="1" x14ac:dyDescent="0.2">
      <c r="A628" s="10">
        <v>627</v>
      </c>
      <c r="B628" s="10" t="s">
        <v>86</v>
      </c>
      <c r="C628" s="10" t="s">
        <v>659</v>
      </c>
      <c r="D628" s="10" t="s">
        <v>17</v>
      </c>
      <c r="E628" s="10" t="s">
        <v>31</v>
      </c>
      <c r="F628" s="10" t="s">
        <v>26</v>
      </c>
      <c r="G628" s="10">
        <v>32</v>
      </c>
      <c r="H628" s="10" t="s">
        <v>45</v>
      </c>
      <c r="I628" s="5">
        <v>42650</v>
      </c>
      <c r="J628" s="5">
        <v>42614</v>
      </c>
      <c r="K628" s="5">
        <f>MAX($I628:$J628)</f>
        <v>42650</v>
      </c>
      <c r="L628" s="10" t="s">
        <v>21</v>
      </c>
      <c r="M628" s="7"/>
      <c r="N628" s="3" t="s">
        <v>660</v>
      </c>
      <c r="O628" s="10">
        <f>VLOOKUP(B628,Projections_Data!K:M,3,0)</f>
        <v>9</v>
      </c>
    </row>
    <row r="629" spans="1:15" ht="10.199999999999999" customHeight="1" x14ac:dyDescent="0.2">
      <c r="A629" s="10">
        <v>628</v>
      </c>
      <c r="B629" s="10" t="s">
        <v>86</v>
      </c>
      <c r="C629" s="10" t="s">
        <v>661</v>
      </c>
      <c r="D629" s="10" t="s">
        <v>17</v>
      </c>
      <c r="E629" s="10" t="s">
        <v>31</v>
      </c>
      <c r="F629" s="10" t="s">
        <v>26</v>
      </c>
      <c r="G629" s="10">
        <v>32</v>
      </c>
      <c r="H629" s="10" t="s">
        <v>45</v>
      </c>
      <c r="I629" s="5">
        <v>42650</v>
      </c>
      <c r="J629" s="5">
        <v>42614</v>
      </c>
      <c r="K629" s="5">
        <f>MAX($I629:$J629)</f>
        <v>42650</v>
      </c>
      <c r="L629" s="10" t="s">
        <v>21</v>
      </c>
      <c r="M629" s="7"/>
      <c r="N629" s="3" t="s">
        <v>660</v>
      </c>
      <c r="O629" s="10">
        <f>VLOOKUP(B629,Projections_Data!K:M,3,0)</f>
        <v>9</v>
      </c>
    </row>
    <row r="630" spans="1:15" ht="10.199999999999999" customHeight="1" x14ac:dyDescent="0.2">
      <c r="A630" s="10">
        <v>629</v>
      </c>
      <c r="B630" s="10" t="s">
        <v>86</v>
      </c>
      <c r="C630" s="10" t="s">
        <v>662</v>
      </c>
      <c r="D630" s="10" t="s">
        <v>17</v>
      </c>
      <c r="E630" s="10" t="s">
        <v>31</v>
      </c>
      <c r="F630" s="10" t="s">
        <v>26</v>
      </c>
      <c r="G630" s="10">
        <v>32</v>
      </c>
      <c r="H630" s="10" t="s">
        <v>45</v>
      </c>
      <c r="I630" s="5">
        <v>42650</v>
      </c>
      <c r="J630" s="5">
        <v>42614</v>
      </c>
      <c r="K630" s="5">
        <f>MAX($I630:$J630)</f>
        <v>42650</v>
      </c>
      <c r="L630" s="10" t="s">
        <v>21</v>
      </c>
      <c r="M630" s="7"/>
      <c r="N630" s="3" t="s">
        <v>660</v>
      </c>
      <c r="O630" s="10">
        <f>VLOOKUP(B630,Projections_Data!K:M,3,0)</f>
        <v>9</v>
      </c>
    </row>
    <row r="631" spans="1:15" ht="10.199999999999999" customHeight="1" x14ac:dyDescent="0.2">
      <c r="A631" s="10">
        <v>630</v>
      </c>
      <c r="B631" s="10" t="s">
        <v>86</v>
      </c>
      <c r="C631" s="10" t="s">
        <v>663</v>
      </c>
      <c r="D631" s="10" t="s">
        <v>17</v>
      </c>
      <c r="E631" s="10" t="s">
        <v>31</v>
      </c>
      <c r="F631" s="10" t="s">
        <v>26</v>
      </c>
      <c r="G631" s="10">
        <v>32</v>
      </c>
      <c r="H631" s="10" t="s">
        <v>45</v>
      </c>
      <c r="I631" s="5">
        <v>42650</v>
      </c>
      <c r="J631" s="5">
        <v>42614</v>
      </c>
      <c r="K631" s="5">
        <f>MAX($I631:$J631)</f>
        <v>42650</v>
      </c>
      <c r="L631" s="10" t="s">
        <v>21</v>
      </c>
      <c r="M631" s="7"/>
      <c r="N631" s="3" t="s">
        <v>660</v>
      </c>
      <c r="O631" s="10">
        <f>VLOOKUP(B631,Projections_Data!K:M,3,0)</f>
        <v>9</v>
      </c>
    </row>
    <row r="632" spans="1:15" ht="10.199999999999999" customHeight="1" x14ac:dyDescent="0.2">
      <c r="A632" s="10">
        <v>631</v>
      </c>
      <c r="B632" s="10" t="s">
        <v>86</v>
      </c>
      <c r="C632" s="10" t="s">
        <v>664</v>
      </c>
      <c r="D632" s="10" t="s">
        <v>17</v>
      </c>
      <c r="E632" s="10" t="s">
        <v>31</v>
      </c>
      <c r="F632" s="10" t="s">
        <v>26</v>
      </c>
      <c r="G632" s="10">
        <v>32</v>
      </c>
      <c r="H632" s="10" t="s">
        <v>365</v>
      </c>
      <c r="I632" s="5">
        <v>42650</v>
      </c>
      <c r="J632" s="5">
        <v>42614</v>
      </c>
      <c r="K632" s="5">
        <f>MAX($I632:$J632)</f>
        <v>42650</v>
      </c>
      <c r="L632" s="10" t="s">
        <v>21</v>
      </c>
      <c r="M632" s="7"/>
      <c r="N632" s="3" t="s">
        <v>660</v>
      </c>
      <c r="O632" s="10">
        <f>VLOOKUP(B632,Projections_Data!K:M,3,0)</f>
        <v>9</v>
      </c>
    </row>
    <row r="633" spans="1:15" ht="10.199999999999999" customHeight="1" x14ac:dyDescent="0.2">
      <c r="A633" s="10">
        <v>632</v>
      </c>
      <c r="B633" s="10" t="s">
        <v>86</v>
      </c>
      <c r="C633" s="10" t="s">
        <v>665</v>
      </c>
      <c r="D633" s="10" t="s">
        <v>17</v>
      </c>
      <c r="E633" s="10" t="s">
        <v>31</v>
      </c>
      <c r="F633" s="10" t="s">
        <v>26</v>
      </c>
      <c r="G633" s="10">
        <v>32</v>
      </c>
      <c r="H633" s="10" t="s">
        <v>365</v>
      </c>
      <c r="I633" s="5">
        <v>42650</v>
      </c>
      <c r="J633" s="5">
        <v>42614</v>
      </c>
      <c r="K633" s="5">
        <f>MAX($I633:$J633)</f>
        <v>42650</v>
      </c>
      <c r="L633" s="10" t="s">
        <v>21</v>
      </c>
      <c r="M633" s="7"/>
      <c r="N633" s="3" t="s">
        <v>660</v>
      </c>
      <c r="O633" s="10">
        <f>VLOOKUP(B633,Projections_Data!K:M,3,0)</f>
        <v>9</v>
      </c>
    </row>
    <row r="634" spans="1:15" ht="10.199999999999999" customHeight="1" x14ac:dyDescent="0.2">
      <c r="A634" s="10">
        <v>633</v>
      </c>
      <c r="B634" s="10" t="s">
        <v>86</v>
      </c>
      <c r="C634" s="10" t="s">
        <v>666</v>
      </c>
      <c r="D634" s="10" t="s">
        <v>17</v>
      </c>
      <c r="E634" s="10" t="s">
        <v>31</v>
      </c>
      <c r="F634" s="10" t="s">
        <v>26</v>
      </c>
      <c r="G634" s="10">
        <v>32</v>
      </c>
      <c r="H634" s="10" t="s">
        <v>365</v>
      </c>
      <c r="I634" s="5">
        <v>42650</v>
      </c>
      <c r="J634" s="5">
        <v>42614</v>
      </c>
      <c r="K634" s="5">
        <f>MAX($I634:$J634)</f>
        <v>42650</v>
      </c>
      <c r="L634" s="10" t="s">
        <v>21</v>
      </c>
      <c r="M634" s="7"/>
      <c r="N634" s="3" t="s">
        <v>660</v>
      </c>
      <c r="O634" s="10">
        <f>VLOOKUP(B634,Projections_Data!K:M,3,0)</f>
        <v>9</v>
      </c>
    </row>
    <row r="635" spans="1:15" ht="10.199999999999999" customHeight="1" x14ac:dyDescent="0.2">
      <c r="A635" s="10">
        <v>634</v>
      </c>
      <c r="B635" s="10" t="s">
        <v>86</v>
      </c>
      <c r="C635" s="10" t="s">
        <v>667</v>
      </c>
      <c r="D635" s="10" t="s">
        <v>17</v>
      </c>
      <c r="E635" s="10" t="s">
        <v>31</v>
      </c>
      <c r="F635" s="10" t="s">
        <v>26</v>
      </c>
      <c r="G635" s="10">
        <v>32</v>
      </c>
      <c r="H635" s="10" t="s">
        <v>365</v>
      </c>
      <c r="I635" s="5">
        <v>42650</v>
      </c>
      <c r="J635" s="5">
        <v>42614</v>
      </c>
      <c r="K635" s="5">
        <f>MAX($I635:$J635)</f>
        <v>42650</v>
      </c>
      <c r="L635" s="10" t="s">
        <v>21</v>
      </c>
      <c r="M635" s="7"/>
      <c r="N635" s="3" t="s">
        <v>660</v>
      </c>
      <c r="O635" s="10">
        <f>VLOOKUP(B635,Projections_Data!K:M,3,0)</f>
        <v>9</v>
      </c>
    </row>
    <row r="636" spans="1:15" ht="10.199999999999999" customHeight="1" x14ac:dyDescent="0.2">
      <c r="A636" s="10">
        <v>635</v>
      </c>
      <c r="B636" s="10" t="s">
        <v>82</v>
      </c>
      <c r="C636" s="10" t="s">
        <v>668</v>
      </c>
      <c r="D636" s="10" t="s">
        <v>669</v>
      </c>
      <c r="E636" s="10" t="s">
        <v>84</v>
      </c>
      <c r="F636" s="10" t="s">
        <v>26</v>
      </c>
      <c r="G636" s="10">
        <v>24</v>
      </c>
      <c r="H636" s="10" t="s">
        <v>365</v>
      </c>
      <c r="I636" s="5">
        <v>42650</v>
      </c>
      <c r="J636" s="5">
        <v>42646</v>
      </c>
      <c r="K636" s="5">
        <f>MAX($I636:$J636)</f>
        <v>42650</v>
      </c>
      <c r="L636" s="10" t="s">
        <v>21</v>
      </c>
      <c r="M636" s="7"/>
      <c r="N636" s="3" t="s">
        <v>670</v>
      </c>
      <c r="O636" s="10">
        <f>VLOOKUP(B636,Projections_Data!K:M,3,0)</f>
        <v>603</v>
      </c>
    </row>
    <row r="637" spans="1:15" ht="10.199999999999999" customHeight="1" x14ac:dyDescent="0.2">
      <c r="A637" s="10">
        <v>636</v>
      </c>
      <c r="B637" s="10" t="s">
        <v>103</v>
      </c>
      <c r="C637" s="10" t="s">
        <v>671</v>
      </c>
      <c r="D637" s="10" t="s">
        <v>102</v>
      </c>
      <c r="E637" s="10" t="s">
        <v>18</v>
      </c>
      <c r="F637" s="10" t="s">
        <v>26</v>
      </c>
      <c r="G637" s="10">
        <v>24</v>
      </c>
      <c r="H637" s="10" t="s">
        <v>632</v>
      </c>
      <c r="I637" s="5">
        <v>42653</v>
      </c>
      <c r="J637" s="5">
        <v>42653</v>
      </c>
      <c r="K637" s="5">
        <f>MAX($I637:$J637)</f>
        <v>42653</v>
      </c>
      <c r="L637" s="10" t="s">
        <v>21</v>
      </c>
      <c r="M637" s="7"/>
      <c r="O637" s="10">
        <f>VLOOKUP(B637,Projections_Data!K:M,3,0)</f>
        <v>44</v>
      </c>
    </row>
    <row r="638" spans="1:15" ht="10.199999999999999" customHeight="1" x14ac:dyDescent="0.2">
      <c r="A638" s="10">
        <v>637</v>
      </c>
      <c r="B638" s="10" t="s">
        <v>672</v>
      </c>
      <c r="C638" s="10" t="s">
        <v>673</v>
      </c>
      <c r="D638" s="10" t="s">
        <v>30</v>
      </c>
      <c r="E638" s="10" t="s">
        <v>25</v>
      </c>
      <c r="F638" s="10" t="s">
        <v>26</v>
      </c>
      <c r="G638" s="10">
        <v>24</v>
      </c>
      <c r="H638" s="10" t="s">
        <v>635</v>
      </c>
      <c r="I638" s="5">
        <v>42658</v>
      </c>
      <c r="J638" s="5">
        <v>42658</v>
      </c>
      <c r="K638" s="5">
        <f>MAX($I638:$J638)</f>
        <v>42658</v>
      </c>
      <c r="L638" s="10" t="s">
        <v>21</v>
      </c>
      <c r="M638" s="7"/>
      <c r="O638" s="10">
        <f>VLOOKUP(B638,Projections_Data!K:M,3,0)</f>
        <v>219</v>
      </c>
    </row>
    <row r="639" spans="1:15" ht="10.199999999999999" customHeight="1" x14ac:dyDescent="0.2">
      <c r="A639" s="10">
        <v>638</v>
      </c>
      <c r="B639" s="10" t="s">
        <v>103</v>
      </c>
      <c r="C639" s="10" t="s">
        <v>104</v>
      </c>
      <c r="D639" s="10" t="s">
        <v>102</v>
      </c>
      <c r="E639" s="10" t="s">
        <v>18</v>
      </c>
      <c r="F639" s="10" t="s">
        <v>59</v>
      </c>
      <c r="G639" s="10">
        <v>24</v>
      </c>
      <c r="H639" s="10" t="s">
        <v>632</v>
      </c>
      <c r="I639" s="5">
        <v>42660</v>
      </c>
      <c r="J639" s="5">
        <v>42597</v>
      </c>
      <c r="K639" s="5">
        <f>MAX($I639:$J639)</f>
        <v>42660</v>
      </c>
      <c r="L639" s="10" t="s">
        <v>21</v>
      </c>
      <c r="M639" s="7"/>
      <c r="N639" s="3" t="s">
        <v>674</v>
      </c>
      <c r="O639" s="10">
        <f>VLOOKUP(B639,Projections_Data!K:M,3,0)</f>
        <v>44</v>
      </c>
    </row>
    <row r="640" spans="1:15" ht="10.199999999999999" customHeight="1" x14ac:dyDescent="0.2">
      <c r="A640" s="10">
        <v>639</v>
      </c>
      <c r="B640" s="10" t="s">
        <v>103</v>
      </c>
      <c r="C640" s="10" t="s">
        <v>342</v>
      </c>
      <c r="D640" s="10" t="s">
        <v>102</v>
      </c>
      <c r="E640" s="10" t="s">
        <v>18</v>
      </c>
      <c r="F640" s="10" t="s">
        <v>59</v>
      </c>
      <c r="G640" s="10">
        <v>24</v>
      </c>
      <c r="H640" s="10" t="s">
        <v>632</v>
      </c>
      <c r="I640" s="5">
        <v>42660</v>
      </c>
      <c r="J640" s="5">
        <v>42597</v>
      </c>
      <c r="K640" s="5">
        <f>MAX($I640:$J640)</f>
        <v>42660</v>
      </c>
      <c r="L640" s="10" t="s">
        <v>21</v>
      </c>
      <c r="M640" s="7"/>
      <c r="N640" s="3" t="s">
        <v>674</v>
      </c>
      <c r="O640" s="10">
        <f>VLOOKUP(B640,Projections_Data!K:M,3,0)</f>
        <v>44</v>
      </c>
    </row>
    <row r="641" spans="1:15" ht="10.199999999999999" customHeight="1" x14ac:dyDescent="0.2">
      <c r="A641" s="10">
        <v>640</v>
      </c>
      <c r="B641" s="10" t="s">
        <v>296</v>
      </c>
      <c r="C641" s="10" t="s">
        <v>297</v>
      </c>
      <c r="D641" s="10" t="s">
        <v>30</v>
      </c>
      <c r="E641" s="10" t="s">
        <v>53</v>
      </c>
      <c r="F641" s="10" t="s">
        <v>59</v>
      </c>
      <c r="G641" s="10">
        <v>24</v>
      </c>
      <c r="H641" s="10" t="s">
        <v>619</v>
      </c>
      <c r="I641" s="5">
        <v>42675</v>
      </c>
      <c r="J641" s="5">
        <v>42522</v>
      </c>
      <c r="K641" s="5">
        <f>MAX($I641:$J641)</f>
        <v>42675</v>
      </c>
      <c r="L641" s="10" t="s">
        <v>21</v>
      </c>
      <c r="M641" s="7"/>
      <c r="N641" s="3" t="s">
        <v>675</v>
      </c>
      <c r="O641" s="10">
        <f>VLOOKUP(B641,Projections_Data!K:M,3,0)</f>
        <v>100</v>
      </c>
    </row>
    <row r="642" spans="1:15" ht="10.199999999999999" customHeight="1" x14ac:dyDescent="0.2">
      <c r="A642" s="10">
        <v>641</v>
      </c>
      <c r="B642" s="10" t="s">
        <v>28</v>
      </c>
      <c r="C642" s="10" t="s">
        <v>29</v>
      </c>
      <c r="D642" s="10" t="s">
        <v>30</v>
      </c>
      <c r="E642" s="10" t="s">
        <v>31</v>
      </c>
      <c r="F642" s="10" t="s">
        <v>59</v>
      </c>
      <c r="G642" s="10">
        <v>24</v>
      </c>
      <c r="H642" s="10" t="s">
        <v>619</v>
      </c>
      <c r="I642" s="5">
        <v>42675</v>
      </c>
      <c r="J642" s="5">
        <v>42583</v>
      </c>
      <c r="K642" s="5">
        <f>MAX($I642:$J642)</f>
        <v>42675</v>
      </c>
      <c r="L642" s="10" t="s">
        <v>21</v>
      </c>
      <c r="M642" s="7"/>
      <c r="N642" s="3" t="s">
        <v>676</v>
      </c>
      <c r="O642" s="10">
        <f>VLOOKUP(B642,Projections_Data!K:M,3,0)</f>
        <v>17</v>
      </c>
    </row>
    <row r="643" spans="1:15" ht="10.199999999999999" customHeight="1" x14ac:dyDescent="0.2">
      <c r="A643" s="10">
        <v>642</v>
      </c>
      <c r="B643" s="10" t="s">
        <v>271</v>
      </c>
      <c r="C643" s="10" t="s">
        <v>390</v>
      </c>
      <c r="D643" s="10" t="s">
        <v>102</v>
      </c>
      <c r="E643" s="10" t="s">
        <v>18</v>
      </c>
      <c r="F643" s="10" t="s">
        <v>59</v>
      </c>
      <c r="G643" s="10">
        <v>24</v>
      </c>
      <c r="H643" s="10" t="s">
        <v>632</v>
      </c>
      <c r="I643" s="5">
        <v>42675</v>
      </c>
      <c r="J643" s="5">
        <v>42675</v>
      </c>
      <c r="K643" s="5">
        <f>MAX($I643:$J643)</f>
        <v>42675</v>
      </c>
      <c r="L643" s="10" t="s">
        <v>21</v>
      </c>
      <c r="M643" s="7"/>
      <c r="O643" s="10">
        <f>VLOOKUP(B643,Projections_Data!K:M,3,0)</f>
        <v>37</v>
      </c>
    </row>
    <row r="644" spans="1:15" ht="10.199999999999999" customHeight="1" x14ac:dyDescent="0.2">
      <c r="A644" s="10">
        <v>643</v>
      </c>
      <c r="B644" s="10" t="s">
        <v>271</v>
      </c>
      <c r="C644" s="10" t="s">
        <v>391</v>
      </c>
      <c r="D644" s="10" t="s">
        <v>102</v>
      </c>
      <c r="E644" s="10" t="s">
        <v>18</v>
      </c>
      <c r="F644" s="10" t="s">
        <v>59</v>
      </c>
      <c r="G644" s="10">
        <v>24</v>
      </c>
      <c r="H644" s="10" t="s">
        <v>632</v>
      </c>
      <c r="I644" s="5">
        <v>42675</v>
      </c>
      <c r="J644" s="5">
        <v>42675</v>
      </c>
      <c r="K644" s="5">
        <f>MAX($I644:$J644)</f>
        <v>42675</v>
      </c>
      <c r="L644" s="10" t="s">
        <v>21</v>
      </c>
      <c r="M644" s="7"/>
      <c r="O644" s="10">
        <f>VLOOKUP(B644,Projections_Data!K:M,3,0)</f>
        <v>37</v>
      </c>
    </row>
    <row r="645" spans="1:15" ht="10.199999999999999" customHeight="1" x14ac:dyDescent="0.2">
      <c r="A645" s="10">
        <v>644</v>
      </c>
      <c r="B645" s="10" t="s">
        <v>677</v>
      </c>
      <c r="C645" s="10" t="s">
        <v>678</v>
      </c>
      <c r="D645" s="10" t="s">
        <v>24</v>
      </c>
      <c r="E645" s="10" t="s">
        <v>34</v>
      </c>
      <c r="F645" s="10" t="s">
        <v>26</v>
      </c>
      <c r="G645" s="10">
        <v>24</v>
      </c>
      <c r="H645" s="10" t="s">
        <v>635</v>
      </c>
      <c r="I645" s="5">
        <v>42677</v>
      </c>
      <c r="J645" s="5">
        <v>42653</v>
      </c>
      <c r="K645" s="5">
        <f>MAX($I645:$J645)</f>
        <v>42677</v>
      </c>
      <c r="L645" s="10" t="s">
        <v>21</v>
      </c>
      <c r="M645" s="7"/>
      <c r="N645" s="3" t="s">
        <v>679</v>
      </c>
      <c r="O645" s="10">
        <f>VLOOKUP(B645,Projections_Data!K:M,3,0)</f>
        <v>135</v>
      </c>
    </row>
    <row r="646" spans="1:15" ht="10.199999999999999" customHeight="1" x14ac:dyDescent="0.2">
      <c r="A646" s="10">
        <v>645</v>
      </c>
      <c r="B646" s="10" t="s">
        <v>680</v>
      </c>
      <c r="C646" s="10" t="s">
        <v>681</v>
      </c>
      <c r="D646" s="10" t="s">
        <v>48</v>
      </c>
      <c r="E646" s="10" t="s">
        <v>25</v>
      </c>
      <c r="F646" s="10" t="s">
        <v>26</v>
      </c>
      <c r="G646" s="10">
        <v>24</v>
      </c>
      <c r="H646" s="10" t="s">
        <v>619</v>
      </c>
      <c r="I646" s="5">
        <v>42685</v>
      </c>
      <c r="J646" s="5">
        <v>42685</v>
      </c>
      <c r="K646" s="5">
        <f>MAX($I646:$J646)</f>
        <v>42685</v>
      </c>
      <c r="L646" s="10" t="s">
        <v>21</v>
      </c>
      <c r="M646" s="7"/>
      <c r="N646" s="3" t="s">
        <v>682</v>
      </c>
      <c r="O646" s="10">
        <f>VLOOKUP(B646,Projections_Data!K:M,3,0)</f>
        <v>143</v>
      </c>
    </row>
    <row r="647" spans="1:15" ht="10.199999999999999" customHeight="1" x14ac:dyDescent="0.2">
      <c r="A647" s="10">
        <v>646</v>
      </c>
      <c r="B647" s="10" t="s">
        <v>35</v>
      </c>
      <c r="C647" s="10" t="s">
        <v>683</v>
      </c>
      <c r="D647" s="10" t="s">
        <v>24</v>
      </c>
      <c r="E647" s="10" t="s">
        <v>25</v>
      </c>
      <c r="F647" s="10" t="s">
        <v>26</v>
      </c>
      <c r="G647" s="10">
        <v>80</v>
      </c>
      <c r="H647" s="10" t="s">
        <v>45</v>
      </c>
      <c r="I647" s="5">
        <v>42695</v>
      </c>
      <c r="J647" s="5">
        <v>42644</v>
      </c>
      <c r="K647" s="5">
        <f>MAX($I647:$J647)</f>
        <v>42695</v>
      </c>
      <c r="L647" s="10" t="s">
        <v>21</v>
      </c>
      <c r="M647" s="7"/>
      <c r="N647" s="3" t="s">
        <v>684</v>
      </c>
      <c r="O647" s="10">
        <f>VLOOKUP(B647,Projections_Data!K:M,3,0)</f>
        <v>4</v>
      </c>
    </row>
    <row r="648" spans="1:15" ht="10.199999999999999" customHeight="1" x14ac:dyDescent="0.2">
      <c r="A648" s="10">
        <v>647</v>
      </c>
      <c r="B648" s="10" t="s">
        <v>562</v>
      </c>
      <c r="C648" s="10" t="s">
        <v>563</v>
      </c>
      <c r="D648" s="10" t="s">
        <v>24</v>
      </c>
      <c r="E648" s="10" t="s">
        <v>25</v>
      </c>
      <c r="F648" s="10" t="s">
        <v>59</v>
      </c>
      <c r="G648" s="10">
        <v>24</v>
      </c>
      <c r="H648" s="10" t="s">
        <v>635</v>
      </c>
      <c r="I648" s="5">
        <v>42699</v>
      </c>
      <c r="J648" s="5">
        <v>42699</v>
      </c>
      <c r="K648" s="5">
        <f>MAX($I648:$J648)</f>
        <v>42699</v>
      </c>
      <c r="L648" s="10" t="s">
        <v>21</v>
      </c>
      <c r="M648" s="7"/>
      <c r="N648" s="3" t="s">
        <v>685</v>
      </c>
      <c r="O648" s="10">
        <f>VLOOKUP(B648,Projections_Data!K:M,3,0)</f>
        <v>23</v>
      </c>
    </row>
    <row r="649" spans="1:15" ht="10.199999999999999" customHeight="1" x14ac:dyDescent="0.2">
      <c r="A649" s="10">
        <v>648</v>
      </c>
      <c r="B649" s="10" t="s">
        <v>245</v>
      </c>
      <c r="C649" s="10" t="s">
        <v>246</v>
      </c>
      <c r="D649" s="10" t="s">
        <v>24</v>
      </c>
      <c r="E649" s="10" t="s">
        <v>34</v>
      </c>
      <c r="F649" s="10" t="s">
        <v>59</v>
      </c>
      <c r="G649" s="10">
        <v>8</v>
      </c>
      <c r="H649" s="10" t="s">
        <v>365</v>
      </c>
      <c r="I649" s="5">
        <v>42704</v>
      </c>
      <c r="J649" s="5">
        <v>42704</v>
      </c>
      <c r="K649" s="5">
        <f>MAX($I649:$J649)</f>
        <v>42704</v>
      </c>
      <c r="L649" s="10" t="s">
        <v>21</v>
      </c>
      <c r="M649" s="7"/>
      <c r="N649" s="3" t="s">
        <v>686</v>
      </c>
      <c r="O649" s="10">
        <f>VLOOKUP(B649,Projections_Data!K:M,3,0)</f>
        <v>136</v>
      </c>
    </row>
    <row r="650" spans="1:15" ht="10.199999999999999" customHeight="1" x14ac:dyDescent="0.2">
      <c r="A650" s="10">
        <v>649</v>
      </c>
      <c r="B650" s="10" t="s">
        <v>383</v>
      </c>
      <c r="C650" s="10" t="s">
        <v>384</v>
      </c>
      <c r="D650" s="10" t="s">
        <v>48</v>
      </c>
      <c r="E650" s="10" t="s">
        <v>53</v>
      </c>
      <c r="F650" s="10" t="s">
        <v>59</v>
      </c>
      <c r="G650" s="10">
        <v>0</v>
      </c>
      <c r="H650" s="10" t="s">
        <v>635</v>
      </c>
      <c r="I650" s="5">
        <v>42705</v>
      </c>
      <c r="J650" s="5">
        <v>42705</v>
      </c>
      <c r="K650" s="5">
        <f>MAX($I650:$J650)</f>
        <v>42705</v>
      </c>
      <c r="L650" s="10" t="s">
        <v>21</v>
      </c>
      <c r="M650" s="7"/>
      <c r="N650" s="3" t="s">
        <v>687</v>
      </c>
      <c r="O650" s="10">
        <f>VLOOKUP(B650,Projections_Data!K:M,3,0)</f>
        <v>125</v>
      </c>
    </row>
    <row r="651" spans="1:15" ht="10.199999999999999" customHeight="1" x14ac:dyDescent="0.2">
      <c r="A651" s="10">
        <v>650</v>
      </c>
      <c r="B651" s="10" t="s">
        <v>487</v>
      </c>
      <c r="C651" s="10" t="s">
        <v>488</v>
      </c>
      <c r="D651" s="10" t="s">
        <v>102</v>
      </c>
      <c r="E651" s="10" t="s">
        <v>18</v>
      </c>
      <c r="F651" s="10" t="s">
        <v>59</v>
      </c>
      <c r="G651" s="10">
        <v>40</v>
      </c>
      <c r="H651" s="10" t="s">
        <v>619</v>
      </c>
      <c r="I651" s="5">
        <v>42730</v>
      </c>
      <c r="J651" s="5">
        <v>42736</v>
      </c>
      <c r="K651" s="5">
        <f>MAX($I651:$J651)</f>
        <v>42736</v>
      </c>
      <c r="L651" s="10" t="s">
        <v>21</v>
      </c>
      <c r="M651" s="7" t="s">
        <v>688</v>
      </c>
      <c r="N651" s="3" t="s">
        <v>689</v>
      </c>
      <c r="O651" s="10">
        <f>VLOOKUP(B651,Projections_Data!K:M,3,0)</f>
        <v>12</v>
      </c>
    </row>
    <row r="652" spans="1:15" ht="10.199999999999999" customHeight="1" x14ac:dyDescent="0.2">
      <c r="A652" s="10">
        <v>651</v>
      </c>
      <c r="B652" s="10" t="s">
        <v>82</v>
      </c>
      <c r="C652" s="10" t="s">
        <v>668</v>
      </c>
      <c r="D652" s="10" t="s">
        <v>669</v>
      </c>
      <c r="E652" s="10" t="s">
        <v>84</v>
      </c>
      <c r="F652" s="10" t="s">
        <v>59</v>
      </c>
      <c r="G652" s="10">
        <v>8</v>
      </c>
      <c r="H652" s="10" t="s">
        <v>85</v>
      </c>
      <c r="I652" s="5">
        <v>42733</v>
      </c>
      <c r="J652" s="5">
        <v>42733</v>
      </c>
      <c r="K652" s="5">
        <f>MAX($I652:$J652)</f>
        <v>42733</v>
      </c>
      <c r="L652" s="10" t="s">
        <v>21</v>
      </c>
      <c r="M652" s="7"/>
      <c r="N652" s="3" t="s">
        <v>690</v>
      </c>
      <c r="O652" s="10">
        <f>VLOOKUP(B652,Projections_Data!K:M,3,0)</f>
        <v>603</v>
      </c>
    </row>
    <row r="653" spans="1:15" ht="10.199999999999999" customHeight="1" x14ac:dyDescent="0.2">
      <c r="A653" s="10">
        <v>652</v>
      </c>
      <c r="B653" s="10" t="s">
        <v>478</v>
      </c>
      <c r="C653" s="10" t="s">
        <v>479</v>
      </c>
      <c r="D653" s="10" t="s">
        <v>24</v>
      </c>
      <c r="E653" s="10" t="s">
        <v>34</v>
      </c>
      <c r="F653" s="10" t="s">
        <v>59</v>
      </c>
      <c r="G653" s="10">
        <v>8</v>
      </c>
      <c r="H653" s="10" t="s">
        <v>635</v>
      </c>
      <c r="I653" s="5">
        <v>42736</v>
      </c>
      <c r="J653" s="5">
        <v>42736</v>
      </c>
      <c r="K653" s="5">
        <f>MAX($I653:$J653)</f>
        <v>42736</v>
      </c>
      <c r="L653" s="10" t="s">
        <v>21</v>
      </c>
      <c r="M653" s="7"/>
      <c r="N653" s="3" t="s">
        <v>691</v>
      </c>
      <c r="O653" s="10">
        <f>VLOOKUP(B653,Projections_Data!K:M,3,0)</f>
        <v>157</v>
      </c>
    </row>
    <row r="654" spans="1:15" ht="10.199999999999999" customHeight="1" x14ac:dyDescent="0.2">
      <c r="A654" s="10">
        <v>653</v>
      </c>
      <c r="B654" s="10" t="s">
        <v>236</v>
      </c>
      <c r="C654" s="10" t="s">
        <v>237</v>
      </c>
      <c r="D654" s="10" t="s">
        <v>24</v>
      </c>
      <c r="E654" s="10" t="s">
        <v>31</v>
      </c>
      <c r="F654" s="10" t="s">
        <v>59</v>
      </c>
      <c r="G654" s="10">
        <v>0</v>
      </c>
      <c r="H654" s="10" t="s">
        <v>435</v>
      </c>
      <c r="I654" s="5">
        <v>42736</v>
      </c>
      <c r="J654" s="5">
        <v>42736</v>
      </c>
      <c r="K654" s="5">
        <f>MAX($I654:$J654)</f>
        <v>42736</v>
      </c>
      <c r="L654" s="10" t="s">
        <v>21</v>
      </c>
      <c r="M654" s="7"/>
      <c r="N654" s="3" t="s">
        <v>692</v>
      </c>
      <c r="O654" s="10">
        <f>VLOOKUP(B654,Projections_Data!K:M,3,0)</f>
        <v>219</v>
      </c>
    </row>
    <row r="655" spans="1:15" ht="10.199999999999999" customHeight="1" x14ac:dyDescent="0.2">
      <c r="A655" s="10">
        <v>654</v>
      </c>
      <c r="B655" s="10" t="s">
        <v>91</v>
      </c>
      <c r="C655" s="10" t="s">
        <v>92</v>
      </c>
      <c r="D655" s="10" t="s">
        <v>17</v>
      </c>
      <c r="E655" s="10" t="s">
        <v>25</v>
      </c>
      <c r="F655" s="10" t="s">
        <v>59</v>
      </c>
      <c r="G655" s="10">
        <v>40</v>
      </c>
      <c r="H655" s="10" t="s">
        <v>365</v>
      </c>
      <c r="I655" s="5">
        <v>42736</v>
      </c>
      <c r="J655" s="5">
        <v>42736</v>
      </c>
      <c r="K655" s="5">
        <f>MAX($I655:$J655)</f>
        <v>42736</v>
      </c>
      <c r="L655" s="10" t="s">
        <v>21</v>
      </c>
      <c r="M655" s="7" t="s">
        <v>693</v>
      </c>
      <c r="O655" s="10">
        <f>VLOOKUP(B655,Projections_Data!K:M,3,0)</f>
        <v>16</v>
      </c>
    </row>
    <row r="656" spans="1:15" ht="10.199999999999999" customHeight="1" x14ac:dyDescent="0.2">
      <c r="A656" s="10">
        <v>655</v>
      </c>
      <c r="B656" s="10" t="s">
        <v>91</v>
      </c>
      <c r="C656" s="10" t="s">
        <v>570</v>
      </c>
      <c r="D656" s="10" t="s">
        <v>17</v>
      </c>
      <c r="E656" s="10" t="s">
        <v>25</v>
      </c>
      <c r="F656" s="10" t="s">
        <v>59</v>
      </c>
      <c r="G656" s="10">
        <v>0</v>
      </c>
      <c r="H656" s="10" t="s">
        <v>365</v>
      </c>
      <c r="I656" s="5">
        <v>42736</v>
      </c>
      <c r="J656" s="5">
        <v>42736</v>
      </c>
      <c r="K656" s="5">
        <f>MAX($I656:$J656)</f>
        <v>42736</v>
      </c>
      <c r="L656" s="10" t="s">
        <v>21</v>
      </c>
      <c r="M656" s="7" t="s">
        <v>688</v>
      </c>
      <c r="N656" s="3" t="s">
        <v>694</v>
      </c>
      <c r="O656" s="10">
        <f>VLOOKUP(B656,Projections_Data!K:M,3,0)</f>
        <v>16</v>
      </c>
    </row>
    <row r="657" spans="1:15" ht="10.199999999999999" customHeight="1" x14ac:dyDescent="0.2">
      <c r="A657" s="10">
        <v>656</v>
      </c>
      <c r="B657" s="10" t="s">
        <v>128</v>
      </c>
      <c r="C657" s="10" t="s">
        <v>129</v>
      </c>
      <c r="D657" s="10" t="s">
        <v>102</v>
      </c>
      <c r="E657" s="10" t="s">
        <v>25</v>
      </c>
      <c r="F657" s="10" t="s">
        <v>59</v>
      </c>
      <c r="G657" s="10">
        <v>40</v>
      </c>
      <c r="H657" s="10" t="s">
        <v>365</v>
      </c>
      <c r="I657" s="5">
        <v>42736</v>
      </c>
      <c r="J657" s="5">
        <v>42736</v>
      </c>
      <c r="K657" s="5">
        <f>MAX($I657:$J657)</f>
        <v>42736</v>
      </c>
      <c r="L657" s="10" t="s">
        <v>21</v>
      </c>
      <c r="M657" s="7" t="s">
        <v>695</v>
      </c>
      <c r="N657" s="3" t="s">
        <v>696</v>
      </c>
      <c r="O657" s="10">
        <f>VLOOKUP(B657,Projections_Data!K:M,3,0)</f>
        <v>19</v>
      </c>
    </row>
    <row r="658" spans="1:15" ht="10.199999999999999" customHeight="1" x14ac:dyDescent="0.2">
      <c r="A658" s="10">
        <v>657</v>
      </c>
      <c r="B658" s="10" t="s">
        <v>223</v>
      </c>
      <c r="C658" s="10" t="s">
        <v>224</v>
      </c>
      <c r="D658" s="10" t="s">
        <v>24</v>
      </c>
      <c r="E658" s="10" t="s">
        <v>34</v>
      </c>
      <c r="F658" s="10" t="s">
        <v>59</v>
      </c>
      <c r="G658" s="10">
        <v>8</v>
      </c>
      <c r="H658" s="10" t="s">
        <v>619</v>
      </c>
      <c r="I658" s="5">
        <v>42736</v>
      </c>
      <c r="J658" s="5">
        <v>42736</v>
      </c>
      <c r="K658" s="5">
        <f>MAX($I658:$J658)</f>
        <v>42736</v>
      </c>
      <c r="L658" s="10" t="s">
        <v>21</v>
      </c>
      <c r="M658" s="7" t="s">
        <v>693</v>
      </c>
      <c r="N658" s="3" t="s">
        <v>697</v>
      </c>
      <c r="O658" s="10">
        <f>VLOOKUP(B658,Projections_Data!K:M,3,0)</f>
        <v>93</v>
      </c>
    </row>
    <row r="659" spans="1:15" ht="10.199999999999999" customHeight="1" x14ac:dyDescent="0.2">
      <c r="A659" s="10">
        <v>658</v>
      </c>
      <c r="B659" s="10" t="s">
        <v>49</v>
      </c>
      <c r="C659" s="10" t="s">
        <v>50</v>
      </c>
      <c r="D659" s="10" t="s">
        <v>17</v>
      </c>
      <c r="E659" s="10" t="s">
        <v>25</v>
      </c>
      <c r="F659" s="10" t="s">
        <v>59</v>
      </c>
      <c r="G659" s="10">
        <v>8</v>
      </c>
      <c r="H659" s="10" t="s">
        <v>635</v>
      </c>
      <c r="I659" s="5">
        <v>42736</v>
      </c>
      <c r="J659" s="5">
        <v>42736</v>
      </c>
      <c r="K659" s="5">
        <f>MAX($I659:$J659)</f>
        <v>42736</v>
      </c>
      <c r="L659" s="10" t="s">
        <v>21</v>
      </c>
      <c r="M659" s="7"/>
      <c r="N659" s="3" t="s">
        <v>698</v>
      </c>
      <c r="O659" s="10">
        <f>VLOOKUP(B659,Projections_Data!K:M,3,0)</f>
        <v>74</v>
      </c>
    </row>
    <row r="660" spans="1:15" ht="10.199999999999999" customHeight="1" x14ac:dyDescent="0.2">
      <c r="A660" s="10">
        <v>659</v>
      </c>
      <c r="B660" s="10" t="s">
        <v>167</v>
      </c>
      <c r="C660" s="10" t="s">
        <v>168</v>
      </c>
      <c r="D660" s="10" t="s">
        <v>102</v>
      </c>
      <c r="E660" s="10" t="s">
        <v>34</v>
      </c>
      <c r="F660" s="10" t="s">
        <v>59</v>
      </c>
      <c r="G660" s="10">
        <v>24</v>
      </c>
      <c r="H660" s="10" t="s">
        <v>619</v>
      </c>
      <c r="I660" s="5">
        <v>42736</v>
      </c>
      <c r="J660" s="5">
        <v>42736</v>
      </c>
      <c r="K660" s="5">
        <f>MAX($I660:$J660)</f>
        <v>42736</v>
      </c>
      <c r="L660" s="10" t="s">
        <v>21</v>
      </c>
      <c r="M660" s="7" t="s">
        <v>688</v>
      </c>
      <c r="O660" s="10">
        <f>VLOOKUP(B660,Projections_Data!K:M,3,0)</f>
        <v>13</v>
      </c>
    </row>
    <row r="661" spans="1:15" ht="10.199999999999999" customHeight="1" x14ac:dyDescent="0.2">
      <c r="A661" s="10">
        <v>660</v>
      </c>
      <c r="B661" s="10" t="s">
        <v>963</v>
      </c>
      <c r="C661" s="10" t="s">
        <v>1407</v>
      </c>
      <c r="D661" s="10" t="s">
        <v>48</v>
      </c>
      <c r="E661" s="10" t="s">
        <v>53</v>
      </c>
      <c r="F661" s="10" t="s">
        <v>59</v>
      </c>
      <c r="G661" s="10">
        <v>0</v>
      </c>
      <c r="H661" s="10" t="s">
        <v>435</v>
      </c>
      <c r="I661" s="5">
        <v>42736</v>
      </c>
      <c r="J661" s="5">
        <v>42736</v>
      </c>
      <c r="K661" s="5">
        <f>MAX($I661:$J661)</f>
        <v>42736</v>
      </c>
      <c r="L661" s="10" t="s">
        <v>21</v>
      </c>
      <c r="M661" s="7"/>
      <c r="N661" s="3" t="s">
        <v>699</v>
      </c>
      <c r="O661" s="10">
        <f>VLOOKUP(B661,Projections_Data!K:M,3,0)</f>
        <v>115</v>
      </c>
    </row>
    <row r="662" spans="1:15" ht="10.199999999999999" customHeight="1" x14ac:dyDescent="0.2">
      <c r="A662" s="10">
        <v>661</v>
      </c>
      <c r="B662" s="10" t="s">
        <v>60</v>
      </c>
      <c r="C662" s="10" t="s">
        <v>204</v>
      </c>
      <c r="D662" s="10" t="s">
        <v>24</v>
      </c>
      <c r="E662" s="10" t="s">
        <v>34</v>
      </c>
      <c r="F662" s="10" t="s">
        <v>59</v>
      </c>
      <c r="G662" s="10">
        <v>8</v>
      </c>
      <c r="H662" s="10" t="s">
        <v>635</v>
      </c>
      <c r="I662" s="5">
        <v>42736</v>
      </c>
      <c r="J662" s="5">
        <v>42736</v>
      </c>
      <c r="K662" s="5">
        <f>MAX($I662:$J662)</f>
        <v>42736</v>
      </c>
      <c r="L662" s="10" t="s">
        <v>21</v>
      </c>
      <c r="M662" s="7"/>
      <c r="N662" s="3" t="s">
        <v>700</v>
      </c>
      <c r="O662" s="10">
        <f>VLOOKUP(B662,Projections_Data!K:M,3,0)</f>
        <v>20</v>
      </c>
    </row>
    <row r="663" spans="1:15" ht="10.199999999999999" customHeight="1" x14ac:dyDescent="0.2">
      <c r="A663" s="10">
        <v>662</v>
      </c>
      <c r="B663" s="10" t="s">
        <v>60</v>
      </c>
      <c r="C663" s="10" t="s">
        <v>260</v>
      </c>
      <c r="D663" s="10" t="s">
        <v>24</v>
      </c>
      <c r="E663" s="10" t="s">
        <v>34</v>
      </c>
      <c r="F663" s="10" t="s">
        <v>59</v>
      </c>
      <c r="G663" s="10">
        <v>24</v>
      </c>
      <c r="H663" s="10" t="s">
        <v>619</v>
      </c>
      <c r="I663" s="5">
        <v>42736</v>
      </c>
      <c r="J663" s="5">
        <v>42736</v>
      </c>
      <c r="K663" s="5">
        <f>MAX($I663:$J663)</f>
        <v>42736</v>
      </c>
      <c r="L663" s="10" t="s">
        <v>21</v>
      </c>
      <c r="M663" s="7" t="s">
        <v>688</v>
      </c>
      <c r="O663" s="10">
        <f>VLOOKUP(B663,Projections_Data!K:M,3,0)</f>
        <v>20</v>
      </c>
    </row>
    <row r="664" spans="1:15" ht="10.199999999999999" customHeight="1" x14ac:dyDescent="0.2">
      <c r="A664" s="10">
        <v>663</v>
      </c>
      <c r="B664" s="10" t="s">
        <v>71</v>
      </c>
      <c r="C664" s="10" t="s">
        <v>72</v>
      </c>
      <c r="D664" s="10" t="s">
        <v>48</v>
      </c>
      <c r="E664" s="10" t="s">
        <v>18</v>
      </c>
      <c r="F664" s="10" t="s">
        <v>59</v>
      </c>
      <c r="G664" s="10">
        <v>0</v>
      </c>
      <c r="H664" s="10" t="s">
        <v>619</v>
      </c>
      <c r="I664" s="5">
        <v>42736</v>
      </c>
      <c r="J664" s="5">
        <v>42736</v>
      </c>
      <c r="K664" s="5">
        <f>MAX($I664:$J664)</f>
        <v>42736</v>
      </c>
      <c r="L664" s="10" t="s">
        <v>21</v>
      </c>
      <c r="M664" s="7" t="s">
        <v>695</v>
      </c>
      <c r="N664" s="3" t="s">
        <v>701</v>
      </c>
      <c r="O664" s="10">
        <f>VLOOKUP(B664,Projections_Data!K:M,3,0)</f>
        <v>219</v>
      </c>
    </row>
    <row r="665" spans="1:15" ht="10.199999999999999" customHeight="1" x14ac:dyDescent="0.2">
      <c r="A665" s="10">
        <v>664</v>
      </c>
      <c r="B665" s="10" t="s">
        <v>381</v>
      </c>
      <c r="C665" s="10" t="s">
        <v>382</v>
      </c>
      <c r="D665" s="10" t="s">
        <v>48</v>
      </c>
      <c r="E665" s="10" t="s">
        <v>31</v>
      </c>
      <c r="F665" s="10" t="s">
        <v>59</v>
      </c>
      <c r="G665" s="10">
        <v>0</v>
      </c>
      <c r="H665" s="10" t="s">
        <v>619</v>
      </c>
      <c r="I665" s="5">
        <v>42736</v>
      </c>
      <c r="J665" s="5">
        <v>42736</v>
      </c>
      <c r="K665" s="5">
        <f>MAX($I665:$J665)</f>
        <v>42736</v>
      </c>
      <c r="L665" s="10" t="s">
        <v>21</v>
      </c>
      <c r="M665" s="7" t="s">
        <v>695</v>
      </c>
      <c r="N665" s="3" t="s">
        <v>702</v>
      </c>
      <c r="O665" s="10">
        <f>VLOOKUP(B665,Projections_Data!K:M,3,0)</f>
        <v>81</v>
      </c>
    </row>
    <row r="666" spans="1:15" ht="10.199999999999999" customHeight="1" x14ac:dyDescent="0.2">
      <c r="A666" s="10">
        <v>665</v>
      </c>
      <c r="B666" s="10" t="s">
        <v>131</v>
      </c>
      <c r="C666" s="10" t="s">
        <v>132</v>
      </c>
      <c r="D666" s="10" t="s">
        <v>40</v>
      </c>
      <c r="E666" s="10" t="s">
        <v>53</v>
      </c>
      <c r="F666" s="10" t="s">
        <v>59</v>
      </c>
      <c r="G666" s="10">
        <v>24</v>
      </c>
      <c r="H666" s="10" t="s">
        <v>45</v>
      </c>
      <c r="I666" s="5">
        <v>42736</v>
      </c>
      <c r="J666" s="5">
        <v>42736</v>
      </c>
      <c r="K666" s="5">
        <f>MAX($I666:$J666)</f>
        <v>42736</v>
      </c>
      <c r="L666" s="10" t="s">
        <v>21</v>
      </c>
      <c r="M666" s="7" t="s">
        <v>688</v>
      </c>
      <c r="O666" s="10">
        <f>VLOOKUP(B666,Projections_Data!K:M,3,0)</f>
        <v>18</v>
      </c>
    </row>
    <row r="667" spans="1:15" ht="10.199999999999999" customHeight="1" x14ac:dyDescent="0.2">
      <c r="A667" s="10">
        <v>666</v>
      </c>
      <c r="B667" s="10" t="s">
        <v>468</v>
      </c>
      <c r="C667" s="10" t="s">
        <v>469</v>
      </c>
      <c r="D667" s="10" t="s">
        <v>102</v>
      </c>
      <c r="E667" s="10" t="s">
        <v>18</v>
      </c>
      <c r="F667" s="10" t="s">
        <v>59</v>
      </c>
      <c r="G667" s="10">
        <v>8</v>
      </c>
      <c r="H667" s="10" t="s">
        <v>635</v>
      </c>
      <c r="I667" s="5">
        <v>42736</v>
      </c>
      <c r="J667" s="5">
        <v>42736</v>
      </c>
      <c r="K667" s="5">
        <f>MAX($I667:$J667)</f>
        <v>42736</v>
      </c>
      <c r="L667" s="10" t="s">
        <v>21</v>
      </c>
      <c r="M667" s="7"/>
      <c r="N667" s="3" t="s">
        <v>703</v>
      </c>
      <c r="O667" s="10">
        <f>VLOOKUP(B667,Projections_Data!K:M,3,0)</f>
        <v>156</v>
      </c>
    </row>
    <row r="668" spans="1:15" ht="10.199999999999999" customHeight="1" x14ac:dyDescent="0.2">
      <c r="A668" s="10">
        <v>667</v>
      </c>
      <c r="B668" s="10" t="s">
        <v>290</v>
      </c>
      <c r="C668" s="10" t="s">
        <v>291</v>
      </c>
      <c r="D668" s="10" t="s">
        <v>102</v>
      </c>
      <c r="E668" s="10" t="s">
        <v>34</v>
      </c>
      <c r="F668" s="10" t="s">
        <v>59</v>
      </c>
      <c r="G668" s="10">
        <v>24</v>
      </c>
      <c r="H668" s="10" t="s">
        <v>85</v>
      </c>
      <c r="I668" s="5">
        <v>42736</v>
      </c>
      <c r="J668" s="5">
        <v>42736</v>
      </c>
      <c r="K668" s="5">
        <f>MAX($I668:$J668)</f>
        <v>42736</v>
      </c>
      <c r="L668" s="10" t="s">
        <v>21</v>
      </c>
      <c r="M668" s="7" t="s">
        <v>695</v>
      </c>
      <c r="O668" s="10">
        <f>VLOOKUP(B668,Projections_Data!K:M,3,0)</f>
        <v>22</v>
      </c>
    </row>
    <row r="669" spans="1:15" ht="10.199999999999999" customHeight="1" x14ac:dyDescent="0.2">
      <c r="A669" s="10">
        <v>668</v>
      </c>
      <c r="B669" s="10" t="s">
        <v>105</v>
      </c>
      <c r="C669" s="10" t="s">
        <v>106</v>
      </c>
      <c r="D669" s="10" t="s">
        <v>30</v>
      </c>
      <c r="E669" s="10" t="s">
        <v>25</v>
      </c>
      <c r="F669" s="10" t="s">
        <v>59</v>
      </c>
      <c r="G669" s="10">
        <v>0</v>
      </c>
      <c r="H669" s="10" t="s">
        <v>632</v>
      </c>
      <c r="I669" s="5">
        <v>42736</v>
      </c>
      <c r="J669" s="5">
        <v>42736</v>
      </c>
      <c r="K669" s="5">
        <f>MAX($I669:$J669)</f>
        <v>42736</v>
      </c>
      <c r="L669" s="10" t="s">
        <v>21</v>
      </c>
      <c r="M669" s="7" t="s">
        <v>693</v>
      </c>
      <c r="N669" s="3" t="s">
        <v>704</v>
      </c>
      <c r="O669" s="10">
        <f>VLOOKUP(B669,Projections_Data!K:M,3,0)</f>
        <v>39</v>
      </c>
    </row>
    <row r="670" spans="1:15" ht="10.199999999999999" customHeight="1" x14ac:dyDescent="0.2">
      <c r="A670" s="10">
        <v>669</v>
      </c>
      <c r="B670" s="10" t="s">
        <v>408</v>
      </c>
      <c r="C670" s="10" t="s">
        <v>409</v>
      </c>
      <c r="D670" s="10" t="s">
        <v>48</v>
      </c>
      <c r="E670" s="10" t="s">
        <v>25</v>
      </c>
      <c r="F670" s="10" t="s">
        <v>59</v>
      </c>
      <c r="G670" s="10">
        <v>32</v>
      </c>
      <c r="H670" s="10" t="s">
        <v>632</v>
      </c>
      <c r="I670" s="5">
        <v>42736</v>
      </c>
      <c r="J670" s="5">
        <v>42736</v>
      </c>
      <c r="K670" s="5">
        <f>MAX($I670:$J670)</f>
        <v>42736</v>
      </c>
      <c r="L670" s="10" t="s">
        <v>21</v>
      </c>
      <c r="M670" s="7" t="s">
        <v>688</v>
      </c>
      <c r="O670" s="10">
        <f>VLOOKUP(B670,Projections_Data!K:M,3,0)</f>
        <v>6</v>
      </c>
    </row>
    <row r="671" spans="1:15" ht="10.199999999999999" customHeight="1" x14ac:dyDescent="0.2">
      <c r="A671" s="10">
        <v>670</v>
      </c>
      <c r="B671" s="10" t="s">
        <v>133</v>
      </c>
      <c r="C671" s="10" t="s">
        <v>134</v>
      </c>
      <c r="D671" s="10" t="s">
        <v>30</v>
      </c>
      <c r="E671" s="10" t="s">
        <v>53</v>
      </c>
      <c r="F671" s="10" t="s">
        <v>59</v>
      </c>
      <c r="G671" s="10">
        <v>24</v>
      </c>
      <c r="H671" s="10" t="s">
        <v>45</v>
      </c>
      <c r="I671" s="5">
        <v>42736</v>
      </c>
      <c r="J671" s="5">
        <v>42736</v>
      </c>
      <c r="K671" s="5">
        <f>MAX($I671:$J671)</f>
        <v>42736</v>
      </c>
      <c r="L671" s="10" t="s">
        <v>21</v>
      </c>
      <c r="M671" s="7" t="s">
        <v>693</v>
      </c>
      <c r="O671" s="10">
        <f>VLOOKUP(B671,Projections_Data!K:M,3,0)</f>
        <v>29</v>
      </c>
    </row>
    <row r="672" spans="1:15" ht="10.199999999999999" customHeight="1" x14ac:dyDescent="0.2">
      <c r="A672" s="10">
        <v>671</v>
      </c>
      <c r="B672" s="10" t="s">
        <v>133</v>
      </c>
      <c r="C672" s="10" t="s">
        <v>356</v>
      </c>
      <c r="D672" s="10" t="s">
        <v>30</v>
      </c>
      <c r="E672" s="10" t="s">
        <v>53</v>
      </c>
      <c r="F672" s="10" t="s">
        <v>59</v>
      </c>
      <c r="G672" s="10">
        <v>0</v>
      </c>
      <c r="H672" s="10" t="s">
        <v>45</v>
      </c>
      <c r="I672" s="5">
        <v>42736</v>
      </c>
      <c r="J672" s="5">
        <v>42736</v>
      </c>
      <c r="K672" s="5">
        <f>MAX($I672:$J672)</f>
        <v>42736</v>
      </c>
      <c r="L672" s="10" t="s">
        <v>21</v>
      </c>
      <c r="M672" s="7" t="s">
        <v>693</v>
      </c>
      <c r="N672" s="3" t="s">
        <v>705</v>
      </c>
      <c r="O672" s="10">
        <f>VLOOKUP(B672,Projections_Data!K:M,3,0)</f>
        <v>29</v>
      </c>
    </row>
    <row r="673" spans="1:15" ht="10.199999999999999" customHeight="1" x14ac:dyDescent="0.2">
      <c r="A673" s="10">
        <v>672</v>
      </c>
      <c r="B673" s="10" t="s">
        <v>404</v>
      </c>
      <c r="C673" s="10" t="s">
        <v>405</v>
      </c>
      <c r="D673" s="10" t="s">
        <v>24</v>
      </c>
      <c r="E673" s="10" t="s">
        <v>18</v>
      </c>
      <c r="F673" s="10" t="s">
        <v>59</v>
      </c>
      <c r="G673" s="10">
        <v>8</v>
      </c>
      <c r="H673" s="10" t="s">
        <v>635</v>
      </c>
      <c r="I673" s="5">
        <v>42736</v>
      </c>
      <c r="J673" s="5">
        <v>42736</v>
      </c>
      <c r="K673" s="5">
        <f>MAX($I673:$J673)</f>
        <v>42736</v>
      </c>
      <c r="L673" s="10" t="s">
        <v>21</v>
      </c>
      <c r="M673" s="7"/>
      <c r="N673" s="3" t="s">
        <v>706</v>
      </c>
      <c r="O673" s="10">
        <f>VLOOKUP(B673,Projections_Data!K:M,3,0)</f>
        <v>95</v>
      </c>
    </row>
    <row r="674" spans="1:15" ht="10.199999999999999" customHeight="1" x14ac:dyDescent="0.2">
      <c r="A674" s="10">
        <v>673</v>
      </c>
      <c r="B674" s="10" t="s">
        <v>124</v>
      </c>
      <c r="C674" s="10" t="s">
        <v>125</v>
      </c>
      <c r="D674" s="10" t="s">
        <v>17</v>
      </c>
      <c r="E674" s="10" t="s">
        <v>31</v>
      </c>
      <c r="F674" s="10" t="s">
        <v>59</v>
      </c>
      <c r="G674" s="10">
        <v>0</v>
      </c>
      <c r="H674" s="10" t="s">
        <v>435</v>
      </c>
      <c r="I674" s="5">
        <v>42736</v>
      </c>
      <c r="J674" s="5">
        <v>42736</v>
      </c>
      <c r="K674" s="5">
        <f>MAX($I674:$J674)</f>
        <v>42736</v>
      </c>
      <c r="L674" s="10" t="s">
        <v>21</v>
      </c>
      <c r="M674" s="7"/>
      <c r="N674" s="3" t="s">
        <v>692</v>
      </c>
      <c r="O674" s="10">
        <f>VLOOKUP(B674,Projections_Data!K:M,3,0)</f>
        <v>110</v>
      </c>
    </row>
    <row r="675" spans="1:15" ht="10.199999999999999" customHeight="1" x14ac:dyDescent="0.2">
      <c r="A675" s="10">
        <v>674</v>
      </c>
      <c r="B675" s="10" t="s">
        <v>135</v>
      </c>
      <c r="C675" s="10" t="s">
        <v>136</v>
      </c>
      <c r="D675" s="10" t="s">
        <v>30</v>
      </c>
      <c r="E675" s="10" t="s">
        <v>34</v>
      </c>
      <c r="F675" s="10" t="s">
        <v>59</v>
      </c>
      <c r="G675" s="10">
        <v>8</v>
      </c>
      <c r="H675" s="10" t="s">
        <v>619</v>
      </c>
      <c r="I675" s="5">
        <v>42736</v>
      </c>
      <c r="J675" s="5">
        <v>42736</v>
      </c>
      <c r="K675" s="5">
        <f>MAX($I675:$J675)</f>
        <v>42736</v>
      </c>
      <c r="L675" s="10" t="s">
        <v>21</v>
      </c>
      <c r="M675" s="7" t="s">
        <v>693</v>
      </c>
      <c r="N675" s="3" t="s">
        <v>697</v>
      </c>
      <c r="O675" s="10">
        <f>VLOOKUP(B675,Projections_Data!K:M,3,0)</f>
        <v>40</v>
      </c>
    </row>
    <row r="676" spans="1:15" ht="10.199999999999999" customHeight="1" x14ac:dyDescent="0.2">
      <c r="A676" s="10">
        <v>675</v>
      </c>
      <c r="B676" s="10" t="s">
        <v>137</v>
      </c>
      <c r="C676" s="10" t="s">
        <v>138</v>
      </c>
      <c r="D676" s="10" t="s">
        <v>30</v>
      </c>
      <c r="E676" s="10" t="s">
        <v>34</v>
      </c>
      <c r="F676" s="10" t="s">
        <v>59</v>
      </c>
      <c r="G676" s="10">
        <v>8</v>
      </c>
      <c r="H676" s="10" t="s">
        <v>619</v>
      </c>
      <c r="I676" s="5">
        <v>42736</v>
      </c>
      <c r="J676" s="5">
        <v>42736</v>
      </c>
      <c r="K676" s="5">
        <f>MAX($I676:$J676)</f>
        <v>42736</v>
      </c>
      <c r="L676" s="10" t="s">
        <v>21</v>
      </c>
      <c r="M676" s="7" t="s">
        <v>693</v>
      </c>
      <c r="N676" s="3" t="s">
        <v>697</v>
      </c>
      <c r="O676" s="10">
        <f>VLOOKUP(B676,Projections_Data!K:M,3,0)</f>
        <v>27</v>
      </c>
    </row>
    <row r="677" spans="1:15" ht="10.199999999999999" customHeight="1" x14ac:dyDescent="0.2">
      <c r="A677" s="10">
        <v>676</v>
      </c>
      <c r="B677" s="10" t="s">
        <v>78</v>
      </c>
      <c r="C677" s="10" t="s">
        <v>79</v>
      </c>
      <c r="D677" s="10" t="s">
        <v>24</v>
      </c>
      <c r="E677" s="10" t="s">
        <v>25</v>
      </c>
      <c r="F677" s="10" t="s">
        <v>59</v>
      </c>
      <c r="G677" s="10">
        <v>24</v>
      </c>
      <c r="H677" s="10" t="s">
        <v>632</v>
      </c>
      <c r="I677" s="5">
        <v>42736</v>
      </c>
      <c r="J677" s="5">
        <v>42736</v>
      </c>
      <c r="K677" s="5">
        <f>MAX($I677:$J677)</f>
        <v>42736</v>
      </c>
      <c r="L677" s="10" t="s">
        <v>21</v>
      </c>
      <c r="M677" s="7" t="s">
        <v>695</v>
      </c>
      <c r="N677" s="3" t="s">
        <v>707</v>
      </c>
      <c r="O677" s="10">
        <f>VLOOKUP(B677,Projections_Data!K:M,3,0)</f>
        <v>123</v>
      </c>
    </row>
    <row r="678" spans="1:15" ht="10.199999999999999" customHeight="1" x14ac:dyDescent="0.2">
      <c r="A678" s="10">
        <v>677</v>
      </c>
      <c r="B678" s="10" t="s">
        <v>414</v>
      </c>
      <c r="C678" s="10" t="s">
        <v>415</v>
      </c>
      <c r="D678" s="10" t="s">
        <v>17</v>
      </c>
      <c r="E678" s="10" t="s">
        <v>31</v>
      </c>
      <c r="F678" s="10" t="s">
        <v>59</v>
      </c>
      <c r="G678" s="10">
        <v>0</v>
      </c>
      <c r="H678" s="10" t="s">
        <v>435</v>
      </c>
      <c r="I678" s="5">
        <v>42736</v>
      </c>
      <c r="J678" s="5">
        <v>42736</v>
      </c>
      <c r="K678" s="5">
        <f>MAX($I678:$J678)</f>
        <v>42736</v>
      </c>
      <c r="L678" s="10" t="s">
        <v>21</v>
      </c>
      <c r="M678" s="7"/>
      <c r="N678" s="3" t="s">
        <v>692</v>
      </c>
      <c r="O678" s="10">
        <f>VLOOKUP(B678,Projections_Data!K:M,3,0)</f>
        <v>152</v>
      </c>
    </row>
    <row r="679" spans="1:15" ht="10.199999999999999" customHeight="1" x14ac:dyDescent="0.2">
      <c r="A679" s="10">
        <v>678</v>
      </c>
      <c r="B679" s="10" t="s">
        <v>57</v>
      </c>
      <c r="C679" s="10" t="s">
        <v>58</v>
      </c>
      <c r="D679" s="10" t="s">
        <v>40</v>
      </c>
      <c r="E679" s="10" t="s">
        <v>25</v>
      </c>
      <c r="F679" s="10" t="s">
        <v>59</v>
      </c>
      <c r="G679" s="10">
        <v>32</v>
      </c>
      <c r="H679" s="10" t="s">
        <v>85</v>
      </c>
      <c r="I679" s="5">
        <v>42736</v>
      </c>
      <c r="J679" s="5">
        <v>42736</v>
      </c>
      <c r="K679" s="5">
        <f>MAX($I679:$J679)</f>
        <v>42736</v>
      </c>
      <c r="L679" s="10" t="s">
        <v>21</v>
      </c>
      <c r="M679" s="7" t="s">
        <v>693</v>
      </c>
      <c r="O679" s="10">
        <f>VLOOKUP(B679,Projections_Data!K:M,3,0)</f>
        <v>8</v>
      </c>
    </row>
    <row r="680" spans="1:15" ht="10.199999999999999" customHeight="1" x14ac:dyDescent="0.2">
      <c r="A680" s="10">
        <v>679</v>
      </c>
      <c r="B680" s="10" t="s">
        <v>263</v>
      </c>
      <c r="C680" s="10" t="s">
        <v>264</v>
      </c>
      <c r="D680" s="10" t="s">
        <v>17</v>
      </c>
      <c r="E680" s="10" t="s">
        <v>34</v>
      </c>
      <c r="F680" s="10" t="s">
        <v>59</v>
      </c>
      <c r="G680" s="10">
        <v>8</v>
      </c>
      <c r="H680" s="10" t="s">
        <v>635</v>
      </c>
      <c r="I680" s="5">
        <v>42736</v>
      </c>
      <c r="J680" s="5">
        <v>42736</v>
      </c>
      <c r="K680" s="5">
        <f>MAX($I680:$J680)</f>
        <v>42736</v>
      </c>
      <c r="L680" s="10" t="s">
        <v>21</v>
      </c>
      <c r="M680" s="7"/>
      <c r="N680" s="3" t="s">
        <v>708</v>
      </c>
      <c r="O680" s="10">
        <f>VLOOKUP(B680,Projections_Data!K:M,3,0)</f>
        <v>94</v>
      </c>
    </row>
    <row r="681" spans="1:15" ht="10.199999999999999" customHeight="1" x14ac:dyDescent="0.2">
      <c r="A681" s="10">
        <v>680</v>
      </c>
      <c r="B681" s="10" t="s">
        <v>110</v>
      </c>
      <c r="C681" s="10" t="s">
        <v>111</v>
      </c>
      <c r="D681" s="10" t="s">
        <v>48</v>
      </c>
      <c r="E681" s="10" t="s">
        <v>34</v>
      </c>
      <c r="F681" s="10" t="s">
        <v>59</v>
      </c>
      <c r="G681" s="10">
        <v>24</v>
      </c>
      <c r="H681" s="10" t="s">
        <v>635</v>
      </c>
      <c r="I681" s="5">
        <v>42736</v>
      </c>
      <c r="J681" s="5">
        <v>42736</v>
      </c>
      <c r="K681" s="5">
        <f>MAX($I681:$J681)</f>
        <v>42736</v>
      </c>
      <c r="L681" s="10" t="s">
        <v>21</v>
      </c>
      <c r="M681" s="7" t="s">
        <v>688</v>
      </c>
      <c r="N681" s="3" t="s">
        <v>709</v>
      </c>
      <c r="O681" s="10">
        <f>VLOOKUP(B681,Projections_Data!K:M,3,0)</f>
        <v>120</v>
      </c>
    </row>
    <row r="682" spans="1:15" ht="10.199999999999999" customHeight="1" x14ac:dyDescent="0.2">
      <c r="A682" s="10">
        <v>681</v>
      </c>
      <c r="B682" s="10" t="s">
        <v>116</v>
      </c>
      <c r="C682" s="10" t="s">
        <v>710</v>
      </c>
      <c r="D682" s="10" t="s">
        <v>48</v>
      </c>
      <c r="E682" s="10" t="s">
        <v>34</v>
      </c>
      <c r="F682" s="10" t="s">
        <v>26</v>
      </c>
      <c r="G682" s="10">
        <v>24</v>
      </c>
      <c r="H682" s="10" t="s">
        <v>365</v>
      </c>
      <c r="I682" s="5">
        <v>42736</v>
      </c>
      <c r="J682" s="5">
        <v>42736</v>
      </c>
      <c r="K682" s="5">
        <f>MAX($I682:$J682)</f>
        <v>42736</v>
      </c>
      <c r="L682" s="10" t="s">
        <v>21</v>
      </c>
      <c r="M682" s="7" t="s">
        <v>693</v>
      </c>
      <c r="N682" s="3" t="s">
        <v>711</v>
      </c>
      <c r="O682" s="10">
        <f>VLOOKUP(B682,Projections_Data!K:M,3,0)</f>
        <v>5</v>
      </c>
    </row>
    <row r="683" spans="1:15" ht="10.199999999999999" customHeight="1" x14ac:dyDescent="0.2">
      <c r="A683" s="10">
        <v>682</v>
      </c>
      <c r="B683" s="10" t="s">
        <v>141</v>
      </c>
      <c r="C683" s="10" t="s">
        <v>142</v>
      </c>
      <c r="D683" s="10" t="s">
        <v>24</v>
      </c>
      <c r="E683" s="10" t="s">
        <v>31</v>
      </c>
      <c r="F683" s="10" t="s">
        <v>59</v>
      </c>
      <c r="G683" s="10">
        <v>24</v>
      </c>
      <c r="H683" s="10" t="s">
        <v>85</v>
      </c>
      <c r="I683" s="5">
        <v>42736</v>
      </c>
      <c r="J683" s="5">
        <v>42736</v>
      </c>
      <c r="K683" s="5">
        <f>MAX($I683:$J683)</f>
        <v>42736</v>
      </c>
      <c r="L683" s="10" t="s">
        <v>21</v>
      </c>
      <c r="M683" s="7" t="s">
        <v>693</v>
      </c>
      <c r="O683" s="10">
        <f>VLOOKUP(B683,Projections_Data!K:M,3,0)</f>
        <v>56</v>
      </c>
    </row>
    <row r="684" spans="1:15" ht="10.199999999999999" customHeight="1" x14ac:dyDescent="0.2">
      <c r="A684" s="10">
        <v>683</v>
      </c>
      <c r="B684" s="10" t="s">
        <v>625</v>
      </c>
      <c r="C684" s="10" t="s">
        <v>626</v>
      </c>
      <c r="D684" s="10" t="s">
        <v>48</v>
      </c>
      <c r="E684" s="10" t="s">
        <v>18</v>
      </c>
      <c r="F684" s="10" t="s">
        <v>59</v>
      </c>
      <c r="G684" s="10">
        <v>24</v>
      </c>
      <c r="H684" s="10" t="s">
        <v>365</v>
      </c>
      <c r="I684" s="5">
        <v>42736</v>
      </c>
      <c r="J684" s="5">
        <v>42736</v>
      </c>
      <c r="K684" s="5">
        <f>MAX($I684:$J684)</f>
        <v>42736</v>
      </c>
      <c r="L684" s="10" t="s">
        <v>21</v>
      </c>
      <c r="M684" s="7" t="s">
        <v>693</v>
      </c>
      <c r="N684" s="3" t="s">
        <v>712</v>
      </c>
      <c r="O684" s="10">
        <f>VLOOKUP(B684,Projections_Data!K:M,3,0)</f>
        <v>111</v>
      </c>
    </row>
    <row r="685" spans="1:15" ht="10.199999999999999" customHeight="1" x14ac:dyDescent="0.2">
      <c r="A685" s="10">
        <v>684</v>
      </c>
      <c r="B685" s="10" t="s">
        <v>265</v>
      </c>
      <c r="C685" s="10" t="s">
        <v>266</v>
      </c>
      <c r="D685" s="10" t="s">
        <v>40</v>
      </c>
      <c r="E685" s="10" t="s">
        <v>31</v>
      </c>
      <c r="F685" s="10" t="s">
        <v>59</v>
      </c>
      <c r="G685" s="10">
        <v>24</v>
      </c>
      <c r="H685" s="10" t="s">
        <v>45</v>
      </c>
      <c r="I685" s="5">
        <v>42736</v>
      </c>
      <c r="J685" s="5">
        <v>42736</v>
      </c>
      <c r="K685" s="5">
        <f>MAX($I685:$J685)</f>
        <v>42736</v>
      </c>
      <c r="L685" s="10" t="s">
        <v>21</v>
      </c>
      <c r="M685" s="7" t="s">
        <v>695</v>
      </c>
      <c r="O685" s="10">
        <f>VLOOKUP(B685,Projections_Data!K:M,3,0)</f>
        <v>47</v>
      </c>
    </row>
    <row r="686" spans="1:15" ht="10.199999999999999" customHeight="1" x14ac:dyDescent="0.2">
      <c r="A686" s="10">
        <v>685</v>
      </c>
      <c r="B686" s="10" t="s">
        <v>265</v>
      </c>
      <c r="C686" s="10" t="s">
        <v>267</v>
      </c>
      <c r="D686" s="10" t="s">
        <v>40</v>
      </c>
      <c r="E686" s="10" t="s">
        <v>31</v>
      </c>
      <c r="F686" s="10" t="s">
        <v>59</v>
      </c>
      <c r="G686" s="10">
        <v>24</v>
      </c>
      <c r="H686" s="10" t="s">
        <v>45</v>
      </c>
      <c r="I686" s="5">
        <v>42736</v>
      </c>
      <c r="J686" s="5">
        <v>42736</v>
      </c>
      <c r="K686" s="5">
        <f>MAX($I686:$J686)</f>
        <v>42736</v>
      </c>
      <c r="L686" s="10" t="s">
        <v>21</v>
      </c>
      <c r="M686" s="7" t="s">
        <v>695</v>
      </c>
      <c r="O686" s="10">
        <f>VLOOKUP(B686,Projections_Data!K:M,3,0)</f>
        <v>47</v>
      </c>
    </row>
    <row r="687" spans="1:15" ht="10.199999999999999" customHeight="1" x14ac:dyDescent="0.2">
      <c r="A687" s="10">
        <v>686</v>
      </c>
      <c r="B687" s="10" t="s">
        <v>38</v>
      </c>
      <c r="C687" s="10" t="s">
        <v>39</v>
      </c>
      <c r="D687" s="10" t="s">
        <v>40</v>
      </c>
      <c r="E687" s="10" t="s">
        <v>31</v>
      </c>
      <c r="F687" s="10" t="s">
        <v>59</v>
      </c>
      <c r="G687" s="10">
        <v>24</v>
      </c>
      <c r="H687" s="10" t="s">
        <v>85</v>
      </c>
      <c r="I687" s="5">
        <v>42736</v>
      </c>
      <c r="J687" s="5">
        <v>42736</v>
      </c>
      <c r="K687" s="5">
        <f>MAX($I687:$J687)</f>
        <v>42736</v>
      </c>
      <c r="L687" s="10" t="s">
        <v>21</v>
      </c>
      <c r="M687" s="7" t="s">
        <v>693</v>
      </c>
      <c r="O687" s="10">
        <f>VLOOKUP(B687,Projections_Data!K:M,3,0)</f>
        <v>43</v>
      </c>
    </row>
    <row r="688" spans="1:15" ht="10.199999999999999" customHeight="1" x14ac:dyDescent="0.2">
      <c r="A688" s="10">
        <v>687</v>
      </c>
      <c r="B688" s="10" t="s">
        <v>69</v>
      </c>
      <c r="C688" s="10" t="s">
        <v>70</v>
      </c>
      <c r="D688" s="10" t="s">
        <v>30</v>
      </c>
      <c r="E688" s="10" t="s">
        <v>31</v>
      </c>
      <c r="F688" s="10" t="s">
        <v>59</v>
      </c>
      <c r="G688" s="10">
        <v>24</v>
      </c>
      <c r="H688" s="10" t="s">
        <v>619</v>
      </c>
      <c r="I688" s="5">
        <v>42736</v>
      </c>
      <c r="J688" s="5">
        <v>42736</v>
      </c>
      <c r="K688" s="5">
        <f>MAX($I688:$J688)</f>
        <v>42736</v>
      </c>
      <c r="L688" s="10" t="s">
        <v>21</v>
      </c>
      <c r="M688" s="7" t="s">
        <v>693</v>
      </c>
      <c r="O688" s="10">
        <f>VLOOKUP(B688,Projections_Data!K:M,3,0)</f>
        <v>55</v>
      </c>
    </row>
    <row r="689" spans="1:15" ht="10.199999999999999" customHeight="1" x14ac:dyDescent="0.2">
      <c r="A689" s="10">
        <v>688</v>
      </c>
      <c r="B689" s="10" t="s">
        <v>245</v>
      </c>
      <c r="C689" s="10" t="s">
        <v>246</v>
      </c>
      <c r="D689" s="10" t="s">
        <v>24</v>
      </c>
      <c r="E689" s="10" t="s">
        <v>34</v>
      </c>
      <c r="F689" s="10" t="s">
        <v>59</v>
      </c>
      <c r="G689" s="10">
        <v>8</v>
      </c>
      <c r="H689" s="10" t="s">
        <v>635</v>
      </c>
      <c r="I689" s="5">
        <v>42736</v>
      </c>
      <c r="J689" s="5">
        <v>42736</v>
      </c>
      <c r="K689" s="5">
        <f>MAX($I689:$J689)</f>
        <v>42736</v>
      </c>
      <c r="L689" s="10" t="s">
        <v>21</v>
      </c>
      <c r="M689" s="7"/>
      <c r="N689" s="3" t="s">
        <v>698</v>
      </c>
      <c r="O689" s="10">
        <f>VLOOKUP(B689,Projections_Data!K:M,3,0)</f>
        <v>136</v>
      </c>
    </row>
    <row r="690" spans="1:15" ht="10.199999999999999" customHeight="1" x14ac:dyDescent="0.2">
      <c r="A690" s="10">
        <v>689</v>
      </c>
      <c r="B690" s="10" t="s">
        <v>257</v>
      </c>
      <c r="C690" s="10" t="s">
        <v>258</v>
      </c>
      <c r="D690" s="10" t="s">
        <v>48</v>
      </c>
      <c r="E690" s="10" t="s">
        <v>53</v>
      </c>
      <c r="F690" s="10" t="s">
        <v>59</v>
      </c>
      <c r="G690" s="10">
        <v>24</v>
      </c>
      <c r="H690" s="10" t="s">
        <v>619</v>
      </c>
      <c r="I690" s="5">
        <v>42736</v>
      </c>
      <c r="J690" s="5">
        <v>42736</v>
      </c>
      <c r="K690" s="5">
        <f>MAX($I690:$J690)</f>
        <v>42736</v>
      </c>
      <c r="L690" s="10" t="s">
        <v>21</v>
      </c>
      <c r="M690" s="7" t="s">
        <v>695</v>
      </c>
      <c r="N690" s="3" t="s">
        <v>713</v>
      </c>
      <c r="O690" s="10">
        <f>VLOOKUP(B690,Projections_Data!K:M,3,0)</f>
        <v>68</v>
      </c>
    </row>
    <row r="691" spans="1:15" ht="10.199999999999999" customHeight="1" x14ac:dyDescent="0.2">
      <c r="A691" s="10">
        <v>690</v>
      </c>
      <c r="B691" s="10" t="s">
        <v>257</v>
      </c>
      <c r="C691" s="10" t="s">
        <v>259</v>
      </c>
      <c r="D691" s="10" t="s">
        <v>48</v>
      </c>
      <c r="E691" s="10" t="s">
        <v>53</v>
      </c>
      <c r="F691" s="10" t="s">
        <v>59</v>
      </c>
      <c r="G691" s="10">
        <v>0</v>
      </c>
      <c r="H691" s="10" t="s">
        <v>435</v>
      </c>
      <c r="I691" s="5">
        <v>42736</v>
      </c>
      <c r="J691" s="5">
        <v>42736</v>
      </c>
      <c r="K691" s="5">
        <f>MAX($I691:$J691)</f>
        <v>42736</v>
      </c>
      <c r="L691" s="10" t="s">
        <v>21</v>
      </c>
      <c r="M691" s="7"/>
      <c r="N691" s="3" t="s">
        <v>699</v>
      </c>
      <c r="O691" s="10">
        <f>VLOOKUP(B691,Projections_Data!K:M,3,0)</f>
        <v>68</v>
      </c>
    </row>
    <row r="692" spans="1:15" ht="10.199999999999999" customHeight="1" x14ac:dyDescent="0.2">
      <c r="A692" s="10">
        <v>691</v>
      </c>
      <c r="B692" s="10" t="s">
        <v>143</v>
      </c>
      <c r="C692" s="10" t="s">
        <v>144</v>
      </c>
      <c r="D692" s="10" t="s">
        <v>17</v>
      </c>
      <c r="E692" s="10" t="s">
        <v>18</v>
      </c>
      <c r="F692" s="10" t="s">
        <v>59</v>
      </c>
      <c r="G692" s="10">
        <v>40</v>
      </c>
      <c r="H692" s="10" t="s">
        <v>635</v>
      </c>
      <c r="I692" s="5">
        <v>42736</v>
      </c>
      <c r="J692" s="5">
        <v>42736</v>
      </c>
      <c r="K692" s="5">
        <f>MAX($I692:$J692)</f>
        <v>42736</v>
      </c>
      <c r="L692" s="10" t="s">
        <v>21</v>
      </c>
      <c r="M692" s="7" t="s">
        <v>688</v>
      </c>
      <c r="O692" s="10">
        <f>VLOOKUP(B692,Projections_Data!K:M,3,0)</f>
        <v>41</v>
      </c>
    </row>
    <row r="693" spans="1:15" ht="10.199999999999999" customHeight="1" x14ac:dyDescent="0.2">
      <c r="A693" s="10">
        <v>692</v>
      </c>
      <c r="B693" s="10" t="s">
        <v>247</v>
      </c>
      <c r="C693" s="10" t="s">
        <v>248</v>
      </c>
      <c r="D693" s="10" t="s">
        <v>48</v>
      </c>
      <c r="E693" s="10" t="s">
        <v>53</v>
      </c>
      <c r="F693" s="10" t="s">
        <v>59</v>
      </c>
      <c r="G693" s="10">
        <v>0</v>
      </c>
      <c r="H693" s="10" t="s">
        <v>435</v>
      </c>
      <c r="I693" s="5">
        <v>42736</v>
      </c>
      <c r="J693" s="5">
        <v>42736</v>
      </c>
      <c r="K693" s="5">
        <f>MAX($I693:$J693)</f>
        <v>42736</v>
      </c>
      <c r="L693" s="10" t="s">
        <v>21</v>
      </c>
      <c r="M693" s="7"/>
      <c r="N693" s="3" t="s">
        <v>699</v>
      </c>
      <c r="O693" s="10">
        <f>VLOOKUP(B693,Projections_Data!K:M,3,0)</f>
        <v>205</v>
      </c>
    </row>
    <row r="694" spans="1:15" ht="10.199999999999999" customHeight="1" x14ac:dyDescent="0.2">
      <c r="A694" s="10">
        <v>693</v>
      </c>
      <c r="B694" s="10" t="s">
        <v>121</v>
      </c>
      <c r="C694" s="10" t="s">
        <v>122</v>
      </c>
      <c r="D694" s="10" t="s">
        <v>123</v>
      </c>
      <c r="E694" s="10" t="s">
        <v>31</v>
      </c>
      <c r="F694" s="10" t="s">
        <v>59</v>
      </c>
      <c r="G694" s="10">
        <v>0</v>
      </c>
      <c r="H694" s="10" t="s">
        <v>435</v>
      </c>
      <c r="I694" s="5">
        <v>42736</v>
      </c>
      <c r="J694" s="5">
        <v>42736</v>
      </c>
      <c r="K694" s="5">
        <f>MAX($I694:$J694)</f>
        <v>42736</v>
      </c>
      <c r="L694" s="10" t="s">
        <v>21</v>
      </c>
      <c r="M694" s="7"/>
      <c r="N694" s="3" t="s">
        <v>692</v>
      </c>
      <c r="O694" s="10">
        <f>VLOOKUP(B694,Projections_Data!K:M,3,0)</f>
        <v>142</v>
      </c>
    </row>
    <row r="695" spans="1:15" ht="10.199999999999999" customHeight="1" x14ac:dyDescent="0.2">
      <c r="A695" s="10">
        <v>694</v>
      </c>
      <c r="B695" s="10" t="s">
        <v>249</v>
      </c>
      <c r="C695" s="10" t="s">
        <v>250</v>
      </c>
      <c r="D695" s="10" t="s">
        <v>17</v>
      </c>
      <c r="E695" s="10" t="s">
        <v>25</v>
      </c>
      <c r="F695" s="10" t="s">
        <v>59</v>
      </c>
      <c r="G695" s="10">
        <v>8</v>
      </c>
      <c r="H695" s="10" t="s">
        <v>635</v>
      </c>
      <c r="I695" s="5">
        <v>42736</v>
      </c>
      <c r="J695" s="5">
        <v>42736</v>
      </c>
      <c r="K695" s="5">
        <f>MAX($I695:$J695)</f>
        <v>42736</v>
      </c>
      <c r="L695" s="10" t="s">
        <v>21</v>
      </c>
      <c r="M695" s="7"/>
      <c r="N695" s="3" t="s">
        <v>698</v>
      </c>
      <c r="O695" s="10">
        <f>VLOOKUP(B695,Projections_Data!K:M,3,0)</f>
        <v>186</v>
      </c>
    </row>
    <row r="696" spans="1:15" ht="10.199999999999999" customHeight="1" x14ac:dyDescent="0.2">
      <c r="A696" s="10">
        <v>695</v>
      </c>
      <c r="B696" s="10" t="s">
        <v>321</v>
      </c>
      <c r="C696" s="10" t="s">
        <v>322</v>
      </c>
      <c r="D696" s="10" t="s">
        <v>17</v>
      </c>
      <c r="E696" s="10" t="s">
        <v>25</v>
      </c>
      <c r="F696" s="10" t="s">
        <v>59</v>
      </c>
      <c r="G696" s="10">
        <v>0</v>
      </c>
      <c r="H696" s="10" t="s">
        <v>435</v>
      </c>
      <c r="I696" s="5">
        <v>42736</v>
      </c>
      <c r="J696" s="5">
        <v>42736</v>
      </c>
      <c r="K696" s="5">
        <f>MAX($I696:$J696)</f>
        <v>42736</v>
      </c>
      <c r="L696" s="10" t="s">
        <v>21</v>
      </c>
      <c r="M696" s="7"/>
      <c r="N696" s="3" t="s">
        <v>714</v>
      </c>
      <c r="O696" s="10">
        <f>VLOOKUP(B696,Projections_Data!K:M,3,0)</f>
        <v>99</v>
      </c>
    </row>
    <row r="697" spans="1:15" ht="10.199999999999999" customHeight="1" x14ac:dyDescent="0.2">
      <c r="A697" s="10">
        <v>696</v>
      </c>
      <c r="B697" s="10" t="s">
        <v>41</v>
      </c>
      <c r="C697" s="10" t="s">
        <v>42</v>
      </c>
      <c r="D697" s="10" t="s">
        <v>17</v>
      </c>
      <c r="E697" s="10" t="s">
        <v>18</v>
      </c>
      <c r="F697" s="10" t="s">
        <v>59</v>
      </c>
      <c r="G697" s="10">
        <v>8</v>
      </c>
      <c r="H697" s="10" t="s">
        <v>45</v>
      </c>
      <c r="I697" s="5">
        <v>42736</v>
      </c>
      <c r="J697" s="5">
        <v>42736</v>
      </c>
      <c r="K697" s="5">
        <f>MAX($I697:$J697)</f>
        <v>42736</v>
      </c>
      <c r="L697" s="10" t="s">
        <v>21</v>
      </c>
      <c r="M697" s="7" t="s">
        <v>695</v>
      </c>
      <c r="N697" s="3" t="s">
        <v>715</v>
      </c>
      <c r="O697" s="10">
        <f>VLOOKUP(B697,Projections_Data!K:M,3,0)</f>
        <v>21</v>
      </c>
    </row>
    <row r="698" spans="1:15" ht="10.199999999999999" customHeight="1" x14ac:dyDescent="0.2">
      <c r="A698" s="10">
        <v>697</v>
      </c>
      <c r="B698" s="10" t="s">
        <v>185</v>
      </c>
      <c r="C698" s="10" t="s">
        <v>203</v>
      </c>
      <c r="D698" s="10" t="s">
        <v>40</v>
      </c>
      <c r="E698" s="10" t="s">
        <v>53</v>
      </c>
      <c r="F698" s="10" t="s">
        <v>59</v>
      </c>
      <c r="G698" s="10">
        <v>24</v>
      </c>
      <c r="H698" s="10" t="s">
        <v>635</v>
      </c>
      <c r="I698" s="5">
        <v>42736</v>
      </c>
      <c r="J698" s="5">
        <v>42736</v>
      </c>
      <c r="K698" s="5">
        <f>MAX($I698:$J698)</f>
        <v>42736</v>
      </c>
      <c r="L698" s="10" t="s">
        <v>21</v>
      </c>
      <c r="M698" s="7" t="s">
        <v>693</v>
      </c>
      <c r="O698" s="10">
        <f>VLOOKUP(B698,Projections_Data!K:M,3,0)</f>
        <v>50</v>
      </c>
    </row>
    <row r="699" spans="1:15" ht="10.199999999999999" customHeight="1" x14ac:dyDescent="0.2">
      <c r="A699" s="10">
        <v>698</v>
      </c>
      <c r="B699" s="10" t="s">
        <v>359</v>
      </c>
      <c r="C699" s="10" t="s">
        <v>360</v>
      </c>
      <c r="D699" s="10" t="s">
        <v>102</v>
      </c>
      <c r="E699" s="10" t="s">
        <v>25</v>
      </c>
      <c r="F699" s="10" t="s">
        <v>59</v>
      </c>
      <c r="G699" s="10">
        <v>0</v>
      </c>
      <c r="H699" s="10" t="s">
        <v>635</v>
      </c>
      <c r="I699" s="5">
        <v>42736</v>
      </c>
      <c r="J699" s="5">
        <v>42736</v>
      </c>
      <c r="K699" s="5">
        <f>MAX($I699:$J699)</f>
        <v>42736</v>
      </c>
      <c r="L699" s="10" t="s">
        <v>21</v>
      </c>
      <c r="M699" s="7"/>
      <c r="N699" s="3" t="s">
        <v>716</v>
      </c>
      <c r="O699" s="10">
        <f>VLOOKUP(B699,Projections_Data!K:M,3,0)</f>
        <v>79</v>
      </c>
    </row>
    <row r="700" spans="1:15" ht="10.199999999999999" customHeight="1" x14ac:dyDescent="0.2">
      <c r="A700" s="10">
        <v>699</v>
      </c>
      <c r="B700" s="10" t="s">
        <v>146</v>
      </c>
      <c r="C700" s="10" t="s">
        <v>147</v>
      </c>
      <c r="D700" s="10" t="s">
        <v>48</v>
      </c>
      <c r="E700" s="10" t="s">
        <v>18</v>
      </c>
      <c r="F700" s="10" t="s">
        <v>59</v>
      </c>
      <c r="G700" s="10">
        <v>0</v>
      </c>
      <c r="H700" s="10" t="s">
        <v>365</v>
      </c>
      <c r="I700" s="5">
        <v>42736</v>
      </c>
      <c r="J700" s="5">
        <v>42736</v>
      </c>
      <c r="K700" s="5">
        <f>MAX($I700:$J700)</f>
        <v>42736</v>
      </c>
      <c r="L700" s="10" t="s">
        <v>21</v>
      </c>
      <c r="M700" s="7" t="s">
        <v>693</v>
      </c>
      <c r="N700" s="3" t="s">
        <v>717</v>
      </c>
      <c r="O700" s="10">
        <f>VLOOKUP(B700,Projections_Data!K:M,3,0)</f>
        <v>42</v>
      </c>
    </row>
    <row r="701" spans="1:15" ht="10.199999999999999" customHeight="1" x14ac:dyDescent="0.2">
      <c r="A701" s="10">
        <v>700</v>
      </c>
      <c r="B701" s="10" t="s">
        <v>22</v>
      </c>
      <c r="C701" s="10" t="s">
        <v>23</v>
      </c>
      <c r="D701" s="10" t="s">
        <v>24</v>
      </c>
      <c r="E701" s="10" t="s">
        <v>25</v>
      </c>
      <c r="F701" s="10" t="s">
        <v>59</v>
      </c>
      <c r="G701" s="10">
        <v>24</v>
      </c>
      <c r="H701" s="10" t="s">
        <v>635</v>
      </c>
      <c r="I701" s="5">
        <v>42736</v>
      </c>
      <c r="J701" s="5">
        <v>42736</v>
      </c>
      <c r="K701" s="5">
        <f>MAX($I701:$J701)</f>
        <v>42736</v>
      </c>
      <c r="L701" s="10" t="s">
        <v>21</v>
      </c>
      <c r="M701" s="7" t="s">
        <v>695</v>
      </c>
      <c r="O701" s="10">
        <f>VLOOKUP(B701,Projections_Data!K:M,3,0)</f>
        <v>36</v>
      </c>
    </row>
    <row r="702" spans="1:15" ht="10.199999999999999" customHeight="1" x14ac:dyDescent="0.2">
      <c r="A702" s="10">
        <v>701</v>
      </c>
      <c r="B702" s="10" t="s">
        <v>149</v>
      </c>
      <c r="C702" s="10" t="s">
        <v>152</v>
      </c>
      <c r="D702" s="10" t="s">
        <v>17</v>
      </c>
      <c r="E702" s="10" t="s">
        <v>31</v>
      </c>
      <c r="F702" s="10" t="s">
        <v>59</v>
      </c>
      <c r="G702" s="10">
        <v>24</v>
      </c>
      <c r="H702" s="10" t="s">
        <v>45</v>
      </c>
      <c r="I702" s="5">
        <v>42736</v>
      </c>
      <c r="J702" s="5">
        <v>42736</v>
      </c>
      <c r="K702" s="5">
        <f>MAX($I702:$J702)</f>
        <v>42736</v>
      </c>
      <c r="L702" s="10" t="s">
        <v>21</v>
      </c>
      <c r="M702" s="7" t="s">
        <v>693</v>
      </c>
      <c r="O702" s="10">
        <f>VLOOKUP(B702,Projections_Data!K:M,3,0)</f>
        <v>25</v>
      </c>
    </row>
    <row r="703" spans="1:15" ht="10.199999999999999" customHeight="1" x14ac:dyDescent="0.2">
      <c r="A703" s="10">
        <v>702</v>
      </c>
      <c r="B703" s="10" t="s">
        <v>153</v>
      </c>
      <c r="C703" s="10" t="s">
        <v>154</v>
      </c>
      <c r="D703" s="10" t="s">
        <v>102</v>
      </c>
      <c r="E703" s="10" t="s">
        <v>18</v>
      </c>
      <c r="F703" s="10" t="s">
        <v>59</v>
      </c>
      <c r="G703" s="10">
        <v>24</v>
      </c>
      <c r="H703" s="10" t="s">
        <v>632</v>
      </c>
      <c r="I703" s="5">
        <v>42736</v>
      </c>
      <c r="J703" s="5">
        <v>42736</v>
      </c>
      <c r="K703" s="5">
        <f>MAX($I703:$J703)</f>
        <v>42736</v>
      </c>
      <c r="L703" s="10" t="s">
        <v>21</v>
      </c>
      <c r="M703" s="7" t="s">
        <v>688</v>
      </c>
      <c r="N703" s="3" t="s">
        <v>718</v>
      </c>
      <c r="O703" s="10">
        <f>VLOOKUP(B703,Projections_Data!K:M,3,0)</f>
        <v>30</v>
      </c>
    </row>
    <row r="704" spans="1:15" ht="10.199999999999999" customHeight="1" x14ac:dyDescent="0.2">
      <c r="A704" s="10">
        <v>703</v>
      </c>
      <c r="B704" s="10" t="s">
        <v>64</v>
      </c>
      <c r="C704" s="10" t="s">
        <v>65</v>
      </c>
      <c r="D704" s="10" t="s">
        <v>30</v>
      </c>
      <c r="E704" s="10" t="s">
        <v>25</v>
      </c>
      <c r="F704" s="10" t="s">
        <v>59</v>
      </c>
      <c r="G704" s="10">
        <v>16</v>
      </c>
      <c r="H704" s="10" t="s">
        <v>635</v>
      </c>
      <c r="I704" s="5">
        <v>42736</v>
      </c>
      <c r="J704" s="5">
        <v>42736</v>
      </c>
      <c r="K704" s="5">
        <f>MAX($I704:$J704)</f>
        <v>42736</v>
      </c>
      <c r="L704" s="10" t="s">
        <v>21</v>
      </c>
      <c r="M704" s="7" t="s">
        <v>693</v>
      </c>
      <c r="O704" s="10">
        <f>VLOOKUP(B704,Projections_Data!K:M,3,0)</f>
        <v>54</v>
      </c>
    </row>
    <row r="705" spans="1:15" ht="10.199999999999999" customHeight="1" x14ac:dyDescent="0.2">
      <c r="A705" s="10">
        <v>704</v>
      </c>
      <c r="B705" s="10" t="s">
        <v>406</v>
      </c>
      <c r="C705" s="10" t="s">
        <v>407</v>
      </c>
      <c r="D705" s="10" t="s">
        <v>102</v>
      </c>
      <c r="E705" s="10" t="s">
        <v>34</v>
      </c>
      <c r="F705" s="10" t="s">
        <v>59</v>
      </c>
      <c r="G705" s="10">
        <v>24</v>
      </c>
      <c r="H705" s="10" t="s">
        <v>365</v>
      </c>
      <c r="I705" s="5">
        <v>42736</v>
      </c>
      <c r="J705" s="5">
        <v>42736</v>
      </c>
      <c r="K705" s="5">
        <f>MAX($I705:$J705)</f>
        <v>42736</v>
      </c>
      <c r="L705" s="10" t="s">
        <v>21</v>
      </c>
      <c r="M705" s="7" t="s">
        <v>695</v>
      </c>
      <c r="O705" s="10">
        <f>VLOOKUP(B705,Projections_Data!K:M,3,0)</f>
        <v>102</v>
      </c>
    </row>
    <row r="706" spans="1:15" ht="10.199999999999999" customHeight="1" x14ac:dyDescent="0.2">
      <c r="A706" s="10">
        <v>705</v>
      </c>
      <c r="B706" s="10" t="s">
        <v>448</v>
      </c>
      <c r="C706" s="10" t="s">
        <v>449</v>
      </c>
      <c r="D706" s="10" t="s">
        <v>48</v>
      </c>
      <c r="E706" s="10" t="s">
        <v>25</v>
      </c>
      <c r="F706" s="10" t="s">
        <v>59</v>
      </c>
      <c r="G706" s="10">
        <v>16</v>
      </c>
      <c r="H706" s="10" t="s">
        <v>635</v>
      </c>
      <c r="I706" s="5">
        <v>42736</v>
      </c>
      <c r="J706" s="5">
        <v>42736</v>
      </c>
      <c r="K706" s="5">
        <f>MAX($I706:$J706)</f>
        <v>42736</v>
      </c>
      <c r="L706" s="10" t="s">
        <v>21</v>
      </c>
      <c r="M706" s="7" t="s">
        <v>693</v>
      </c>
      <c r="N706" s="3" t="s">
        <v>719</v>
      </c>
      <c r="O706" s="10">
        <f>VLOOKUP(B706,Projections_Data!K:M,3,0)</f>
        <v>71</v>
      </c>
    </row>
    <row r="707" spans="1:15" ht="10.199999999999999" customHeight="1" x14ac:dyDescent="0.2">
      <c r="A707" s="10">
        <v>706</v>
      </c>
      <c r="B707" s="10" t="s">
        <v>392</v>
      </c>
      <c r="C707" s="10" t="s">
        <v>720</v>
      </c>
      <c r="D707" s="10" t="s">
        <v>48</v>
      </c>
      <c r="E707" s="10" t="s">
        <v>53</v>
      </c>
      <c r="F707" s="10" t="s">
        <v>26</v>
      </c>
      <c r="G707" s="10">
        <v>0</v>
      </c>
      <c r="H707" s="10" t="s">
        <v>85</v>
      </c>
      <c r="I707" s="5">
        <v>42736</v>
      </c>
      <c r="J707" s="5">
        <v>42736</v>
      </c>
      <c r="K707" s="5">
        <f>MAX($I707:$J707)</f>
        <v>42736</v>
      </c>
      <c r="L707" s="10" t="s">
        <v>21</v>
      </c>
      <c r="M707" s="7" t="s">
        <v>688</v>
      </c>
      <c r="N707" s="3" t="s">
        <v>721</v>
      </c>
      <c r="O707" s="10">
        <f>VLOOKUP(B707,Projections_Data!K:M,3,0)</f>
        <v>28</v>
      </c>
    </row>
    <row r="708" spans="1:15" ht="10.199999999999999" customHeight="1" x14ac:dyDescent="0.2">
      <c r="A708" s="10">
        <v>707</v>
      </c>
      <c r="B708" s="10" t="s">
        <v>392</v>
      </c>
      <c r="C708" s="10" t="s">
        <v>722</v>
      </c>
      <c r="D708" s="10" t="s">
        <v>48</v>
      </c>
      <c r="E708" s="10" t="s">
        <v>53</v>
      </c>
      <c r="F708" s="10" t="s">
        <v>26</v>
      </c>
      <c r="G708" s="10">
        <v>0</v>
      </c>
      <c r="H708" s="10" t="s">
        <v>85</v>
      </c>
      <c r="I708" s="5">
        <v>42736</v>
      </c>
      <c r="J708" s="5">
        <v>42736</v>
      </c>
      <c r="K708" s="5">
        <f>MAX($I708:$J708)</f>
        <v>42736</v>
      </c>
      <c r="L708" s="10" t="s">
        <v>21</v>
      </c>
      <c r="M708" s="7" t="s">
        <v>688</v>
      </c>
      <c r="N708" s="3" t="s">
        <v>721</v>
      </c>
      <c r="O708" s="10">
        <f>VLOOKUP(B708,Projections_Data!K:M,3,0)</f>
        <v>28</v>
      </c>
    </row>
    <row r="709" spans="1:15" ht="10.199999999999999" customHeight="1" x14ac:dyDescent="0.2">
      <c r="A709" s="10">
        <v>708</v>
      </c>
      <c r="B709" s="10" t="s">
        <v>534</v>
      </c>
      <c r="C709" s="10" t="s">
        <v>535</v>
      </c>
      <c r="D709" s="10" t="s">
        <v>17</v>
      </c>
      <c r="E709" s="10" t="s">
        <v>25</v>
      </c>
      <c r="F709" s="10" t="s">
        <v>59</v>
      </c>
      <c r="G709" s="10">
        <v>0</v>
      </c>
      <c r="H709" s="10" t="s">
        <v>365</v>
      </c>
      <c r="I709" s="5">
        <v>42736</v>
      </c>
      <c r="J709" s="5">
        <v>42736</v>
      </c>
      <c r="K709" s="5">
        <f>MAX($I709:$J709)</f>
        <v>42736</v>
      </c>
      <c r="L709" s="10" t="s">
        <v>21</v>
      </c>
      <c r="M709" s="7" t="s">
        <v>695</v>
      </c>
      <c r="N709" s="3" t="s">
        <v>723</v>
      </c>
      <c r="O709" s="10">
        <f>VLOOKUP(B709,Projections_Data!K:M,3,0)</f>
        <v>140</v>
      </c>
    </row>
    <row r="710" spans="1:15" ht="10.199999999999999" customHeight="1" x14ac:dyDescent="0.2">
      <c r="A710" s="10">
        <v>709</v>
      </c>
      <c r="B710" s="10" t="s">
        <v>534</v>
      </c>
      <c r="C710" s="10" t="s">
        <v>537</v>
      </c>
      <c r="D710" s="10" t="s">
        <v>17</v>
      </c>
      <c r="E710" s="10" t="s">
        <v>25</v>
      </c>
      <c r="F710" s="10" t="s">
        <v>59</v>
      </c>
      <c r="G710" s="10">
        <v>0</v>
      </c>
      <c r="H710" s="10" t="s">
        <v>365</v>
      </c>
      <c r="I710" s="5">
        <v>42736</v>
      </c>
      <c r="J710" s="5">
        <v>42736</v>
      </c>
      <c r="K710" s="5">
        <f>MAX($I710:$J710)</f>
        <v>42736</v>
      </c>
      <c r="L710" s="10" t="s">
        <v>21</v>
      </c>
      <c r="M710" s="7" t="s">
        <v>695</v>
      </c>
      <c r="N710" s="3" t="s">
        <v>723</v>
      </c>
      <c r="O710" s="10">
        <f>VLOOKUP(B710,Projections_Data!K:M,3,0)</f>
        <v>140</v>
      </c>
    </row>
    <row r="711" spans="1:15" ht="10.199999999999999" customHeight="1" x14ac:dyDescent="0.2">
      <c r="A711" s="10">
        <v>710</v>
      </c>
      <c r="B711" s="10" t="s">
        <v>155</v>
      </c>
      <c r="C711" s="10" t="s">
        <v>156</v>
      </c>
      <c r="D711" s="10" t="s">
        <v>48</v>
      </c>
      <c r="E711" s="10" t="s">
        <v>53</v>
      </c>
      <c r="F711" s="10" t="s">
        <v>59</v>
      </c>
      <c r="G711" s="10">
        <v>0</v>
      </c>
      <c r="H711" s="10" t="s">
        <v>635</v>
      </c>
      <c r="I711" s="5">
        <v>42736</v>
      </c>
      <c r="J711" s="5">
        <v>42736</v>
      </c>
      <c r="K711" s="5">
        <f>MAX($I711:$J711)</f>
        <v>42736</v>
      </c>
      <c r="L711" s="10" t="s">
        <v>21</v>
      </c>
      <c r="M711" s="7" t="s">
        <v>695</v>
      </c>
      <c r="N711" s="3" t="s">
        <v>724</v>
      </c>
      <c r="O711" s="10">
        <f>VLOOKUP(B711,Projections_Data!K:M,3,0)</f>
        <v>77</v>
      </c>
    </row>
    <row r="712" spans="1:15" ht="10.199999999999999" customHeight="1" x14ac:dyDescent="0.2">
      <c r="A712" s="10">
        <v>711</v>
      </c>
      <c r="B712" s="10" t="s">
        <v>73</v>
      </c>
      <c r="C712" s="10" t="s">
        <v>74</v>
      </c>
      <c r="D712" s="10" t="s">
        <v>48</v>
      </c>
      <c r="E712" s="10" t="s">
        <v>53</v>
      </c>
      <c r="F712" s="10" t="s">
        <v>59</v>
      </c>
      <c r="G712" s="10">
        <v>0</v>
      </c>
      <c r="H712" s="10" t="s">
        <v>435</v>
      </c>
      <c r="I712" s="5">
        <v>42736</v>
      </c>
      <c r="J712" s="5">
        <v>42736</v>
      </c>
      <c r="K712" s="5">
        <f>MAX($I712:$J712)</f>
        <v>42736</v>
      </c>
      <c r="L712" s="10" t="s">
        <v>21</v>
      </c>
      <c r="M712" s="7"/>
      <c r="N712" s="3" t="s">
        <v>725</v>
      </c>
      <c r="O712" s="10">
        <f>VLOOKUP(B712,Projections_Data!K:M,3,0)</f>
        <v>107</v>
      </c>
    </row>
    <row r="713" spans="1:15" ht="10.199999999999999" customHeight="1" x14ac:dyDescent="0.2">
      <c r="A713" s="10">
        <v>712</v>
      </c>
      <c r="B713" s="10" t="s">
        <v>157</v>
      </c>
      <c r="C713" s="10" t="s">
        <v>158</v>
      </c>
      <c r="D713" s="10" t="s">
        <v>123</v>
      </c>
      <c r="E713" s="10" t="s">
        <v>34</v>
      </c>
      <c r="F713" s="10" t="s">
        <v>59</v>
      </c>
      <c r="G713" s="10">
        <v>24</v>
      </c>
      <c r="H713" s="10" t="s">
        <v>635</v>
      </c>
      <c r="I713" s="5">
        <v>42736</v>
      </c>
      <c r="J713" s="5">
        <v>42736</v>
      </c>
      <c r="K713" s="5">
        <f>MAX($I713:$J713)</f>
        <v>42736</v>
      </c>
      <c r="L713" s="10" t="s">
        <v>21</v>
      </c>
      <c r="M713" s="7" t="s">
        <v>695</v>
      </c>
      <c r="O713" s="10">
        <f>VLOOKUP(B713,Projections_Data!K:M,3,0)</f>
        <v>83</v>
      </c>
    </row>
    <row r="714" spans="1:15" ht="10.199999999999999" customHeight="1" x14ac:dyDescent="0.2">
      <c r="A714" s="10">
        <v>713</v>
      </c>
      <c r="B714" s="10" t="s">
        <v>312</v>
      </c>
      <c r="C714" s="10" t="s">
        <v>313</v>
      </c>
      <c r="D714" s="10" t="s">
        <v>17</v>
      </c>
      <c r="E714" s="10" t="s">
        <v>31</v>
      </c>
      <c r="F714" s="10" t="s">
        <v>59</v>
      </c>
      <c r="G714" s="10">
        <v>0</v>
      </c>
      <c r="H714" s="10" t="s">
        <v>435</v>
      </c>
      <c r="I714" s="5">
        <v>42736</v>
      </c>
      <c r="J714" s="5">
        <v>42736</v>
      </c>
      <c r="K714" s="5">
        <f>MAX($I714:$J714)</f>
        <v>42736</v>
      </c>
      <c r="L714" s="10" t="s">
        <v>21</v>
      </c>
      <c r="M714" s="7"/>
      <c r="N714" s="3" t="s">
        <v>692</v>
      </c>
      <c r="O714" s="10">
        <f>VLOOKUP(B714,Projections_Data!K:M,3,0)</f>
        <v>138</v>
      </c>
    </row>
    <row r="715" spans="1:15" ht="10.199999999999999" customHeight="1" x14ac:dyDescent="0.2">
      <c r="A715" s="10">
        <v>714</v>
      </c>
      <c r="B715" s="10" t="s">
        <v>421</v>
      </c>
      <c r="C715" s="10" t="s">
        <v>422</v>
      </c>
      <c r="D715" s="10" t="s">
        <v>102</v>
      </c>
      <c r="E715" s="10" t="s">
        <v>31</v>
      </c>
      <c r="F715" s="10" t="s">
        <v>59</v>
      </c>
      <c r="G715" s="10">
        <v>0</v>
      </c>
      <c r="H715" s="10" t="s">
        <v>435</v>
      </c>
      <c r="I715" s="5">
        <v>42736</v>
      </c>
      <c r="J715" s="5">
        <v>42736</v>
      </c>
      <c r="K715" s="5">
        <f>MAX($I715:$J715)</f>
        <v>42736</v>
      </c>
      <c r="L715" s="10" t="s">
        <v>21</v>
      </c>
      <c r="M715" s="7"/>
      <c r="N715" s="3" t="s">
        <v>692</v>
      </c>
      <c r="O715" s="10">
        <f>VLOOKUP(B715,Projections_Data!K:M,3,0)</f>
        <v>176</v>
      </c>
    </row>
    <row r="716" spans="1:15" ht="10.199999999999999" customHeight="1" x14ac:dyDescent="0.2">
      <c r="A716" s="10">
        <v>715</v>
      </c>
      <c r="B716" s="10" t="s">
        <v>351</v>
      </c>
      <c r="C716" s="10" t="s">
        <v>352</v>
      </c>
      <c r="D716" s="10" t="s">
        <v>30</v>
      </c>
      <c r="E716" s="10" t="s">
        <v>25</v>
      </c>
      <c r="F716" s="10" t="s">
        <v>59</v>
      </c>
      <c r="G716" s="10">
        <v>8</v>
      </c>
      <c r="H716" s="10" t="s">
        <v>635</v>
      </c>
      <c r="I716" s="5">
        <v>42736</v>
      </c>
      <c r="J716" s="5">
        <v>42736</v>
      </c>
      <c r="K716" s="5">
        <f>MAX($I716:$J716)</f>
        <v>42736</v>
      </c>
      <c r="L716" s="10" t="s">
        <v>21</v>
      </c>
      <c r="M716" s="7" t="s">
        <v>693</v>
      </c>
      <c r="N716" s="3" t="s">
        <v>726</v>
      </c>
      <c r="O716" s="10">
        <f>VLOOKUP(B716,Projections_Data!K:M,3,0)</f>
        <v>62</v>
      </c>
    </row>
    <row r="717" spans="1:15" ht="10.199999999999999" customHeight="1" x14ac:dyDescent="0.2">
      <c r="A717" s="10">
        <v>716</v>
      </c>
      <c r="B717" s="10" t="s">
        <v>323</v>
      </c>
      <c r="C717" s="10" t="s">
        <v>324</v>
      </c>
      <c r="D717" s="10" t="s">
        <v>30</v>
      </c>
      <c r="E717" s="10" t="s">
        <v>25</v>
      </c>
      <c r="F717" s="10" t="s">
        <v>59</v>
      </c>
      <c r="G717" s="10">
        <v>0</v>
      </c>
      <c r="H717" s="10" t="s">
        <v>435</v>
      </c>
      <c r="I717" s="5">
        <v>42736</v>
      </c>
      <c r="J717" s="5">
        <v>42736</v>
      </c>
      <c r="K717" s="5">
        <f>MAX($I717:$J717)</f>
        <v>42736</v>
      </c>
      <c r="L717" s="10" t="s">
        <v>21</v>
      </c>
      <c r="M717" s="7"/>
      <c r="N717" s="3" t="s">
        <v>727</v>
      </c>
      <c r="O717" s="10">
        <f>VLOOKUP(B717,Projections_Data!K:M,3,0)</f>
        <v>604</v>
      </c>
    </row>
    <row r="718" spans="1:15" ht="10.199999999999999" customHeight="1" x14ac:dyDescent="0.2">
      <c r="A718" s="10">
        <v>717</v>
      </c>
      <c r="B718" s="10" t="s">
        <v>199</v>
      </c>
      <c r="C718" s="10" t="s">
        <v>200</v>
      </c>
      <c r="D718" s="10" t="s">
        <v>24</v>
      </c>
      <c r="E718" s="10" t="s">
        <v>53</v>
      </c>
      <c r="F718" s="10" t="s">
        <v>59</v>
      </c>
      <c r="G718" s="10">
        <v>0</v>
      </c>
      <c r="H718" s="10" t="s">
        <v>435</v>
      </c>
      <c r="I718" s="5">
        <v>42736</v>
      </c>
      <c r="J718" s="5">
        <v>42736</v>
      </c>
      <c r="K718" s="5">
        <f>MAX($I718:$J718)</f>
        <v>42736</v>
      </c>
      <c r="L718" s="10" t="s">
        <v>21</v>
      </c>
      <c r="M718" s="7"/>
      <c r="N718" s="3" t="s">
        <v>725</v>
      </c>
      <c r="O718" s="10">
        <f>VLOOKUP(B718,Projections_Data!K:M,3,0)</f>
        <v>131</v>
      </c>
    </row>
    <row r="719" spans="1:15" ht="10.199999999999999" customHeight="1" x14ac:dyDescent="0.2">
      <c r="A719" s="10">
        <v>718</v>
      </c>
      <c r="B719" s="10" t="s">
        <v>195</v>
      </c>
      <c r="C719" s="10" t="s">
        <v>196</v>
      </c>
      <c r="D719" s="10" t="s">
        <v>102</v>
      </c>
      <c r="E719" s="10" t="s">
        <v>25</v>
      </c>
      <c r="F719" s="10" t="s">
        <v>59</v>
      </c>
      <c r="G719" s="10">
        <v>8</v>
      </c>
      <c r="H719" s="10" t="s">
        <v>619</v>
      </c>
      <c r="I719" s="5">
        <v>42736</v>
      </c>
      <c r="J719" s="5">
        <v>42736</v>
      </c>
      <c r="K719" s="5">
        <f>MAX($I719:$J719)</f>
        <v>42736</v>
      </c>
      <c r="L719" s="10" t="s">
        <v>21</v>
      </c>
      <c r="M719" s="7"/>
      <c r="N719" s="3" t="s">
        <v>728</v>
      </c>
      <c r="O719" s="10">
        <f>VLOOKUP(B719,Projections_Data!K:M,3,0)</f>
        <v>103</v>
      </c>
    </row>
    <row r="720" spans="1:15" ht="10.199999999999999" customHeight="1" x14ac:dyDescent="0.2">
      <c r="A720" s="10">
        <v>719</v>
      </c>
      <c r="B720" s="10" t="s">
        <v>325</v>
      </c>
      <c r="C720" s="10" t="s">
        <v>326</v>
      </c>
      <c r="D720" s="10" t="s">
        <v>17</v>
      </c>
      <c r="E720" s="10" t="s">
        <v>25</v>
      </c>
      <c r="F720" s="10" t="s">
        <v>59</v>
      </c>
      <c r="G720" s="10">
        <v>0</v>
      </c>
      <c r="H720" s="10" t="s">
        <v>635</v>
      </c>
      <c r="I720" s="5">
        <v>42736</v>
      </c>
      <c r="J720" s="5">
        <v>42736</v>
      </c>
      <c r="K720" s="5">
        <f>MAX($I720:$J720)</f>
        <v>42736</v>
      </c>
      <c r="L720" s="10" t="s">
        <v>21</v>
      </c>
      <c r="M720" s="7"/>
      <c r="N720" s="3" t="s">
        <v>729</v>
      </c>
      <c r="O720" s="10">
        <f>VLOOKUP(B720,Projections_Data!K:M,3,0)</f>
        <v>113</v>
      </c>
    </row>
    <row r="721" spans="1:15" ht="10.199999999999999" customHeight="1" x14ac:dyDescent="0.2">
      <c r="A721" s="10">
        <v>720</v>
      </c>
      <c r="B721" s="10" t="s">
        <v>119</v>
      </c>
      <c r="C721" s="10" t="s">
        <v>159</v>
      </c>
      <c r="D721" s="10" t="s">
        <v>40</v>
      </c>
      <c r="E721" s="10" t="s">
        <v>31</v>
      </c>
      <c r="F721" s="10" t="s">
        <v>59</v>
      </c>
      <c r="G721" s="10">
        <v>40</v>
      </c>
      <c r="H721" s="10" t="s">
        <v>365</v>
      </c>
      <c r="I721" s="5">
        <v>42736</v>
      </c>
      <c r="J721" s="5">
        <v>42736</v>
      </c>
      <c r="K721" s="5">
        <f>MAX($I721:$J721)</f>
        <v>42736</v>
      </c>
      <c r="L721" s="10" t="s">
        <v>21</v>
      </c>
      <c r="M721" s="7" t="s">
        <v>688</v>
      </c>
      <c r="O721" s="10">
        <f>VLOOKUP(B721,Projections_Data!K:M,3,0)</f>
        <v>3</v>
      </c>
    </row>
    <row r="722" spans="1:15" ht="10.199999999999999" customHeight="1" x14ac:dyDescent="0.2">
      <c r="A722" s="10">
        <v>721</v>
      </c>
      <c r="B722" s="10" t="s">
        <v>189</v>
      </c>
      <c r="C722" s="10" t="s">
        <v>190</v>
      </c>
      <c r="D722" s="10" t="s">
        <v>30</v>
      </c>
      <c r="E722" s="10" t="s">
        <v>34</v>
      </c>
      <c r="F722" s="10" t="s">
        <v>59</v>
      </c>
      <c r="G722" s="10">
        <v>24</v>
      </c>
      <c r="H722" s="10" t="s">
        <v>365</v>
      </c>
      <c r="I722" s="5">
        <v>42736</v>
      </c>
      <c r="J722" s="5">
        <v>42736</v>
      </c>
      <c r="K722" s="5">
        <f>MAX($I722:$J722)</f>
        <v>42736</v>
      </c>
      <c r="L722" s="10" t="s">
        <v>21</v>
      </c>
      <c r="M722" s="7" t="s">
        <v>693</v>
      </c>
      <c r="N722" s="3" t="s">
        <v>730</v>
      </c>
      <c r="O722" s="10">
        <f>VLOOKUP(B722,Projections_Data!K:M,3,0)</f>
        <v>213</v>
      </c>
    </row>
    <row r="723" spans="1:15" ht="10.199999999999999" customHeight="1" x14ac:dyDescent="0.2">
      <c r="A723" s="10">
        <v>722</v>
      </c>
      <c r="B723" s="10" t="s">
        <v>43</v>
      </c>
      <c r="C723" s="10" t="s">
        <v>44</v>
      </c>
      <c r="D723" s="10" t="s">
        <v>24</v>
      </c>
      <c r="E723" s="10" t="s">
        <v>34</v>
      </c>
      <c r="F723" s="10" t="s">
        <v>59</v>
      </c>
      <c r="G723" s="10">
        <v>8</v>
      </c>
      <c r="H723" s="10" t="s">
        <v>635</v>
      </c>
      <c r="I723" s="5">
        <v>42736</v>
      </c>
      <c r="J723" s="5">
        <v>42736</v>
      </c>
      <c r="K723" s="5">
        <f>MAX($I723:$J723)</f>
        <v>42736</v>
      </c>
      <c r="L723" s="10" t="s">
        <v>21</v>
      </c>
      <c r="M723" s="7"/>
      <c r="N723" s="3" t="s">
        <v>708</v>
      </c>
      <c r="O723" s="10">
        <f>VLOOKUP(B723,Projections_Data!K:M,3,0)</f>
        <v>86</v>
      </c>
    </row>
    <row r="724" spans="1:15" ht="10.199999999999999" customHeight="1" x14ac:dyDescent="0.2">
      <c r="A724" s="10">
        <v>723</v>
      </c>
      <c r="B724" s="10" t="s">
        <v>207</v>
      </c>
      <c r="C724" s="10" t="s">
        <v>208</v>
      </c>
      <c r="D724" s="10" t="s">
        <v>24</v>
      </c>
      <c r="E724" s="10" t="s">
        <v>31</v>
      </c>
      <c r="F724" s="10" t="s">
        <v>59</v>
      </c>
      <c r="G724" s="10">
        <v>0</v>
      </c>
      <c r="H724" s="10" t="s">
        <v>435</v>
      </c>
      <c r="I724" s="5">
        <v>42736</v>
      </c>
      <c r="J724" s="5">
        <v>42736</v>
      </c>
      <c r="K724" s="5">
        <f>MAX($I724:$J724)</f>
        <v>42736</v>
      </c>
      <c r="L724" s="10" t="s">
        <v>21</v>
      </c>
      <c r="M724" s="7"/>
      <c r="N724" s="3" t="s">
        <v>692</v>
      </c>
      <c r="O724" s="10">
        <f>VLOOKUP(B724,Projections_Data!K:M,3,0)</f>
        <v>162</v>
      </c>
    </row>
    <row r="725" spans="1:15" ht="10.199999999999999" customHeight="1" x14ac:dyDescent="0.2">
      <c r="A725" s="10">
        <v>724</v>
      </c>
      <c r="B725" s="10" t="s">
        <v>508</v>
      </c>
      <c r="C725" s="10" t="s">
        <v>509</v>
      </c>
      <c r="D725" s="10" t="s">
        <v>48</v>
      </c>
      <c r="E725" s="10" t="s">
        <v>53</v>
      </c>
      <c r="F725" s="10" t="s">
        <v>59</v>
      </c>
      <c r="G725" s="10">
        <v>0</v>
      </c>
      <c r="H725" s="10" t="s">
        <v>435</v>
      </c>
      <c r="I725" s="5">
        <v>42736</v>
      </c>
      <c r="J725" s="5">
        <v>42736</v>
      </c>
      <c r="K725" s="5">
        <f>MAX($I725:$J725)</f>
        <v>42736</v>
      </c>
      <c r="L725" s="10" t="s">
        <v>21</v>
      </c>
      <c r="M725" s="7"/>
      <c r="N725" s="3" t="s">
        <v>731</v>
      </c>
      <c r="O725" s="10">
        <f>VLOOKUP(B725,Projections_Data!K:M,3,0)</f>
        <v>219</v>
      </c>
    </row>
    <row r="726" spans="1:15" ht="10.199999999999999" customHeight="1" x14ac:dyDescent="0.2">
      <c r="A726" s="10">
        <v>725</v>
      </c>
      <c r="B726" s="10" t="s">
        <v>191</v>
      </c>
      <c r="C726" s="10" t="s">
        <v>192</v>
      </c>
      <c r="D726" s="10" t="s">
        <v>30</v>
      </c>
      <c r="E726" s="10" t="s">
        <v>53</v>
      </c>
      <c r="F726" s="10" t="s">
        <v>59</v>
      </c>
      <c r="G726" s="10">
        <v>0</v>
      </c>
      <c r="H726" s="10" t="s">
        <v>635</v>
      </c>
      <c r="I726" s="5">
        <v>42736</v>
      </c>
      <c r="J726" s="5">
        <v>42736</v>
      </c>
      <c r="K726" s="5">
        <f>MAX($I726:$J726)</f>
        <v>42736</v>
      </c>
      <c r="L726" s="10" t="s">
        <v>21</v>
      </c>
      <c r="M726" s="7" t="s">
        <v>695</v>
      </c>
      <c r="N726" s="3" t="s">
        <v>732</v>
      </c>
      <c r="O726" s="10">
        <f>VLOOKUP(B726,Projections_Data!K:M,3,0)</f>
        <v>57</v>
      </c>
    </row>
    <row r="727" spans="1:15" ht="10.199999999999999" customHeight="1" x14ac:dyDescent="0.2">
      <c r="A727" s="10">
        <v>726</v>
      </c>
      <c r="B727" s="10" t="s">
        <v>460</v>
      </c>
      <c r="C727" s="10" t="s">
        <v>177</v>
      </c>
      <c r="D727" s="10" t="s">
        <v>30</v>
      </c>
      <c r="E727" s="10" t="s">
        <v>34</v>
      </c>
      <c r="F727" s="10" t="s">
        <v>59</v>
      </c>
      <c r="G727" s="10">
        <v>24</v>
      </c>
      <c r="H727" s="10" t="s">
        <v>635</v>
      </c>
      <c r="I727" s="5">
        <v>42736</v>
      </c>
      <c r="J727" s="5">
        <v>42736</v>
      </c>
      <c r="K727" s="5">
        <f>MAX($I727:$J727)</f>
        <v>42736</v>
      </c>
      <c r="L727" s="10" t="s">
        <v>21</v>
      </c>
      <c r="M727" s="7" t="s">
        <v>693</v>
      </c>
      <c r="N727" s="3" t="s">
        <v>733</v>
      </c>
      <c r="O727" s="10">
        <f>VLOOKUP(B727,Projections_Data!K:M,3,0)</f>
        <v>46</v>
      </c>
    </row>
    <row r="728" spans="1:15" ht="10.199999999999999" customHeight="1" x14ac:dyDescent="0.2">
      <c r="A728" s="10">
        <v>727</v>
      </c>
      <c r="B728" s="10" t="s">
        <v>336</v>
      </c>
      <c r="C728" s="10" t="s">
        <v>337</v>
      </c>
      <c r="D728" s="10" t="s">
        <v>24</v>
      </c>
      <c r="E728" s="10" t="s">
        <v>53</v>
      </c>
      <c r="F728" s="10" t="s">
        <v>59</v>
      </c>
      <c r="G728" s="10">
        <v>8</v>
      </c>
      <c r="H728" s="10" t="s">
        <v>619</v>
      </c>
      <c r="I728" s="5">
        <v>42736</v>
      </c>
      <c r="J728" s="5">
        <v>42736</v>
      </c>
      <c r="K728" s="5">
        <f>MAX($I728:$J728)</f>
        <v>42736</v>
      </c>
      <c r="L728" s="10" t="s">
        <v>21</v>
      </c>
      <c r="M728" s="7" t="s">
        <v>688</v>
      </c>
      <c r="O728" s="10">
        <f>VLOOKUP(B728,Projections_Data!K:M,3,0)</f>
        <v>10</v>
      </c>
    </row>
    <row r="729" spans="1:15" ht="10.199999999999999" customHeight="1" x14ac:dyDescent="0.2">
      <c r="A729" s="10">
        <v>728</v>
      </c>
      <c r="B729" s="10" t="s">
        <v>211</v>
      </c>
      <c r="C729" s="10" t="s">
        <v>212</v>
      </c>
      <c r="D729" s="10" t="s">
        <v>17</v>
      </c>
      <c r="E729" s="10" t="s">
        <v>53</v>
      </c>
      <c r="F729" s="10" t="s">
        <v>59</v>
      </c>
      <c r="G729" s="10">
        <v>24</v>
      </c>
      <c r="H729" s="10" t="s">
        <v>619</v>
      </c>
      <c r="I729" s="5">
        <v>42736</v>
      </c>
      <c r="J729" s="5">
        <v>42736</v>
      </c>
      <c r="K729" s="5">
        <f>MAX($I729:$J729)</f>
        <v>42736</v>
      </c>
      <c r="L729" s="10" t="s">
        <v>21</v>
      </c>
      <c r="M729" s="7" t="s">
        <v>695</v>
      </c>
      <c r="O729" s="10">
        <f>VLOOKUP(B729,Projections_Data!K:M,3,0)</f>
        <v>78</v>
      </c>
    </row>
    <row r="730" spans="1:15" ht="10.199999999999999" customHeight="1" x14ac:dyDescent="0.2">
      <c r="A730" s="10">
        <v>729</v>
      </c>
      <c r="B730" s="10" t="s">
        <v>269</v>
      </c>
      <c r="C730" s="10" t="s">
        <v>270</v>
      </c>
      <c r="D730" s="10" t="s">
        <v>48</v>
      </c>
      <c r="E730" s="10" t="s">
        <v>25</v>
      </c>
      <c r="F730" s="10" t="s">
        <v>59</v>
      </c>
      <c r="G730" s="10">
        <v>8</v>
      </c>
      <c r="H730" s="10" t="s">
        <v>635</v>
      </c>
      <c r="I730" s="5">
        <v>42736</v>
      </c>
      <c r="J730" s="5">
        <v>42736</v>
      </c>
      <c r="K730" s="5">
        <f>MAX($I730:$J730)</f>
        <v>42736</v>
      </c>
      <c r="L730" s="10" t="s">
        <v>21</v>
      </c>
      <c r="M730" s="7" t="s">
        <v>688</v>
      </c>
      <c r="N730" s="3" t="s">
        <v>734</v>
      </c>
      <c r="O730" s="10">
        <f>VLOOKUP(B730,Projections_Data!K:M,3,0)</f>
        <v>51</v>
      </c>
    </row>
    <row r="731" spans="1:15" ht="10.199999999999999" customHeight="1" x14ac:dyDescent="0.2">
      <c r="A731" s="10">
        <v>730</v>
      </c>
      <c r="B731" s="10" t="s">
        <v>604</v>
      </c>
      <c r="C731" s="10" t="s">
        <v>605</v>
      </c>
      <c r="D731" s="10" t="s">
        <v>24</v>
      </c>
      <c r="E731" s="10" t="s">
        <v>18</v>
      </c>
      <c r="F731" s="10" t="s">
        <v>59</v>
      </c>
      <c r="G731" s="10">
        <v>0</v>
      </c>
      <c r="H731" s="10" t="s">
        <v>365</v>
      </c>
      <c r="I731" s="5">
        <v>42736</v>
      </c>
      <c r="J731" s="5">
        <v>42736</v>
      </c>
      <c r="K731" s="5">
        <f>MAX($I731:$J731)</f>
        <v>42736</v>
      </c>
      <c r="L731" s="10" t="s">
        <v>21</v>
      </c>
      <c r="M731" s="7" t="s">
        <v>693</v>
      </c>
      <c r="N731" s="3" t="s">
        <v>735</v>
      </c>
      <c r="O731" s="10">
        <f>VLOOKUP(B731,Projections_Data!K:M,3,0)</f>
        <v>96</v>
      </c>
    </row>
    <row r="732" spans="1:15" ht="10.199999999999999" customHeight="1" x14ac:dyDescent="0.2">
      <c r="A732" s="10">
        <v>731</v>
      </c>
      <c r="B732" s="10" t="s">
        <v>251</v>
      </c>
      <c r="C732" s="10" t="s">
        <v>252</v>
      </c>
      <c r="D732" s="10" t="s">
        <v>40</v>
      </c>
      <c r="E732" s="10" t="s">
        <v>31</v>
      </c>
      <c r="F732" s="10" t="s">
        <v>59</v>
      </c>
      <c r="G732" s="10">
        <v>8</v>
      </c>
      <c r="H732" s="10" t="s">
        <v>635</v>
      </c>
      <c r="I732" s="5">
        <v>42736</v>
      </c>
      <c r="J732" s="5">
        <v>42736</v>
      </c>
      <c r="K732" s="5">
        <f>MAX($I732:$J732)</f>
        <v>42736</v>
      </c>
      <c r="L732" s="10" t="s">
        <v>21</v>
      </c>
      <c r="M732" s="7" t="s">
        <v>693</v>
      </c>
      <c r="N732" s="3" t="s">
        <v>736</v>
      </c>
      <c r="O732" s="10">
        <f>VLOOKUP(B732,Projections_Data!K:M,3,0)</f>
        <v>58</v>
      </c>
    </row>
    <row r="733" spans="1:15" ht="10.199999999999999" customHeight="1" x14ac:dyDescent="0.2">
      <c r="A733" s="10">
        <v>732</v>
      </c>
      <c r="B733" s="10" t="s">
        <v>424</v>
      </c>
      <c r="C733" s="10" t="s">
        <v>425</v>
      </c>
      <c r="D733" s="10" t="s">
        <v>24</v>
      </c>
      <c r="E733" s="10" t="s">
        <v>25</v>
      </c>
      <c r="F733" s="10" t="s">
        <v>59</v>
      </c>
      <c r="G733" s="10">
        <v>24</v>
      </c>
      <c r="H733" s="10" t="s">
        <v>365</v>
      </c>
      <c r="I733" s="5">
        <v>42736</v>
      </c>
      <c r="J733" s="5">
        <v>42736</v>
      </c>
      <c r="K733" s="5">
        <f>MAX($I733:$J733)</f>
        <v>42736</v>
      </c>
      <c r="L733" s="10" t="s">
        <v>21</v>
      </c>
      <c r="M733" s="7" t="s">
        <v>695</v>
      </c>
      <c r="O733" s="10">
        <f>VLOOKUP(B733,Projections_Data!K:M,3,0)</f>
        <v>33</v>
      </c>
    </row>
    <row r="734" spans="1:15" ht="10.199999999999999" customHeight="1" x14ac:dyDescent="0.2">
      <c r="A734" s="10">
        <v>733</v>
      </c>
      <c r="B734" s="10" t="s">
        <v>462</v>
      </c>
      <c r="C734" s="10" t="s">
        <v>463</v>
      </c>
      <c r="D734" s="10" t="s">
        <v>17</v>
      </c>
      <c r="E734" s="10" t="s">
        <v>34</v>
      </c>
      <c r="F734" s="10" t="s">
        <v>59</v>
      </c>
      <c r="G734" s="10">
        <v>24</v>
      </c>
      <c r="H734" s="10" t="s">
        <v>635</v>
      </c>
      <c r="I734" s="5">
        <v>42736</v>
      </c>
      <c r="J734" s="5">
        <v>42736</v>
      </c>
      <c r="K734" s="5">
        <f>MAX($I734:$J734)</f>
        <v>42736</v>
      </c>
      <c r="L734" s="10" t="s">
        <v>21</v>
      </c>
      <c r="M734" s="7" t="s">
        <v>688</v>
      </c>
      <c r="O734" s="10">
        <f>VLOOKUP(B734,Projections_Data!K:M,3,0)</f>
        <v>64</v>
      </c>
    </row>
    <row r="735" spans="1:15" ht="10.199999999999999" customHeight="1" x14ac:dyDescent="0.2">
      <c r="A735" s="10">
        <v>734</v>
      </c>
      <c r="B735" s="10" t="s">
        <v>314</v>
      </c>
      <c r="C735" s="10" t="s">
        <v>315</v>
      </c>
      <c r="D735" s="10" t="s">
        <v>48</v>
      </c>
      <c r="E735" s="10" t="s">
        <v>31</v>
      </c>
      <c r="F735" s="10" t="s">
        <v>59</v>
      </c>
      <c r="G735" s="10">
        <v>0</v>
      </c>
      <c r="H735" s="10" t="s">
        <v>435</v>
      </c>
      <c r="I735" s="5">
        <v>42736</v>
      </c>
      <c r="J735" s="5">
        <v>42736</v>
      </c>
      <c r="K735" s="5">
        <f>MAX($I735:$J735)</f>
        <v>42736</v>
      </c>
      <c r="L735" s="10" t="s">
        <v>21</v>
      </c>
      <c r="M735" s="7"/>
      <c r="N735" s="3" t="s">
        <v>692</v>
      </c>
      <c r="O735" s="10">
        <f>VLOOKUP(B735,Projections_Data!K:M,3,0)</f>
        <v>187</v>
      </c>
    </row>
    <row r="736" spans="1:15" ht="10.199999999999999" customHeight="1" x14ac:dyDescent="0.2">
      <c r="A736" s="10">
        <v>735</v>
      </c>
      <c r="B736" s="10" t="s">
        <v>354</v>
      </c>
      <c r="C736" s="10" t="s">
        <v>355</v>
      </c>
      <c r="D736" s="10" t="s">
        <v>17</v>
      </c>
      <c r="E736" s="10" t="s">
        <v>18</v>
      </c>
      <c r="F736" s="10" t="s">
        <v>59</v>
      </c>
      <c r="G736" s="10">
        <v>24</v>
      </c>
      <c r="H736" s="10" t="s">
        <v>632</v>
      </c>
      <c r="I736" s="5">
        <v>42736</v>
      </c>
      <c r="J736" s="5">
        <v>42736</v>
      </c>
      <c r="K736" s="5">
        <f>MAX($I736:$J736)</f>
        <v>42736</v>
      </c>
      <c r="L736" s="10" t="s">
        <v>21</v>
      </c>
      <c r="M736" s="7" t="s">
        <v>688</v>
      </c>
      <c r="O736" s="10">
        <f>VLOOKUP(B736,Projections_Data!K:M,3,0)</f>
        <v>34</v>
      </c>
    </row>
    <row r="737" spans="1:15" ht="10.199999999999999" customHeight="1" x14ac:dyDescent="0.2">
      <c r="A737" s="10">
        <v>736</v>
      </c>
      <c r="B737" s="10" t="s">
        <v>524</v>
      </c>
      <c r="C737" s="10" t="s">
        <v>525</v>
      </c>
      <c r="D737" s="10" t="s">
        <v>48</v>
      </c>
      <c r="E737" s="10" t="s">
        <v>53</v>
      </c>
      <c r="F737" s="10" t="s">
        <v>59</v>
      </c>
      <c r="G737" s="10">
        <v>0</v>
      </c>
      <c r="H737" s="10" t="s">
        <v>619</v>
      </c>
      <c r="I737" s="5">
        <v>42736</v>
      </c>
      <c r="J737" s="5">
        <v>42736</v>
      </c>
      <c r="K737" s="5">
        <f>MAX($I737:$J737)</f>
        <v>42736</v>
      </c>
      <c r="L737" s="10" t="s">
        <v>21</v>
      </c>
      <c r="M737" s="7" t="s">
        <v>693</v>
      </c>
      <c r="N737" s="3" t="s">
        <v>737</v>
      </c>
      <c r="O737" s="10">
        <f>VLOOKUP(B737,Projections_Data!K:M,3,0)</f>
        <v>130</v>
      </c>
    </row>
    <row r="738" spans="1:15" ht="10.199999999999999" customHeight="1" x14ac:dyDescent="0.2">
      <c r="A738" s="10">
        <v>737</v>
      </c>
      <c r="B738" s="10" t="s">
        <v>300</v>
      </c>
      <c r="C738" s="10" t="s">
        <v>301</v>
      </c>
      <c r="D738" s="10" t="s">
        <v>24</v>
      </c>
      <c r="E738" s="10" t="s">
        <v>31</v>
      </c>
      <c r="F738" s="10" t="s">
        <v>59</v>
      </c>
      <c r="G738" s="10">
        <v>0</v>
      </c>
      <c r="H738" s="10" t="s">
        <v>435</v>
      </c>
      <c r="I738" s="5">
        <v>42736</v>
      </c>
      <c r="J738" s="5">
        <v>42736</v>
      </c>
      <c r="K738" s="5">
        <f>MAX($I738:$J738)</f>
        <v>42736</v>
      </c>
      <c r="L738" s="10" t="s">
        <v>21</v>
      </c>
      <c r="M738" s="7"/>
      <c r="N738" s="3" t="s">
        <v>692</v>
      </c>
      <c r="O738" s="10">
        <f>VLOOKUP(B738,Projections_Data!K:M,3,0)</f>
        <v>141</v>
      </c>
    </row>
    <row r="739" spans="1:15" ht="10.199999999999999" customHeight="1" x14ac:dyDescent="0.2">
      <c r="A739" s="10">
        <v>738</v>
      </c>
      <c r="B739" s="10" t="s">
        <v>339</v>
      </c>
      <c r="C739" s="10" t="s">
        <v>340</v>
      </c>
      <c r="D739" s="10" t="s">
        <v>48</v>
      </c>
      <c r="E739" s="10" t="s">
        <v>34</v>
      </c>
      <c r="F739" s="10" t="s">
        <v>59</v>
      </c>
      <c r="G739" s="10">
        <v>24</v>
      </c>
      <c r="H739" s="10" t="s">
        <v>632</v>
      </c>
      <c r="I739" s="5">
        <v>42736</v>
      </c>
      <c r="J739" s="5">
        <v>42736</v>
      </c>
      <c r="K739" s="5">
        <f>MAX($I739:$J739)</f>
        <v>42736</v>
      </c>
      <c r="L739" s="10" t="s">
        <v>21</v>
      </c>
      <c r="M739" s="7" t="s">
        <v>695</v>
      </c>
      <c r="N739" s="3" t="s">
        <v>738</v>
      </c>
      <c r="O739" s="10">
        <f>VLOOKUP(B739,Projections_Data!K:M,3,0)</f>
        <v>45</v>
      </c>
    </row>
    <row r="740" spans="1:15" ht="10.199999999999999" customHeight="1" x14ac:dyDescent="0.2">
      <c r="A740" s="10">
        <v>739</v>
      </c>
      <c r="B740" s="10" t="s">
        <v>294</v>
      </c>
      <c r="C740" s="10" t="s">
        <v>295</v>
      </c>
      <c r="D740" s="10" t="s">
        <v>48</v>
      </c>
      <c r="E740" s="10" t="s">
        <v>31</v>
      </c>
      <c r="F740" s="10" t="s">
        <v>59</v>
      </c>
      <c r="G740" s="10">
        <v>0</v>
      </c>
      <c r="H740" s="10" t="s">
        <v>435</v>
      </c>
      <c r="I740" s="5">
        <v>42736</v>
      </c>
      <c r="J740" s="5">
        <v>42736</v>
      </c>
      <c r="K740" s="5">
        <f>MAX($I740:$J740)</f>
        <v>42736</v>
      </c>
      <c r="L740" s="10" t="s">
        <v>21</v>
      </c>
      <c r="M740" s="7"/>
      <c r="N740" s="3" t="s">
        <v>692</v>
      </c>
      <c r="O740" s="10">
        <f>VLOOKUP(B740,Projections_Data!K:M,3,0)</f>
        <v>178</v>
      </c>
    </row>
    <row r="741" spans="1:15" ht="10.199999999999999" customHeight="1" x14ac:dyDescent="0.2">
      <c r="A741" s="10">
        <v>740</v>
      </c>
      <c r="B741" s="10" t="s">
        <v>318</v>
      </c>
      <c r="C741" s="10" t="s">
        <v>319</v>
      </c>
      <c r="D741" s="10" t="s">
        <v>40</v>
      </c>
      <c r="E741" s="10" t="s">
        <v>31</v>
      </c>
      <c r="F741" s="10" t="s">
        <v>59</v>
      </c>
      <c r="G741" s="10">
        <v>0</v>
      </c>
      <c r="H741" s="10" t="s">
        <v>435</v>
      </c>
      <c r="I741" s="5">
        <v>42736</v>
      </c>
      <c r="J741" s="5">
        <v>42736</v>
      </c>
      <c r="K741" s="5">
        <f>MAX($I741:$J741)</f>
        <v>42736</v>
      </c>
      <c r="L741" s="10" t="s">
        <v>21</v>
      </c>
      <c r="M741" s="7"/>
      <c r="N741" s="3" t="s">
        <v>692</v>
      </c>
      <c r="O741" s="10">
        <f>VLOOKUP(B741,Projections_Data!K:M,3,0)</f>
        <v>167</v>
      </c>
    </row>
    <row r="742" spans="1:15" ht="10.199999999999999" customHeight="1" x14ac:dyDescent="0.2">
      <c r="A742" s="10">
        <v>741</v>
      </c>
      <c r="B742" s="10" t="s">
        <v>557</v>
      </c>
      <c r="C742" s="10" t="s">
        <v>558</v>
      </c>
      <c r="D742" s="10" t="s">
        <v>48</v>
      </c>
      <c r="E742" s="10" t="s">
        <v>25</v>
      </c>
      <c r="F742" s="10" t="s">
        <v>59</v>
      </c>
      <c r="G742" s="10">
        <v>40</v>
      </c>
      <c r="H742" s="10" t="s">
        <v>85</v>
      </c>
      <c r="I742" s="5">
        <v>42736</v>
      </c>
      <c r="J742" s="5">
        <v>42736</v>
      </c>
      <c r="K742" s="5">
        <f>MAX($I742:$J742)</f>
        <v>42736</v>
      </c>
      <c r="L742" s="10" t="s">
        <v>21</v>
      </c>
      <c r="M742" s="7" t="s">
        <v>693</v>
      </c>
      <c r="N742" s="3" t="s">
        <v>739</v>
      </c>
      <c r="O742" s="10">
        <f>VLOOKUP(B742,Projections_Data!K:M,3,0)</f>
        <v>112</v>
      </c>
    </row>
    <row r="743" spans="1:15" ht="10.199999999999999" customHeight="1" x14ac:dyDescent="0.2">
      <c r="A743" s="10">
        <v>742</v>
      </c>
      <c r="B743" s="10" t="s">
        <v>86</v>
      </c>
      <c r="C743" s="10" t="s">
        <v>87</v>
      </c>
      <c r="D743" s="10" t="s">
        <v>17</v>
      </c>
      <c r="E743" s="10" t="s">
        <v>31</v>
      </c>
      <c r="F743" s="10" t="s">
        <v>59</v>
      </c>
      <c r="G743" s="10">
        <v>0</v>
      </c>
      <c r="H743" s="10" t="s">
        <v>85</v>
      </c>
      <c r="I743" s="5">
        <v>42736</v>
      </c>
      <c r="J743" s="5">
        <v>42736</v>
      </c>
      <c r="K743" s="5">
        <f>MAX($I743:$J743)</f>
        <v>42736</v>
      </c>
      <c r="L743" s="10" t="s">
        <v>21</v>
      </c>
      <c r="M743" s="7" t="s">
        <v>693</v>
      </c>
      <c r="N743" s="3" t="s">
        <v>740</v>
      </c>
      <c r="O743" s="10">
        <f>VLOOKUP(B743,Projections_Data!K:M,3,0)</f>
        <v>9</v>
      </c>
    </row>
    <row r="744" spans="1:15" ht="10.199999999999999" customHeight="1" x14ac:dyDescent="0.2">
      <c r="A744" s="10">
        <v>743</v>
      </c>
      <c r="B744" s="10" t="s">
        <v>428</v>
      </c>
      <c r="C744" s="10" t="s">
        <v>429</v>
      </c>
      <c r="D744" s="10" t="s">
        <v>48</v>
      </c>
      <c r="E744" s="10" t="s">
        <v>31</v>
      </c>
      <c r="F744" s="10" t="s">
        <v>59</v>
      </c>
      <c r="G744" s="10">
        <v>0</v>
      </c>
      <c r="H744" s="10" t="s">
        <v>435</v>
      </c>
      <c r="I744" s="5">
        <v>42736</v>
      </c>
      <c r="J744" s="5">
        <v>42736</v>
      </c>
      <c r="K744" s="5">
        <f>MAX($I744:$J744)</f>
        <v>42736</v>
      </c>
      <c r="L744" s="10" t="s">
        <v>21</v>
      </c>
      <c r="M744" s="7"/>
      <c r="N744" s="3" t="s">
        <v>692</v>
      </c>
      <c r="O744" s="10">
        <f>VLOOKUP(B744,Projections_Data!K:M,3,0)</f>
        <v>118</v>
      </c>
    </row>
    <row r="745" spans="1:15" ht="10.199999999999999" customHeight="1" x14ac:dyDescent="0.2">
      <c r="A745" s="10">
        <v>744</v>
      </c>
      <c r="B745" s="10" t="s">
        <v>428</v>
      </c>
      <c r="C745" s="10" t="s">
        <v>430</v>
      </c>
      <c r="D745" s="10" t="s">
        <v>48</v>
      </c>
      <c r="E745" s="10" t="s">
        <v>31</v>
      </c>
      <c r="F745" s="10" t="s">
        <v>59</v>
      </c>
      <c r="G745" s="10">
        <v>0</v>
      </c>
      <c r="H745" s="10" t="s">
        <v>435</v>
      </c>
      <c r="I745" s="5">
        <v>42736</v>
      </c>
      <c r="J745" s="5">
        <v>42736</v>
      </c>
      <c r="K745" s="5">
        <f>MAX($I745:$J745)</f>
        <v>42736</v>
      </c>
      <c r="L745" s="10" t="s">
        <v>21</v>
      </c>
      <c r="M745" s="7"/>
      <c r="N745" s="3" t="s">
        <v>692</v>
      </c>
      <c r="O745" s="10">
        <f>VLOOKUP(B745,Projections_Data!K:M,3,0)</f>
        <v>118</v>
      </c>
    </row>
    <row r="746" spans="1:15" ht="10.199999999999999" customHeight="1" x14ac:dyDescent="0.2">
      <c r="A746" s="10">
        <v>745</v>
      </c>
      <c r="B746" s="10" t="s">
        <v>51</v>
      </c>
      <c r="C746" s="10" t="s">
        <v>160</v>
      </c>
      <c r="D746" s="10" t="s">
        <v>40</v>
      </c>
      <c r="E746" s="10" t="s">
        <v>53</v>
      </c>
      <c r="F746" s="10" t="s">
        <v>59</v>
      </c>
      <c r="G746" s="10">
        <v>24</v>
      </c>
      <c r="H746" s="10" t="s">
        <v>632</v>
      </c>
      <c r="I746" s="5">
        <v>42736</v>
      </c>
      <c r="J746" s="5">
        <v>42736</v>
      </c>
      <c r="K746" s="5">
        <f>MAX($I746:$J746)</f>
        <v>42736</v>
      </c>
      <c r="L746" s="10" t="s">
        <v>21</v>
      </c>
      <c r="M746" s="7" t="s">
        <v>688</v>
      </c>
      <c r="O746" s="10">
        <f>VLOOKUP(B746,Projections_Data!K:M,3,0)</f>
        <v>1</v>
      </c>
    </row>
    <row r="747" spans="1:15" ht="10.199999999999999" customHeight="1" x14ac:dyDescent="0.2">
      <c r="A747" s="10">
        <v>746</v>
      </c>
      <c r="B747" s="10" t="s">
        <v>596</v>
      </c>
      <c r="C747" s="10" t="s">
        <v>597</v>
      </c>
      <c r="D747" s="10" t="s">
        <v>24</v>
      </c>
      <c r="E747" s="10" t="s">
        <v>53</v>
      </c>
      <c r="F747" s="10" t="s">
        <v>59</v>
      </c>
      <c r="G747" s="10">
        <v>24</v>
      </c>
      <c r="H747" s="10" t="s">
        <v>635</v>
      </c>
      <c r="I747" s="5">
        <v>42736</v>
      </c>
      <c r="J747" s="5">
        <v>42736</v>
      </c>
      <c r="K747" s="5">
        <f>MAX($I747:$J747)</f>
        <v>42736</v>
      </c>
      <c r="L747" s="10" t="s">
        <v>21</v>
      </c>
      <c r="M747" s="7"/>
      <c r="N747" s="3" t="s">
        <v>741</v>
      </c>
      <c r="O747" s="10">
        <f>VLOOKUP(B747,Projections_Data!K:M,3,0)</f>
        <v>24</v>
      </c>
    </row>
    <row r="748" spans="1:15" ht="10.199999999999999" customHeight="1" x14ac:dyDescent="0.2">
      <c r="A748" s="10">
        <v>747</v>
      </c>
      <c r="B748" s="10" t="s">
        <v>375</v>
      </c>
      <c r="C748" s="10" t="s">
        <v>376</v>
      </c>
      <c r="D748" s="10" t="s">
        <v>30</v>
      </c>
      <c r="E748" s="10" t="s">
        <v>34</v>
      </c>
      <c r="F748" s="10" t="s">
        <v>59</v>
      </c>
      <c r="G748" s="10">
        <v>24</v>
      </c>
      <c r="H748" s="10" t="s">
        <v>632</v>
      </c>
      <c r="I748" s="5">
        <v>42736</v>
      </c>
      <c r="J748" s="5">
        <v>42736</v>
      </c>
      <c r="K748" s="5">
        <f>MAX($I748:$J748)</f>
        <v>42736</v>
      </c>
      <c r="L748" s="10" t="s">
        <v>21</v>
      </c>
      <c r="M748" s="7" t="s">
        <v>693</v>
      </c>
      <c r="O748" s="10">
        <f>VLOOKUP(B748,Projections_Data!K:M,3,0)</f>
        <v>26</v>
      </c>
    </row>
    <row r="749" spans="1:15" ht="10.199999999999999" customHeight="1" x14ac:dyDescent="0.2">
      <c r="A749" s="10">
        <v>748</v>
      </c>
      <c r="B749" s="10" t="s">
        <v>193</v>
      </c>
      <c r="C749" s="10" t="s">
        <v>194</v>
      </c>
      <c r="D749" s="10" t="s">
        <v>48</v>
      </c>
      <c r="E749" s="10" t="s">
        <v>34</v>
      </c>
      <c r="F749" s="10" t="s">
        <v>59</v>
      </c>
      <c r="G749" s="10">
        <v>24</v>
      </c>
      <c r="H749" s="10" t="s">
        <v>632</v>
      </c>
      <c r="I749" s="5">
        <v>42736</v>
      </c>
      <c r="J749" s="5">
        <v>42736</v>
      </c>
      <c r="K749" s="5">
        <f>MAX($I749:$J749)</f>
        <v>42736</v>
      </c>
      <c r="L749" s="10" t="s">
        <v>21</v>
      </c>
      <c r="M749" s="7" t="s">
        <v>695</v>
      </c>
      <c r="O749" s="10">
        <f>VLOOKUP(B749,Projections_Data!K:M,3,0)</f>
        <v>106</v>
      </c>
    </row>
    <row r="750" spans="1:15" ht="10.199999999999999" customHeight="1" x14ac:dyDescent="0.2">
      <c r="A750" s="10">
        <v>749</v>
      </c>
      <c r="B750" s="10" t="s">
        <v>28</v>
      </c>
      <c r="C750" s="10" t="s">
        <v>29</v>
      </c>
      <c r="D750" s="10" t="s">
        <v>30</v>
      </c>
      <c r="E750" s="10" t="s">
        <v>31</v>
      </c>
      <c r="F750" s="10" t="s">
        <v>59</v>
      </c>
      <c r="G750" s="10">
        <v>40</v>
      </c>
      <c r="H750" s="10" t="s">
        <v>619</v>
      </c>
      <c r="I750" s="5">
        <v>42736</v>
      </c>
      <c r="J750" s="5">
        <v>42736</v>
      </c>
      <c r="K750" s="5">
        <f>MAX($I750:$J750)</f>
        <v>42736</v>
      </c>
      <c r="L750" s="10" t="s">
        <v>21</v>
      </c>
      <c r="M750" s="7" t="s">
        <v>688</v>
      </c>
      <c r="O750" s="10">
        <f>VLOOKUP(B750,Projections_Data!K:M,3,0)</f>
        <v>17</v>
      </c>
    </row>
    <row r="751" spans="1:15" ht="10.199999999999999" customHeight="1" x14ac:dyDescent="0.2">
      <c r="A751" s="10">
        <v>750</v>
      </c>
      <c r="B751" s="10" t="s">
        <v>302</v>
      </c>
      <c r="C751" s="10" t="s">
        <v>303</v>
      </c>
      <c r="D751" s="10" t="s">
        <v>48</v>
      </c>
      <c r="E751" s="10" t="s">
        <v>31</v>
      </c>
      <c r="F751" s="10" t="s">
        <v>59</v>
      </c>
      <c r="G751" s="10">
        <v>0</v>
      </c>
      <c r="H751" s="10" t="s">
        <v>435</v>
      </c>
      <c r="I751" s="5">
        <v>42736</v>
      </c>
      <c r="J751" s="5">
        <v>42736</v>
      </c>
      <c r="K751" s="5">
        <f>MAX($I751:$J751)</f>
        <v>42736</v>
      </c>
      <c r="L751" s="10" t="s">
        <v>21</v>
      </c>
      <c r="M751" s="7"/>
      <c r="N751" s="3" t="s">
        <v>692</v>
      </c>
      <c r="O751" s="10">
        <f>VLOOKUP(B751,Projections_Data!K:M,3,0)</f>
        <v>150</v>
      </c>
    </row>
    <row r="752" spans="1:15" ht="10.199999999999999" customHeight="1" x14ac:dyDescent="0.2">
      <c r="A752" s="10">
        <v>751</v>
      </c>
      <c r="B752" s="10" t="s">
        <v>213</v>
      </c>
      <c r="C752" s="10" t="s">
        <v>214</v>
      </c>
      <c r="D752" s="10" t="s">
        <v>24</v>
      </c>
      <c r="E752" s="10" t="s">
        <v>31</v>
      </c>
      <c r="F752" s="10" t="s">
        <v>59</v>
      </c>
      <c r="G752" s="10">
        <v>24</v>
      </c>
      <c r="H752" s="10" t="s">
        <v>619</v>
      </c>
      <c r="I752" s="5">
        <v>42736</v>
      </c>
      <c r="J752" s="5">
        <v>42736</v>
      </c>
      <c r="K752" s="5">
        <f>MAX($I752:$J752)</f>
        <v>42736</v>
      </c>
      <c r="L752" s="10" t="s">
        <v>21</v>
      </c>
      <c r="M752" s="7" t="s">
        <v>695</v>
      </c>
      <c r="O752" s="10">
        <f>VLOOKUP(B752,Projections_Data!K:M,3,0)</f>
        <v>65</v>
      </c>
    </row>
    <row r="753" spans="1:15" ht="10.199999999999999" customHeight="1" x14ac:dyDescent="0.2">
      <c r="A753" s="10">
        <v>752</v>
      </c>
      <c r="B753" s="10" t="s">
        <v>513</v>
      </c>
      <c r="C753" s="10" t="s">
        <v>514</v>
      </c>
      <c r="D753" s="10" t="s">
        <v>17</v>
      </c>
      <c r="E753" s="10" t="s">
        <v>53</v>
      </c>
      <c r="F753" s="10" t="s">
        <v>59</v>
      </c>
      <c r="G753" s="10">
        <v>8</v>
      </c>
      <c r="H753" s="10" t="s">
        <v>632</v>
      </c>
      <c r="I753" s="5">
        <v>42736</v>
      </c>
      <c r="J753" s="5">
        <v>42736</v>
      </c>
      <c r="K753" s="5">
        <f>MAX($I753:$J753)</f>
        <v>42736</v>
      </c>
      <c r="L753" s="10" t="s">
        <v>21</v>
      </c>
      <c r="M753" s="7" t="s">
        <v>695</v>
      </c>
      <c r="N753" s="3" t="s">
        <v>742</v>
      </c>
      <c r="O753" s="10">
        <f>VLOOKUP(B753,Projections_Data!K:M,3,0)</f>
        <v>31</v>
      </c>
    </row>
    <row r="754" spans="1:15" ht="10.199999999999999" customHeight="1" x14ac:dyDescent="0.2">
      <c r="A754" s="10">
        <v>753</v>
      </c>
      <c r="B754" s="10" t="s">
        <v>454</v>
      </c>
      <c r="C754" s="10" t="s">
        <v>455</v>
      </c>
      <c r="D754" s="10" t="s">
        <v>17</v>
      </c>
      <c r="E754" s="10" t="s">
        <v>34</v>
      </c>
      <c r="F754" s="10" t="s">
        <v>59</v>
      </c>
      <c r="G754" s="10">
        <v>8</v>
      </c>
      <c r="H754" s="10" t="s">
        <v>635</v>
      </c>
      <c r="I754" s="5">
        <v>42736</v>
      </c>
      <c r="J754" s="5">
        <v>42736</v>
      </c>
      <c r="K754" s="5">
        <f>MAX($I754:$J754)</f>
        <v>42736</v>
      </c>
      <c r="L754" s="10" t="s">
        <v>21</v>
      </c>
      <c r="M754" s="7"/>
      <c r="N754" s="3" t="s">
        <v>698</v>
      </c>
      <c r="O754" s="10">
        <f>VLOOKUP(B754,Projections_Data!K:M,3,0)</f>
        <v>171</v>
      </c>
    </row>
    <row r="755" spans="1:15" ht="10.199999999999999" customHeight="1" x14ac:dyDescent="0.2">
      <c r="A755" s="10">
        <v>754</v>
      </c>
      <c r="B755" s="10" t="s">
        <v>588</v>
      </c>
      <c r="C755" s="10" t="s">
        <v>589</v>
      </c>
      <c r="D755" s="10" t="s">
        <v>40</v>
      </c>
      <c r="E755" s="10" t="s">
        <v>34</v>
      </c>
      <c r="F755" s="10" t="s">
        <v>59</v>
      </c>
      <c r="G755" s="10">
        <v>24</v>
      </c>
      <c r="H755" s="10" t="s">
        <v>635</v>
      </c>
      <c r="I755" s="5">
        <v>42736</v>
      </c>
      <c r="J755" s="5">
        <v>42736</v>
      </c>
      <c r="K755" s="5">
        <f>MAX($I755:$J755)</f>
        <v>42736</v>
      </c>
      <c r="L755" s="10" t="s">
        <v>21</v>
      </c>
      <c r="M755" s="7" t="s">
        <v>688</v>
      </c>
      <c r="O755" s="10">
        <f>VLOOKUP(B755,Projections_Data!K:M,3,0)</f>
        <v>92</v>
      </c>
    </row>
    <row r="756" spans="1:15" ht="10.199999999999999" customHeight="1" x14ac:dyDescent="0.2">
      <c r="A756" s="10">
        <v>755</v>
      </c>
      <c r="B756" s="10" t="s">
        <v>100</v>
      </c>
      <c r="C756" s="10" t="s">
        <v>101</v>
      </c>
      <c r="D756" s="10" t="s">
        <v>102</v>
      </c>
      <c r="E756" s="10" t="s">
        <v>53</v>
      </c>
      <c r="F756" s="10" t="s">
        <v>59</v>
      </c>
      <c r="G756" s="10">
        <v>24</v>
      </c>
      <c r="H756" s="10" t="s">
        <v>632</v>
      </c>
      <c r="I756" s="5">
        <v>42736</v>
      </c>
      <c r="J756" s="5">
        <v>42736</v>
      </c>
      <c r="K756" s="5">
        <f>MAX($I756:$J756)</f>
        <v>42736</v>
      </c>
      <c r="L756" s="10" t="s">
        <v>21</v>
      </c>
      <c r="M756" s="7" t="s">
        <v>693</v>
      </c>
      <c r="O756" s="10">
        <f>VLOOKUP(B756,Projections_Data!K:M,3,0)</f>
        <v>70</v>
      </c>
    </row>
    <row r="757" spans="1:15" ht="10.199999999999999" customHeight="1" x14ac:dyDescent="0.2">
      <c r="A757" s="10">
        <v>756</v>
      </c>
      <c r="B757" s="10" t="s">
        <v>306</v>
      </c>
      <c r="C757" s="10" t="s">
        <v>307</v>
      </c>
      <c r="D757" s="10" t="s">
        <v>24</v>
      </c>
      <c r="E757" s="10" t="s">
        <v>53</v>
      </c>
      <c r="F757" s="10" t="s">
        <v>59</v>
      </c>
      <c r="G757" s="10">
        <v>0</v>
      </c>
      <c r="H757" s="10" t="s">
        <v>435</v>
      </c>
      <c r="I757" s="5">
        <v>42736</v>
      </c>
      <c r="J757" s="5">
        <v>42736</v>
      </c>
      <c r="K757" s="5">
        <f>MAX($I757:$J757)</f>
        <v>42736</v>
      </c>
      <c r="L757" s="10" t="s">
        <v>21</v>
      </c>
      <c r="M757" s="7"/>
      <c r="N757" s="3" t="s">
        <v>699</v>
      </c>
      <c r="O757" s="10">
        <f>VLOOKUP(B757,Projections_Data!K:M,3,0)</f>
        <v>117</v>
      </c>
    </row>
    <row r="758" spans="1:15" ht="10.199999999999999" customHeight="1" x14ac:dyDescent="0.2">
      <c r="A758" s="10">
        <v>757</v>
      </c>
      <c r="B758" s="10" t="s">
        <v>215</v>
      </c>
      <c r="C758" s="10" t="s">
        <v>216</v>
      </c>
      <c r="D758" s="10" t="s">
        <v>24</v>
      </c>
      <c r="E758" s="10" t="s">
        <v>25</v>
      </c>
      <c r="F758" s="10" t="s">
        <v>59</v>
      </c>
      <c r="G758" s="10">
        <v>0</v>
      </c>
      <c r="H758" s="10" t="s">
        <v>435</v>
      </c>
      <c r="I758" s="5">
        <v>42736</v>
      </c>
      <c r="J758" s="5">
        <v>42736</v>
      </c>
      <c r="K758" s="5">
        <f>MAX($I758:$J758)</f>
        <v>42736</v>
      </c>
      <c r="L758" s="10" t="s">
        <v>21</v>
      </c>
      <c r="M758" s="7"/>
      <c r="N758" s="3" t="s">
        <v>739</v>
      </c>
      <c r="O758" s="10">
        <f>VLOOKUP(B758,Projections_Data!K:M,3,0)</f>
        <v>108</v>
      </c>
    </row>
    <row r="759" spans="1:15" ht="10.199999999999999" customHeight="1" x14ac:dyDescent="0.2">
      <c r="A759" s="10">
        <v>758</v>
      </c>
      <c r="B759" s="10" t="s">
        <v>230</v>
      </c>
      <c r="C759" s="10" t="s">
        <v>231</v>
      </c>
      <c r="D759" s="10" t="s">
        <v>17</v>
      </c>
      <c r="E759" s="10" t="s">
        <v>53</v>
      </c>
      <c r="F759" s="10" t="s">
        <v>59</v>
      </c>
      <c r="G759" s="10">
        <v>24</v>
      </c>
      <c r="H759" s="10" t="s">
        <v>632</v>
      </c>
      <c r="I759" s="5">
        <v>42736</v>
      </c>
      <c r="J759" s="5">
        <v>42736</v>
      </c>
      <c r="K759" s="5">
        <f>MAX($I759:$J759)</f>
        <v>42736</v>
      </c>
      <c r="L759" s="10" t="s">
        <v>21</v>
      </c>
      <c r="M759" s="7" t="s">
        <v>693</v>
      </c>
      <c r="O759" s="10">
        <f>VLOOKUP(B759,Projections_Data!K:M,3,0)</f>
        <v>80</v>
      </c>
    </row>
    <row r="760" spans="1:15" ht="10.199999999999999" customHeight="1" x14ac:dyDescent="0.2">
      <c r="A760" s="10">
        <v>759</v>
      </c>
      <c r="B760" s="10" t="s">
        <v>161</v>
      </c>
      <c r="C760" s="10" t="s">
        <v>538</v>
      </c>
      <c r="D760" s="10" t="s">
        <v>30</v>
      </c>
      <c r="E760" s="10" t="s">
        <v>18</v>
      </c>
      <c r="F760" s="10" t="s">
        <v>59</v>
      </c>
      <c r="G760" s="10">
        <v>80</v>
      </c>
      <c r="H760" s="10" t="s">
        <v>85</v>
      </c>
      <c r="I760" s="5">
        <v>42736</v>
      </c>
      <c r="J760" s="5">
        <v>42736</v>
      </c>
      <c r="K760" s="5">
        <f>MAX($I760:$J760)</f>
        <v>42736</v>
      </c>
      <c r="L760" s="10" t="s">
        <v>21</v>
      </c>
      <c r="M760" s="7" t="s">
        <v>695</v>
      </c>
      <c r="O760" s="10">
        <f>VLOOKUP(B760,Projections_Data!K:M,3,0)</f>
        <v>2</v>
      </c>
    </row>
    <row r="761" spans="1:15" ht="10.199999999999999" customHeight="1" x14ac:dyDescent="0.2">
      <c r="A761" s="10">
        <v>760</v>
      </c>
      <c r="B761" s="10" t="s">
        <v>161</v>
      </c>
      <c r="C761" s="10" t="s">
        <v>743</v>
      </c>
      <c r="D761" s="10" t="s">
        <v>30</v>
      </c>
      <c r="E761" s="10" t="s">
        <v>18</v>
      </c>
      <c r="F761" s="10" t="s">
        <v>59</v>
      </c>
      <c r="G761" s="10">
        <v>24</v>
      </c>
      <c r="H761" s="10" t="s">
        <v>85</v>
      </c>
      <c r="I761" s="5">
        <v>42736</v>
      </c>
      <c r="J761" s="5">
        <v>42736</v>
      </c>
      <c r="K761" s="5">
        <f>MAX($I761:$J761)</f>
        <v>42736</v>
      </c>
      <c r="L761" s="10" t="s">
        <v>21</v>
      </c>
      <c r="M761" s="7" t="s">
        <v>695</v>
      </c>
      <c r="O761" s="10">
        <f>VLOOKUP(B761,Projections_Data!K:M,3,0)</f>
        <v>2</v>
      </c>
    </row>
    <row r="762" spans="1:15" ht="10.199999999999999" customHeight="1" x14ac:dyDescent="0.2">
      <c r="A762" s="10">
        <v>761</v>
      </c>
      <c r="B762" s="10" t="s">
        <v>161</v>
      </c>
      <c r="C762" s="10" t="s">
        <v>744</v>
      </c>
      <c r="D762" s="10" t="s">
        <v>30</v>
      </c>
      <c r="E762" s="10" t="s">
        <v>18</v>
      </c>
      <c r="F762" s="10" t="s">
        <v>59</v>
      </c>
      <c r="G762" s="10">
        <v>24</v>
      </c>
      <c r="H762" s="10" t="s">
        <v>85</v>
      </c>
      <c r="I762" s="5">
        <v>42736</v>
      </c>
      <c r="J762" s="5">
        <v>42736</v>
      </c>
      <c r="K762" s="5">
        <f>MAX($I762:$J762)</f>
        <v>42736</v>
      </c>
      <c r="L762" s="10" t="s">
        <v>21</v>
      </c>
      <c r="M762" s="7" t="s">
        <v>695</v>
      </c>
      <c r="O762" s="10">
        <f>VLOOKUP(B762,Projections_Data!K:M,3,0)</f>
        <v>2</v>
      </c>
    </row>
    <row r="763" spans="1:15" ht="10.199999999999999" customHeight="1" x14ac:dyDescent="0.2">
      <c r="A763" s="10">
        <v>762</v>
      </c>
      <c r="B763" s="10" t="s">
        <v>161</v>
      </c>
      <c r="C763" s="10" t="s">
        <v>163</v>
      </c>
      <c r="D763" s="10" t="s">
        <v>30</v>
      </c>
      <c r="E763" s="10" t="s">
        <v>18</v>
      </c>
      <c r="F763" s="10" t="s">
        <v>59</v>
      </c>
      <c r="G763" s="10">
        <v>40</v>
      </c>
      <c r="H763" s="10" t="s">
        <v>85</v>
      </c>
      <c r="I763" s="5">
        <v>42736</v>
      </c>
      <c r="J763" s="5">
        <v>42736</v>
      </c>
      <c r="K763" s="5">
        <f>MAX($I763:$J763)</f>
        <v>42736</v>
      </c>
      <c r="L763" s="10" t="s">
        <v>21</v>
      </c>
      <c r="M763" s="7" t="s">
        <v>695</v>
      </c>
      <c r="O763" s="10">
        <f>VLOOKUP(B763,Projections_Data!K:M,3,0)</f>
        <v>2</v>
      </c>
    </row>
    <row r="764" spans="1:15" ht="10.199999999999999" customHeight="1" x14ac:dyDescent="0.2">
      <c r="A764" s="10">
        <v>763</v>
      </c>
      <c r="B764" s="10" t="s">
        <v>161</v>
      </c>
      <c r="C764" s="10" t="s">
        <v>745</v>
      </c>
      <c r="D764" s="10" t="s">
        <v>30</v>
      </c>
      <c r="E764" s="10" t="s">
        <v>18</v>
      </c>
      <c r="F764" s="10" t="s">
        <v>59</v>
      </c>
      <c r="G764" s="10">
        <v>40</v>
      </c>
      <c r="H764" s="10" t="s">
        <v>85</v>
      </c>
      <c r="I764" s="5">
        <v>42736</v>
      </c>
      <c r="J764" s="5">
        <v>42736</v>
      </c>
      <c r="K764" s="5">
        <f>MAX($I764:$J764)</f>
        <v>42736</v>
      </c>
      <c r="L764" s="10" t="s">
        <v>21</v>
      </c>
      <c r="M764" s="7" t="s">
        <v>695</v>
      </c>
      <c r="O764" s="10">
        <f>VLOOKUP(B764,Projections_Data!K:M,3,0)</f>
        <v>2</v>
      </c>
    </row>
    <row r="765" spans="1:15" ht="10.199999999999999" customHeight="1" x14ac:dyDescent="0.2">
      <c r="A765" s="10">
        <v>764</v>
      </c>
      <c r="B765" s="10" t="s">
        <v>161</v>
      </c>
      <c r="C765" s="10" t="s">
        <v>164</v>
      </c>
      <c r="D765" s="10" t="s">
        <v>30</v>
      </c>
      <c r="E765" s="10" t="s">
        <v>18</v>
      </c>
      <c r="F765" s="10" t="s">
        <v>59</v>
      </c>
      <c r="G765" s="10">
        <v>24</v>
      </c>
      <c r="H765" s="10" t="s">
        <v>85</v>
      </c>
      <c r="I765" s="5">
        <v>42736</v>
      </c>
      <c r="J765" s="5">
        <v>42736</v>
      </c>
      <c r="K765" s="5">
        <f>MAX($I765:$J765)</f>
        <v>42736</v>
      </c>
      <c r="L765" s="10" t="s">
        <v>21</v>
      </c>
      <c r="M765" s="7" t="s">
        <v>695</v>
      </c>
      <c r="O765" s="10">
        <f>VLOOKUP(B765,Projections_Data!K:M,3,0)</f>
        <v>2</v>
      </c>
    </row>
    <row r="766" spans="1:15" ht="10.199999999999999" customHeight="1" x14ac:dyDescent="0.2">
      <c r="A766" s="10">
        <v>765</v>
      </c>
      <c r="B766" s="10" t="s">
        <v>217</v>
      </c>
      <c r="C766" s="10" t="s">
        <v>218</v>
      </c>
      <c r="D766" s="10" t="s">
        <v>17</v>
      </c>
      <c r="E766" s="10" t="s">
        <v>25</v>
      </c>
      <c r="F766" s="10" t="s">
        <v>59</v>
      </c>
      <c r="G766" s="10">
        <v>0</v>
      </c>
      <c r="H766" s="10" t="s">
        <v>635</v>
      </c>
      <c r="I766" s="5">
        <v>42736</v>
      </c>
      <c r="J766" s="5">
        <v>42736</v>
      </c>
      <c r="K766" s="5">
        <f>MAX($I766:$J766)</f>
        <v>42736</v>
      </c>
      <c r="L766" s="10" t="s">
        <v>21</v>
      </c>
      <c r="M766" s="7"/>
      <c r="N766" s="3" t="s">
        <v>729</v>
      </c>
      <c r="O766" s="10">
        <f>VLOOKUP(B766,Projections_Data!K:M,3,0)</f>
        <v>602</v>
      </c>
    </row>
    <row r="767" spans="1:15" ht="10.199999999999999" customHeight="1" x14ac:dyDescent="0.2">
      <c r="A767" s="10">
        <v>766</v>
      </c>
      <c r="B767" s="10" t="s">
        <v>316</v>
      </c>
      <c r="C767" s="10" t="s">
        <v>317</v>
      </c>
      <c r="D767" s="10" t="s">
        <v>17</v>
      </c>
      <c r="E767" s="10" t="s">
        <v>34</v>
      </c>
      <c r="F767" s="10" t="s">
        <v>59</v>
      </c>
      <c r="G767" s="10">
        <v>8</v>
      </c>
      <c r="H767" s="10" t="s">
        <v>635</v>
      </c>
      <c r="I767" s="5">
        <v>42736</v>
      </c>
      <c r="J767" s="5">
        <v>42755</v>
      </c>
      <c r="K767" s="5">
        <f>MAX($I767:$J767)</f>
        <v>42755</v>
      </c>
      <c r="L767" s="10" t="s">
        <v>21</v>
      </c>
      <c r="M767" s="7"/>
      <c r="N767" s="3" t="s">
        <v>698</v>
      </c>
      <c r="O767" s="10">
        <f>VLOOKUP(B767,Projections_Data!K:M,3,0)</f>
        <v>160</v>
      </c>
    </row>
    <row r="768" spans="1:15" ht="10.199999999999999" customHeight="1" x14ac:dyDescent="0.2">
      <c r="A768" s="10">
        <v>767</v>
      </c>
      <c r="B768" s="10" t="s">
        <v>243</v>
      </c>
      <c r="C768" s="10" t="s">
        <v>244</v>
      </c>
      <c r="D768" s="10" t="s">
        <v>48</v>
      </c>
      <c r="E768" s="10" t="s">
        <v>34</v>
      </c>
      <c r="F768" s="10" t="s">
        <v>59</v>
      </c>
      <c r="G768" s="10">
        <v>8</v>
      </c>
      <c r="H768" s="10" t="s">
        <v>635</v>
      </c>
      <c r="I768" s="5">
        <v>42736</v>
      </c>
      <c r="J768" s="5">
        <v>42767</v>
      </c>
      <c r="K768" s="5">
        <f>MAX($I768:$J768)</f>
        <v>42767</v>
      </c>
      <c r="L768" s="10" t="s">
        <v>21</v>
      </c>
      <c r="M768" s="7"/>
      <c r="N768" s="3" t="s">
        <v>746</v>
      </c>
      <c r="O768" s="10">
        <f>VLOOKUP(B768,Projections_Data!K:M,3,0)</f>
        <v>161</v>
      </c>
    </row>
    <row r="769" spans="1:15" ht="10.199999999999999" customHeight="1" x14ac:dyDescent="0.2">
      <c r="A769" s="10">
        <v>768</v>
      </c>
      <c r="B769" s="10" t="s">
        <v>286</v>
      </c>
      <c r="C769" s="10" t="s">
        <v>287</v>
      </c>
      <c r="D769" s="10" t="s">
        <v>17</v>
      </c>
      <c r="E769" s="10" t="s">
        <v>34</v>
      </c>
      <c r="F769" s="10" t="s">
        <v>59</v>
      </c>
      <c r="G769" s="10">
        <v>8</v>
      </c>
      <c r="H769" s="10" t="s">
        <v>635</v>
      </c>
      <c r="I769" s="5">
        <v>42736</v>
      </c>
      <c r="J769" s="5">
        <v>42767</v>
      </c>
      <c r="K769" s="5">
        <f>MAX($I769:$J769)</f>
        <v>42767</v>
      </c>
      <c r="L769" s="10" t="s">
        <v>21</v>
      </c>
      <c r="M769" s="7"/>
      <c r="N769" s="3" t="s">
        <v>691</v>
      </c>
      <c r="O769" s="10">
        <f>VLOOKUP(B769,Projections_Data!K:M,3,0)</f>
        <v>146</v>
      </c>
    </row>
    <row r="770" spans="1:15" ht="10.199999999999999" customHeight="1" x14ac:dyDescent="0.2">
      <c r="A770" s="10">
        <v>769</v>
      </c>
      <c r="B770" s="10" t="s">
        <v>91</v>
      </c>
      <c r="C770" s="10" t="s">
        <v>570</v>
      </c>
      <c r="D770" s="10" t="s">
        <v>17</v>
      </c>
      <c r="E770" s="10" t="s">
        <v>25</v>
      </c>
      <c r="F770" s="10" t="s">
        <v>59</v>
      </c>
      <c r="G770" s="10">
        <v>40</v>
      </c>
      <c r="H770" s="10" t="s">
        <v>619</v>
      </c>
      <c r="I770" s="5">
        <v>42739</v>
      </c>
      <c r="J770" s="5">
        <v>42744</v>
      </c>
      <c r="K770" s="5">
        <f>MAX($I770:$J770)</f>
        <v>42744</v>
      </c>
      <c r="L770" s="10" t="s">
        <v>21</v>
      </c>
      <c r="M770" s="7"/>
      <c r="N770" s="3" t="s">
        <v>747</v>
      </c>
      <c r="O770" s="10">
        <f>VLOOKUP(B770,Projections_Data!K:M,3,0)</f>
        <v>16</v>
      </c>
    </row>
    <row r="771" spans="1:15" ht="10.199999999999999" customHeight="1" x14ac:dyDescent="0.2">
      <c r="A771" s="10">
        <v>770</v>
      </c>
      <c r="B771" s="10" t="s">
        <v>348</v>
      </c>
      <c r="C771" s="10" t="s">
        <v>349</v>
      </c>
      <c r="D771" s="10" t="s">
        <v>102</v>
      </c>
      <c r="E771" s="10" t="s">
        <v>18</v>
      </c>
      <c r="F771" s="10" t="s">
        <v>59</v>
      </c>
      <c r="G771" s="10">
        <v>24</v>
      </c>
      <c r="H771" s="10" t="s">
        <v>619</v>
      </c>
      <c r="I771" s="5">
        <v>42744</v>
      </c>
      <c r="J771" s="5">
        <v>42736</v>
      </c>
      <c r="K771" s="5">
        <f>MAX($I771:$J771)</f>
        <v>42744</v>
      </c>
      <c r="L771" s="10" t="s">
        <v>21</v>
      </c>
      <c r="M771" s="7"/>
      <c r="N771" s="3" t="s">
        <v>748</v>
      </c>
      <c r="O771" s="10">
        <f>VLOOKUP(B771,Projections_Data!K:M,3,0)</f>
        <v>85</v>
      </c>
    </row>
    <row r="772" spans="1:15" ht="10.199999999999999" customHeight="1" x14ac:dyDescent="0.2">
      <c r="A772" s="10">
        <v>771</v>
      </c>
      <c r="B772" s="10" t="s">
        <v>107</v>
      </c>
      <c r="C772" s="10" t="s">
        <v>108</v>
      </c>
      <c r="D772" s="10" t="s">
        <v>102</v>
      </c>
      <c r="E772" s="10" t="s">
        <v>53</v>
      </c>
      <c r="F772" s="10" t="s">
        <v>59</v>
      </c>
      <c r="G772" s="10">
        <v>8</v>
      </c>
      <c r="H772" s="10" t="s">
        <v>45</v>
      </c>
      <c r="I772" s="5">
        <v>42744</v>
      </c>
      <c r="J772" s="5">
        <v>42736</v>
      </c>
      <c r="K772" s="5">
        <f>MAX($I772:$J772)</f>
        <v>42744</v>
      </c>
      <c r="L772" s="10" t="s">
        <v>21</v>
      </c>
      <c r="M772" s="7" t="s">
        <v>695</v>
      </c>
      <c r="N772" s="3" t="s">
        <v>749</v>
      </c>
      <c r="O772" s="10">
        <f>VLOOKUP(B772,Projections_Data!K:M,3,0)</f>
        <v>134</v>
      </c>
    </row>
    <row r="773" spans="1:15" ht="10.199999999999999" customHeight="1" x14ac:dyDescent="0.2">
      <c r="A773" s="10">
        <v>772</v>
      </c>
      <c r="B773" s="10" t="s">
        <v>141</v>
      </c>
      <c r="C773" s="10" t="s">
        <v>142</v>
      </c>
      <c r="D773" s="10" t="s">
        <v>24</v>
      </c>
      <c r="E773" s="10" t="s">
        <v>31</v>
      </c>
      <c r="F773" s="10" t="s">
        <v>59</v>
      </c>
      <c r="G773" s="10">
        <v>24</v>
      </c>
      <c r="H773" s="10" t="s">
        <v>85</v>
      </c>
      <c r="I773" s="5">
        <v>42746</v>
      </c>
      <c r="J773" s="5">
        <v>42744</v>
      </c>
      <c r="K773" s="5">
        <f>MAX($I773:$J773)</f>
        <v>42746</v>
      </c>
      <c r="L773" s="10" t="s">
        <v>21</v>
      </c>
      <c r="M773" s="7"/>
      <c r="N773" s="3" t="s">
        <v>750</v>
      </c>
      <c r="O773" s="10">
        <f>VLOOKUP(B773,Projections_Data!K:M,3,0)</f>
        <v>56</v>
      </c>
    </row>
    <row r="774" spans="1:15" ht="10.199999999999999" customHeight="1" x14ac:dyDescent="0.2">
      <c r="A774" s="10">
        <v>773</v>
      </c>
      <c r="B774" s="10" t="s">
        <v>116</v>
      </c>
      <c r="C774" s="10" t="s">
        <v>165</v>
      </c>
      <c r="D774" s="10" t="s">
        <v>48</v>
      </c>
      <c r="E774" s="10" t="s">
        <v>34</v>
      </c>
      <c r="F774" s="10" t="s">
        <v>59</v>
      </c>
      <c r="G774" s="10">
        <v>24</v>
      </c>
      <c r="H774" s="10" t="s">
        <v>45</v>
      </c>
      <c r="I774" s="5">
        <v>42747</v>
      </c>
      <c r="J774" s="5">
        <v>42747</v>
      </c>
      <c r="K774" s="5">
        <f>MAX($I774:$J774)</f>
        <v>42747</v>
      </c>
      <c r="L774" s="10" t="s">
        <v>21</v>
      </c>
      <c r="M774" s="7" t="s">
        <v>693</v>
      </c>
      <c r="O774" s="10">
        <f>VLOOKUP(B774,Projections_Data!K:M,3,0)</f>
        <v>5</v>
      </c>
    </row>
    <row r="775" spans="1:15" ht="10.199999999999999" customHeight="1" x14ac:dyDescent="0.2">
      <c r="A775" s="10">
        <v>774</v>
      </c>
      <c r="B775" s="10" t="s">
        <v>116</v>
      </c>
      <c r="C775" s="10" t="s">
        <v>166</v>
      </c>
      <c r="D775" s="10" t="s">
        <v>48</v>
      </c>
      <c r="E775" s="10" t="s">
        <v>34</v>
      </c>
      <c r="F775" s="10" t="s">
        <v>59</v>
      </c>
      <c r="G775" s="10">
        <v>40</v>
      </c>
      <c r="H775" s="10" t="s">
        <v>45</v>
      </c>
      <c r="I775" s="5">
        <v>42747</v>
      </c>
      <c r="J775" s="5">
        <v>42747</v>
      </c>
      <c r="K775" s="5">
        <f>MAX($I775:$J775)</f>
        <v>42747</v>
      </c>
      <c r="L775" s="10" t="s">
        <v>21</v>
      </c>
      <c r="M775" s="7" t="s">
        <v>693</v>
      </c>
      <c r="O775" s="10">
        <f>VLOOKUP(B775,Projections_Data!K:M,3,0)</f>
        <v>5</v>
      </c>
    </row>
    <row r="776" spans="1:15" ht="10.199999999999999" customHeight="1" x14ac:dyDescent="0.2">
      <c r="A776" s="10">
        <v>775</v>
      </c>
      <c r="B776" s="10" t="s">
        <v>487</v>
      </c>
      <c r="C776" s="10" t="s">
        <v>751</v>
      </c>
      <c r="D776" s="10" t="s">
        <v>102</v>
      </c>
      <c r="E776" s="10" t="s">
        <v>18</v>
      </c>
      <c r="F776" s="10" t="s">
        <v>26</v>
      </c>
      <c r="G776" s="10">
        <v>16</v>
      </c>
      <c r="H776" s="10" t="s">
        <v>619</v>
      </c>
      <c r="I776" s="5">
        <v>42748</v>
      </c>
      <c r="J776" s="5">
        <v>42741</v>
      </c>
      <c r="K776" s="5">
        <f>MAX($I776:$J776)</f>
        <v>42748</v>
      </c>
      <c r="L776" s="10" t="s">
        <v>21</v>
      </c>
      <c r="M776" s="7"/>
      <c r="N776" s="3" t="s">
        <v>752</v>
      </c>
      <c r="O776" s="10">
        <f>VLOOKUP(B776,Projections_Data!K:M,3,0)</f>
        <v>12</v>
      </c>
    </row>
    <row r="777" spans="1:15" ht="10.199999999999999" customHeight="1" x14ac:dyDescent="0.2">
      <c r="A777" s="10">
        <v>776</v>
      </c>
      <c r="B777" s="10" t="s">
        <v>446</v>
      </c>
      <c r="C777" s="10" t="s">
        <v>272</v>
      </c>
      <c r="D777" s="10" t="s">
        <v>102</v>
      </c>
      <c r="E777" s="10" t="s">
        <v>18</v>
      </c>
      <c r="F777" s="10" t="s">
        <v>59</v>
      </c>
      <c r="G777" s="10">
        <v>24</v>
      </c>
      <c r="H777" s="10" t="s">
        <v>632</v>
      </c>
      <c r="I777" s="5">
        <v>42750</v>
      </c>
      <c r="J777" s="5">
        <v>42750</v>
      </c>
      <c r="K777" s="5">
        <f>MAX($I777:$J777)</f>
        <v>42750</v>
      </c>
      <c r="L777" s="10" t="s">
        <v>21</v>
      </c>
      <c r="M777" s="7" t="s">
        <v>693</v>
      </c>
      <c r="O777" s="10">
        <f>VLOOKUP(B777,Projections_Data!K:M,3,0)</f>
        <v>37</v>
      </c>
    </row>
    <row r="778" spans="1:15" ht="10.199999999999999" customHeight="1" x14ac:dyDescent="0.2">
      <c r="A778" s="10">
        <v>777</v>
      </c>
      <c r="B778" s="10" t="s">
        <v>513</v>
      </c>
      <c r="C778" s="10" t="s">
        <v>514</v>
      </c>
      <c r="D778" s="10" t="s">
        <v>17</v>
      </c>
      <c r="E778" s="10" t="s">
        <v>53</v>
      </c>
      <c r="F778" s="10" t="s">
        <v>59</v>
      </c>
      <c r="G778" s="10">
        <v>0</v>
      </c>
      <c r="H778" s="10" t="s">
        <v>632</v>
      </c>
      <c r="I778" s="5">
        <v>42751</v>
      </c>
      <c r="J778" s="5">
        <v>42751</v>
      </c>
      <c r="K778" s="5">
        <f>MAX($I778:$J778)</f>
        <v>42751</v>
      </c>
      <c r="L778" s="10" t="s">
        <v>21</v>
      </c>
      <c r="M778" s="7"/>
      <c r="N778" s="3" t="s">
        <v>753</v>
      </c>
      <c r="O778" s="10">
        <f>VLOOKUP(B778,Projections_Data!K:M,3,0)</f>
        <v>31</v>
      </c>
    </row>
    <row r="779" spans="1:15" ht="10.199999999999999" customHeight="1" x14ac:dyDescent="0.2">
      <c r="A779" s="10">
        <v>778</v>
      </c>
      <c r="B779" s="10" t="s">
        <v>131</v>
      </c>
      <c r="C779" s="10" t="s">
        <v>516</v>
      </c>
      <c r="D779" s="10" t="s">
        <v>40</v>
      </c>
      <c r="E779" s="10" t="s">
        <v>53</v>
      </c>
      <c r="F779" s="10" t="s">
        <v>59</v>
      </c>
      <c r="G779" s="10">
        <v>24</v>
      </c>
      <c r="H779" s="10" t="s">
        <v>45</v>
      </c>
      <c r="I779" s="5">
        <v>42758</v>
      </c>
      <c r="J779" s="5">
        <v>42736</v>
      </c>
      <c r="K779" s="5">
        <f>MAX($I779:$J779)</f>
        <v>42758</v>
      </c>
      <c r="L779" s="10" t="s">
        <v>21</v>
      </c>
      <c r="M779" s="7" t="s">
        <v>688</v>
      </c>
      <c r="N779" s="3" t="s">
        <v>754</v>
      </c>
      <c r="O779" s="10">
        <f>VLOOKUP(B779,Projections_Data!K:M,3,0)</f>
        <v>18</v>
      </c>
    </row>
    <row r="780" spans="1:15" ht="10.199999999999999" customHeight="1" x14ac:dyDescent="0.2">
      <c r="A780" s="10">
        <v>779</v>
      </c>
      <c r="B780" s="10" t="s">
        <v>131</v>
      </c>
      <c r="C780" s="10" t="s">
        <v>755</v>
      </c>
      <c r="D780" s="10" t="s">
        <v>40</v>
      </c>
      <c r="E780" s="10" t="s">
        <v>53</v>
      </c>
      <c r="F780" s="10" t="s">
        <v>26</v>
      </c>
      <c r="G780" s="10">
        <v>80</v>
      </c>
      <c r="H780" s="10" t="s">
        <v>45</v>
      </c>
      <c r="I780" s="5">
        <v>42758</v>
      </c>
      <c r="J780" s="5">
        <v>42736</v>
      </c>
      <c r="K780" s="5">
        <f>MAX($I780:$J780)</f>
        <v>42758</v>
      </c>
      <c r="L780" s="10" t="s">
        <v>21</v>
      </c>
      <c r="M780" s="7" t="s">
        <v>688</v>
      </c>
      <c r="N780" s="3" t="s">
        <v>756</v>
      </c>
      <c r="O780" s="10">
        <f>VLOOKUP(B780,Projections_Data!K:M,3,0)</f>
        <v>18</v>
      </c>
    </row>
    <row r="781" spans="1:15" ht="10.199999999999999" customHeight="1" x14ac:dyDescent="0.2">
      <c r="A781" s="10">
        <v>780</v>
      </c>
      <c r="B781" s="10" t="s">
        <v>35</v>
      </c>
      <c r="C781" s="10" t="s">
        <v>56</v>
      </c>
      <c r="D781" s="10" t="s">
        <v>24</v>
      </c>
      <c r="E781" s="10" t="s">
        <v>25</v>
      </c>
      <c r="F781" s="10" t="s">
        <v>59</v>
      </c>
      <c r="G781" s="10">
        <v>80</v>
      </c>
      <c r="H781" s="10" t="s">
        <v>85</v>
      </c>
      <c r="I781" s="5">
        <v>42766</v>
      </c>
      <c r="J781" s="5">
        <v>42750</v>
      </c>
      <c r="K781" s="5">
        <f>MAX($I781:$J781)</f>
        <v>42766</v>
      </c>
      <c r="L781" s="10" t="s">
        <v>21</v>
      </c>
      <c r="M781" s="7" t="s">
        <v>688</v>
      </c>
      <c r="O781" s="10">
        <f>VLOOKUP(B781,Projections_Data!K:M,3,0)</f>
        <v>4</v>
      </c>
    </row>
    <row r="782" spans="1:15" ht="10.199999999999999" customHeight="1" x14ac:dyDescent="0.2">
      <c r="A782" s="10">
        <v>781</v>
      </c>
      <c r="B782" s="10" t="s">
        <v>35</v>
      </c>
      <c r="C782" s="10" t="s">
        <v>181</v>
      </c>
      <c r="D782" s="10" t="s">
        <v>24</v>
      </c>
      <c r="E782" s="10" t="s">
        <v>25</v>
      </c>
      <c r="F782" s="10" t="s">
        <v>59</v>
      </c>
      <c r="G782" s="10">
        <v>8</v>
      </c>
      <c r="H782" s="10" t="s">
        <v>85</v>
      </c>
      <c r="I782" s="5">
        <v>42766</v>
      </c>
      <c r="J782" s="5">
        <v>42750</v>
      </c>
      <c r="K782" s="5">
        <f>MAX($I782:$J782)</f>
        <v>42766</v>
      </c>
      <c r="L782" s="10" t="s">
        <v>21</v>
      </c>
      <c r="M782" s="7" t="s">
        <v>688</v>
      </c>
      <c r="N782" s="3" t="s">
        <v>734</v>
      </c>
      <c r="O782" s="10">
        <f>VLOOKUP(B782,Projections_Data!K:M,3,0)</f>
        <v>4</v>
      </c>
    </row>
    <row r="783" spans="1:15" ht="10.199999999999999" customHeight="1" x14ac:dyDescent="0.2">
      <c r="A783" s="10">
        <v>782</v>
      </c>
      <c r="B783" s="10" t="s">
        <v>35</v>
      </c>
      <c r="C783" s="10" t="s">
        <v>36</v>
      </c>
      <c r="D783" s="10" t="s">
        <v>24</v>
      </c>
      <c r="E783" s="10" t="s">
        <v>25</v>
      </c>
      <c r="F783" s="10" t="s">
        <v>59</v>
      </c>
      <c r="G783" s="10">
        <v>40</v>
      </c>
      <c r="H783" s="10" t="s">
        <v>619</v>
      </c>
      <c r="I783" s="5">
        <v>42766</v>
      </c>
      <c r="J783" s="5">
        <v>42750</v>
      </c>
      <c r="K783" s="5">
        <f>MAX($I783:$J783)</f>
        <v>42766</v>
      </c>
      <c r="L783" s="10" t="s">
        <v>21</v>
      </c>
      <c r="M783" s="7" t="s">
        <v>688</v>
      </c>
      <c r="O783" s="10">
        <f>VLOOKUP(B783,Projections_Data!K:M,3,0)</f>
        <v>4</v>
      </c>
    </row>
    <row r="784" spans="1:15" ht="10.199999999999999" customHeight="1" x14ac:dyDescent="0.2">
      <c r="A784" s="10">
        <v>783</v>
      </c>
      <c r="B784" s="10" t="s">
        <v>35</v>
      </c>
      <c r="C784" s="10" t="s">
        <v>180</v>
      </c>
      <c r="D784" s="10" t="s">
        <v>24</v>
      </c>
      <c r="E784" s="10" t="s">
        <v>25</v>
      </c>
      <c r="F784" s="10" t="s">
        <v>59</v>
      </c>
      <c r="G784" s="10">
        <v>40</v>
      </c>
      <c r="H784" s="10" t="s">
        <v>619</v>
      </c>
      <c r="I784" s="5">
        <v>42766</v>
      </c>
      <c r="J784" s="5">
        <v>42750</v>
      </c>
      <c r="K784" s="5">
        <f>MAX($I784:$J784)</f>
        <v>42766</v>
      </c>
      <c r="L784" s="10" t="s">
        <v>21</v>
      </c>
      <c r="M784" s="7" t="s">
        <v>688</v>
      </c>
      <c r="O784" s="10">
        <f>VLOOKUP(B784,Projections_Data!K:M,3,0)</f>
        <v>4</v>
      </c>
    </row>
    <row r="785" spans="1:15" ht="10.199999999999999" customHeight="1" x14ac:dyDescent="0.2">
      <c r="A785" s="10">
        <v>784</v>
      </c>
      <c r="B785" s="10" t="s">
        <v>253</v>
      </c>
      <c r="C785" s="10" t="s">
        <v>254</v>
      </c>
      <c r="D785" s="10" t="s">
        <v>24</v>
      </c>
      <c r="E785" s="10" t="s">
        <v>34</v>
      </c>
      <c r="F785" s="10" t="s">
        <v>59</v>
      </c>
      <c r="G785" s="10">
        <v>0</v>
      </c>
      <c r="H785" s="10" t="s">
        <v>619</v>
      </c>
      <c r="I785" s="5">
        <v>42767</v>
      </c>
      <c r="J785" s="5">
        <v>42736</v>
      </c>
      <c r="K785" s="5">
        <f>MAX($I785:$J785)</f>
        <v>42767</v>
      </c>
      <c r="L785" s="10" t="s">
        <v>21</v>
      </c>
      <c r="M785" s="7"/>
      <c r="N785" s="3" t="s">
        <v>757</v>
      </c>
      <c r="O785" s="10">
        <f>VLOOKUP(B785,Projections_Data!K:M,3,0)</f>
        <v>87</v>
      </c>
    </row>
    <row r="786" spans="1:15" ht="10.199999999999999" customHeight="1" x14ac:dyDescent="0.2">
      <c r="A786" s="10">
        <v>785</v>
      </c>
      <c r="B786" s="10" t="s">
        <v>114</v>
      </c>
      <c r="C786" s="10" t="s">
        <v>268</v>
      </c>
      <c r="D786" s="10" t="s">
        <v>17</v>
      </c>
      <c r="E786" s="10" t="s">
        <v>18</v>
      </c>
      <c r="F786" s="10" t="s">
        <v>59</v>
      </c>
      <c r="G786" s="10">
        <v>8</v>
      </c>
      <c r="H786" s="10" t="s">
        <v>632</v>
      </c>
      <c r="I786" s="5">
        <v>42767</v>
      </c>
      <c r="J786" s="5">
        <v>42736</v>
      </c>
      <c r="K786" s="5">
        <f>MAX($I786:$J786)</f>
        <v>42767</v>
      </c>
      <c r="L786" s="10" t="s">
        <v>21</v>
      </c>
      <c r="M786" s="7"/>
      <c r="N786" s="3" t="s">
        <v>725</v>
      </c>
      <c r="O786" s="10">
        <f>VLOOKUP(B786,Projections_Data!K:M,3,0)</f>
        <v>89</v>
      </c>
    </row>
    <row r="787" spans="1:15" ht="10.199999999999999" customHeight="1" x14ac:dyDescent="0.2">
      <c r="A787" s="10">
        <v>786</v>
      </c>
      <c r="B787" s="10" t="s">
        <v>114</v>
      </c>
      <c r="C787" s="10" t="s">
        <v>115</v>
      </c>
      <c r="D787" s="10" t="s">
        <v>17</v>
      </c>
      <c r="E787" s="10" t="s">
        <v>18</v>
      </c>
      <c r="F787" s="10" t="s">
        <v>59</v>
      </c>
      <c r="G787" s="10">
        <v>8</v>
      </c>
      <c r="H787" s="10" t="s">
        <v>632</v>
      </c>
      <c r="I787" s="5">
        <v>42767</v>
      </c>
      <c r="J787" s="5">
        <v>42736</v>
      </c>
      <c r="K787" s="5">
        <f>MAX($I787:$J787)</f>
        <v>42767</v>
      </c>
      <c r="L787" s="10" t="s">
        <v>21</v>
      </c>
      <c r="M787" s="7"/>
      <c r="N787" s="3" t="s">
        <v>725</v>
      </c>
      <c r="O787" s="10">
        <f>VLOOKUP(B787,Projections_Data!K:M,3,0)</f>
        <v>89</v>
      </c>
    </row>
    <row r="788" spans="1:15" ht="10.199999999999999" customHeight="1" x14ac:dyDescent="0.2">
      <c r="A788" s="10">
        <v>787</v>
      </c>
      <c r="B788" s="10" t="s">
        <v>112</v>
      </c>
      <c r="C788" s="10" t="s">
        <v>113</v>
      </c>
      <c r="D788" s="10" t="s">
        <v>30</v>
      </c>
      <c r="E788" s="10" t="s">
        <v>31</v>
      </c>
      <c r="F788" s="10" t="s">
        <v>59</v>
      </c>
      <c r="G788" s="10">
        <v>24</v>
      </c>
      <c r="H788" s="10" t="s">
        <v>632</v>
      </c>
      <c r="I788" s="5">
        <v>42767</v>
      </c>
      <c r="J788" s="5">
        <v>42736</v>
      </c>
      <c r="K788" s="5">
        <f>MAX($I788:$J788)</f>
        <v>42767</v>
      </c>
      <c r="L788" s="10" t="s">
        <v>21</v>
      </c>
      <c r="M788" s="7"/>
      <c r="N788" s="3" t="s">
        <v>758</v>
      </c>
      <c r="O788" s="10">
        <f>VLOOKUP(B788,Projections_Data!K:M,3,0)</f>
        <v>52</v>
      </c>
    </row>
    <row r="789" spans="1:15" ht="10.199999999999999" customHeight="1" x14ac:dyDescent="0.2">
      <c r="A789" s="10">
        <v>788</v>
      </c>
      <c r="B789" s="10" t="s">
        <v>375</v>
      </c>
      <c r="C789" s="10" t="s">
        <v>654</v>
      </c>
      <c r="D789" s="10" t="s">
        <v>30</v>
      </c>
      <c r="E789" s="10" t="s">
        <v>34</v>
      </c>
      <c r="F789" s="10" t="s">
        <v>26</v>
      </c>
      <c r="G789" s="10">
        <v>24</v>
      </c>
      <c r="H789" s="10" t="s">
        <v>632</v>
      </c>
      <c r="I789" s="5">
        <v>42767</v>
      </c>
      <c r="J789" s="5">
        <v>42750</v>
      </c>
      <c r="K789" s="5">
        <f>MAX($I789:$J789)</f>
        <v>42767</v>
      </c>
      <c r="L789" s="10" t="s">
        <v>21</v>
      </c>
      <c r="M789" s="7"/>
      <c r="N789" s="3" t="s">
        <v>759</v>
      </c>
      <c r="O789" s="10">
        <f>VLOOKUP(B789,Projections_Data!K:M,3,0)</f>
        <v>26</v>
      </c>
    </row>
    <row r="790" spans="1:15" ht="10.199999999999999" customHeight="1" x14ac:dyDescent="0.2">
      <c r="A790" s="10">
        <v>789</v>
      </c>
      <c r="B790" s="10" t="s">
        <v>760</v>
      </c>
      <c r="C790" s="10" t="s">
        <v>761</v>
      </c>
      <c r="D790" s="10" t="s">
        <v>102</v>
      </c>
      <c r="E790" s="10" t="s">
        <v>34</v>
      </c>
      <c r="F790" s="10" t="s">
        <v>26</v>
      </c>
      <c r="G790" s="10">
        <v>32</v>
      </c>
      <c r="H790" s="10" t="s">
        <v>619</v>
      </c>
      <c r="I790" s="5">
        <v>42767</v>
      </c>
      <c r="J790" s="5">
        <v>42767</v>
      </c>
      <c r="K790" s="5">
        <f>MAX($I790:$J790)</f>
        <v>42767</v>
      </c>
      <c r="L790" s="10" t="s">
        <v>21</v>
      </c>
      <c r="M790" s="7"/>
      <c r="N790" s="3" t="s">
        <v>762</v>
      </c>
      <c r="O790" s="10">
        <f>VLOOKUP(B790,Projections_Data!K:M,3,0)</f>
        <v>49</v>
      </c>
    </row>
    <row r="791" spans="1:15" ht="10.199999999999999" customHeight="1" x14ac:dyDescent="0.2">
      <c r="A791" s="10">
        <v>790</v>
      </c>
      <c r="B791" s="10" t="s">
        <v>88</v>
      </c>
      <c r="C791" s="10" t="s">
        <v>89</v>
      </c>
      <c r="D791" s="10" t="s">
        <v>40</v>
      </c>
      <c r="E791" s="10" t="s">
        <v>18</v>
      </c>
      <c r="F791" s="10" t="s">
        <v>59</v>
      </c>
      <c r="G791" s="10">
        <v>32</v>
      </c>
      <c r="H791" s="10" t="s">
        <v>619</v>
      </c>
      <c r="I791" s="5">
        <v>42767</v>
      </c>
      <c r="J791" s="5">
        <v>42767</v>
      </c>
      <c r="K791" s="5">
        <f>MAX($I791:$J791)</f>
        <v>42767</v>
      </c>
      <c r="L791" s="10" t="s">
        <v>21</v>
      </c>
      <c r="M791" s="7"/>
      <c r="N791" s="3" t="s">
        <v>763</v>
      </c>
      <c r="O791" s="10">
        <f>VLOOKUP(B791,Projections_Data!K:M,3,0)</f>
        <v>15</v>
      </c>
    </row>
    <row r="792" spans="1:15" ht="10.199999999999999" customHeight="1" x14ac:dyDescent="0.2">
      <c r="A792" s="10">
        <v>791</v>
      </c>
      <c r="B792" s="10" t="s">
        <v>62</v>
      </c>
      <c r="C792" s="10" t="s">
        <v>63</v>
      </c>
      <c r="D792" s="10" t="s">
        <v>30</v>
      </c>
      <c r="E792" s="10" t="s">
        <v>18</v>
      </c>
      <c r="F792" s="10" t="s">
        <v>59</v>
      </c>
      <c r="G792" s="10">
        <v>0</v>
      </c>
      <c r="H792" s="10" t="s">
        <v>85</v>
      </c>
      <c r="I792" s="5">
        <v>42767</v>
      </c>
      <c r="J792" s="5">
        <v>42767</v>
      </c>
      <c r="K792" s="5">
        <f>MAX($I792:$J792)</f>
        <v>42767</v>
      </c>
      <c r="L792" s="10" t="s">
        <v>21</v>
      </c>
      <c r="M792" s="7"/>
      <c r="N792" s="3" t="s">
        <v>764</v>
      </c>
      <c r="O792" s="10">
        <f>VLOOKUP(B792,Projections_Data!K:M,3,0)</f>
        <v>97</v>
      </c>
    </row>
    <row r="793" spans="1:15" ht="10.199999999999999" customHeight="1" x14ac:dyDescent="0.2">
      <c r="A793" s="10">
        <v>792</v>
      </c>
      <c r="B793" s="10" t="s">
        <v>119</v>
      </c>
      <c r="C793" s="10" t="s">
        <v>120</v>
      </c>
      <c r="D793" s="10" t="s">
        <v>40</v>
      </c>
      <c r="E793" s="10" t="s">
        <v>31</v>
      </c>
      <c r="F793" s="10" t="s">
        <v>59</v>
      </c>
      <c r="G793" s="10">
        <v>40</v>
      </c>
      <c r="H793" s="10" t="s">
        <v>45</v>
      </c>
      <c r="I793" s="5">
        <v>42767</v>
      </c>
      <c r="J793" s="5">
        <v>42767</v>
      </c>
      <c r="K793" s="5">
        <f>MAX($I793:$J793)</f>
        <v>42767</v>
      </c>
      <c r="L793" s="10" t="s">
        <v>21</v>
      </c>
      <c r="M793" s="7"/>
      <c r="O793" s="10">
        <f>VLOOKUP(B793,Projections_Data!K:M,3,0)</f>
        <v>3</v>
      </c>
    </row>
    <row r="794" spans="1:15" ht="10.199999999999999" customHeight="1" x14ac:dyDescent="0.2">
      <c r="A794" s="10">
        <v>793</v>
      </c>
      <c r="B794" s="10" t="s">
        <v>119</v>
      </c>
      <c r="C794" s="10" t="s">
        <v>765</v>
      </c>
      <c r="D794" s="10" t="s">
        <v>40</v>
      </c>
      <c r="E794" s="10" t="s">
        <v>31</v>
      </c>
      <c r="F794" s="10" t="s">
        <v>26</v>
      </c>
      <c r="G794" s="10">
        <v>24</v>
      </c>
      <c r="H794" s="10" t="s">
        <v>45</v>
      </c>
      <c r="I794" s="5">
        <v>42767</v>
      </c>
      <c r="J794" s="5">
        <v>42767</v>
      </c>
      <c r="K794" s="5">
        <f>MAX($I794:$J794)</f>
        <v>42767</v>
      </c>
      <c r="L794" s="10" t="s">
        <v>21</v>
      </c>
      <c r="M794" s="7"/>
      <c r="O794" s="10">
        <f>VLOOKUP(B794,Projections_Data!K:M,3,0)</f>
        <v>3</v>
      </c>
    </row>
    <row r="795" spans="1:15" ht="10.199999999999999" customHeight="1" x14ac:dyDescent="0.2">
      <c r="A795" s="10">
        <v>794</v>
      </c>
      <c r="B795" s="10" t="s">
        <v>613</v>
      </c>
      <c r="C795" s="10" t="s">
        <v>614</v>
      </c>
      <c r="D795" s="10" t="s">
        <v>48</v>
      </c>
      <c r="E795" s="10" t="s">
        <v>18</v>
      </c>
      <c r="F795" s="10" t="s">
        <v>59</v>
      </c>
      <c r="G795" s="10">
        <v>24</v>
      </c>
      <c r="H795" s="10" t="s">
        <v>619</v>
      </c>
      <c r="I795" s="5">
        <v>42767</v>
      </c>
      <c r="J795" s="5">
        <v>42767</v>
      </c>
      <c r="K795" s="5">
        <f>MAX($I795:$J795)</f>
        <v>42767</v>
      </c>
      <c r="L795" s="10" t="s">
        <v>21</v>
      </c>
      <c r="M795" s="7"/>
      <c r="O795" s="10">
        <f>VLOOKUP(B795,Projections_Data!K:M,3,0)</f>
        <v>73</v>
      </c>
    </row>
    <row r="796" spans="1:15" ht="10.199999999999999" customHeight="1" x14ac:dyDescent="0.2">
      <c r="A796" s="10">
        <v>795</v>
      </c>
      <c r="B796" s="10" t="s">
        <v>529</v>
      </c>
      <c r="C796" s="10" t="s">
        <v>530</v>
      </c>
      <c r="D796" s="10" t="s">
        <v>48</v>
      </c>
      <c r="E796" s="10" t="s">
        <v>31</v>
      </c>
      <c r="F796" s="10" t="s">
        <v>59</v>
      </c>
      <c r="G796" s="10">
        <v>0</v>
      </c>
      <c r="H796" s="10" t="s">
        <v>435</v>
      </c>
      <c r="I796" s="5">
        <v>42767</v>
      </c>
      <c r="J796" s="5">
        <v>42767</v>
      </c>
      <c r="K796" s="5">
        <f>MAX($I796:$J796)</f>
        <v>42767</v>
      </c>
      <c r="L796" s="10" t="s">
        <v>21</v>
      </c>
      <c r="M796" s="7"/>
      <c r="N796" s="3" t="s">
        <v>692</v>
      </c>
      <c r="O796" s="10">
        <f>VLOOKUP(B796,Projections_Data!K:M,3,0)</f>
        <v>82</v>
      </c>
    </row>
    <row r="797" spans="1:15" ht="10.199999999999999" customHeight="1" x14ac:dyDescent="0.2">
      <c r="A797" s="10">
        <v>796</v>
      </c>
      <c r="B797" s="10" t="s">
        <v>221</v>
      </c>
      <c r="C797" s="10" t="s">
        <v>222</v>
      </c>
      <c r="D797" s="10" t="s">
        <v>48</v>
      </c>
      <c r="E797" s="10" t="s">
        <v>34</v>
      </c>
      <c r="F797" s="10" t="s">
        <v>59</v>
      </c>
      <c r="G797" s="10">
        <v>0</v>
      </c>
      <c r="H797" s="10" t="s">
        <v>635</v>
      </c>
      <c r="I797" s="5">
        <v>42767</v>
      </c>
      <c r="J797" s="5">
        <v>42767</v>
      </c>
      <c r="K797" s="5">
        <f>MAX($I797:$J797)</f>
        <v>42767</v>
      </c>
      <c r="L797" s="10" t="s">
        <v>21</v>
      </c>
      <c r="M797" s="7"/>
      <c r="N797" s="3" t="s">
        <v>766</v>
      </c>
      <c r="O797" s="10">
        <f>VLOOKUP(B797,Projections_Data!K:M,3,0)</f>
        <v>196</v>
      </c>
    </row>
    <row r="798" spans="1:15" ht="10.199999999999999" customHeight="1" x14ac:dyDescent="0.2">
      <c r="A798" s="10">
        <v>797</v>
      </c>
      <c r="B798" s="10" t="s">
        <v>201</v>
      </c>
      <c r="C798" s="10" t="s">
        <v>202</v>
      </c>
      <c r="D798" s="10" t="s">
        <v>24</v>
      </c>
      <c r="E798" s="10" t="s">
        <v>25</v>
      </c>
      <c r="F798" s="10" t="s">
        <v>59</v>
      </c>
      <c r="G798" s="10">
        <v>8</v>
      </c>
      <c r="H798" s="10" t="s">
        <v>619</v>
      </c>
      <c r="I798" s="5">
        <v>42767</v>
      </c>
      <c r="J798" s="5">
        <v>42781</v>
      </c>
      <c r="K798" s="5">
        <f>MAX($I798:$J798)</f>
        <v>42781</v>
      </c>
      <c r="L798" s="10" t="s">
        <v>21</v>
      </c>
      <c r="M798" s="7"/>
      <c r="N798" s="3" t="s">
        <v>767</v>
      </c>
      <c r="O798" s="10">
        <f>VLOOKUP(B798,Projections_Data!K:M,3,0)</f>
        <v>76</v>
      </c>
    </row>
    <row r="799" spans="1:15" ht="10.199999999999999" customHeight="1" x14ac:dyDescent="0.2">
      <c r="A799" s="10">
        <v>798</v>
      </c>
      <c r="B799" s="10" t="s">
        <v>116</v>
      </c>
      <c r="C799" s="10" t="s">
        <v>117</v>
      </c>
      <c r="D799" s="10" t="s">
        <v>48</v>
      </c>
      <c r="E799" s="10" t="s">
        <v>34</v>
      </c>
      <c r="F799" s="10" t="s">
        <v>59</v>
      </c>
      <c r="G799" s="10">
        <v>40</v>
      </c>
      <c r="H799" s="10" t="s">
        <v>619</v>
      </c>
      <c r="I799" s="5">
        <v>42774</v>
      </c>
      <c r="J799" s="5">
        <v>42747</v>
      </c>
      <c r="K799" s="5">
        <f>MAX($I799:$J799)</f>
        <v>42774</v>
      </c>
      <c r="L799" s="10" t="s">
        <v>21</v>
      </c>
      <c r="M799" s="7"/>
      <c r="N799" s="3" t="s">
        <v>768</v>
      </c>
      <c r="O799" s="10">
        <f>VLOOKUP(B799,Projections_Data!K:M,3,0)</f>
        <v>5</v>
      </c>
    </row>
    <row r="800" spans="1:15" ht="10.199999999999999" customHeight="1" x14ac:dyDescent="0.2">
      <c r="A800" s="10">
        <v>799</v>
      </c>
      <c r="B800" s="10" t="s">
        <v>290</v>
      </c>
      <c r="C800" s="10" t="s">
        <v>291</v>
      </c>
      <c r="D800" s="10" t="s">
        <v>102</v>
      </c>
      <c r="E800" s="10" t="s">
        <v>34</v>
      </c>
      <c r="F800" s="10" t="s">
        <v>59</v>
      </c>
      <c r="G800" s="10">
        <v>24</v>
      </c>
      <c r="H800" s="10" t="s">
        <v>769</v>
      </c>
      <c r="I800" s="5">
        <v>42776</v>
      </c>
      <c r="J800" s="5">
        <v>42744</v>
      </c>
      <c r="K800" s="5">
        <f>MAX($I800:$J800)</f>
        <v>42776</v>
      </c>
      <c r="L800" s="10" t="s">
        <v>21</v>
      </c>
      <c r="M800" s="7"/>
      <c r="N800" s="3" t="s">
        <v>772</v>
      </c>
      <c r="O800" s="10">
        <f>VLOOKUP(B800,Projections_Data!K:M,3,0)</f>
        <v>22</v>
      </c>
    </row>
    <row r="801" spans="1:15" ht="10.199999999999999" customHeight="1" x14ac:dyDescent="0.2">
      <c r="A801" s="10">
        <v>800</v>
      </c>
      <c r="B801" s="10" t="s">
        <v>1422</v>
      </c>
      <c r="C801" s="10" t="s">
        <v>774</v>
      </c>
      <c r="D801" s="10" t="s">
        <v>48</v>
      </c>
      <c r="E801" s="10" t="s">
        <v>34</v>
      </c>
      <c r="F801" s="10" t="s">
        <v>26</v>
      </c>
      <c r="G801" s="10">
        <v>40</v>
      </c>
      <c r="H801" s="10" t="s">
        <v>769</v>
      </c>
      <c r="I801" s="5">
        <v>42776</v>
      </c>
      <c r="J801" s="5">
        <v>42767</v>
      </c>
      <c r="K801" s="5">
        <f>MAX($I801:$J801)</f>
        <v>42776</v>
      </c>
      <c r="L801" s="10" t="s">
        <v>21</v>
      </c>
      <c r="M801" s="7"/>
      <c r="N801" s="3" t="s">
        <v>775</v>
      </c>
      <c r="O801" s="10">
        <f>VLOOKUP(B801,Projections_Data!K:M,3,0)</f>
        <v>84</v>
      </c>
    </row>
    <row r="802" spans="1:15" ht="10.199999999999999" customHeight="1" x14ac:dyDescent="0.2">
      <c r="A802" s="10">
        <v>801</v>
      </c>
      <c r="B802" s="10" t="s">
        <v>401</v>
      </c>
      <c r="C802" s="10" t="s">
        <v>402</v>
      </c>
      <c r="D802" s="10" t="s">
        <v>48</v>
      </c>
      <c r="E802" s="10" t="s">
        <v>34</v>
      </c>
      <c r="F802" s="10" t="s">
        <v>59</v>
      </c>
      <c r="G802" s="10">
        <v>40</v>
      </c>
      <c r="H802" s="10" t="s">
        <v>45</v>
      </c>
      <c r="I802" s="5">
        <v>42781</v>
      </c>
      <c r="J802" s="5">
        <v>42736</v>
      </c>
      <c r="K802" s="5">
        <f>MAX($I802:$J802)</f>
        <v>42781</v>
      </c>
      <c r="L802" s="10" t="s">
        <v>21</v>
      </c>
      <c r="M802" s="7"/>
      <c r="N802" s="3" t="s">
        <v>776</v>
      </c>
      <c r="O802" s="10">
        <f>VLOOKUP(B802,Projections_Data!K:M,3,0)</f>
        <v>32</v>
      </c>
    </row>
    <row r="803" spans="1:15" ht="10.199999999999999" customHeight="1" x14ac:dyDescent="0.2">
      <c r="A803" s="10">
        <v>802</v>
      </c>
      <c r="B803" s="10" t="s">
        <v>401</v>
      </c>
      <c r="C803" s="10" t="s">
        <v>582</v>
      </c>
      <c r="D803" s="10" t="s">
        <v>48</v>
      </c>
      <c r="E803" s="10" t="s">
        <v>34</v>
      </c>
      <c r="F803" s="10" t="s">
        <v>59</v>
      </c>
      <c r="G803" s="10">
        <v>40</v>
      </c>
      <c r="H803" s="10" t="s">
        <v>45</v>
      </c>
      <c r="I803" s="5">
        <v>42781</v>
      </c>
      <c r="J803" s="5">
        <v>42736</v>
      </c>
      <c r="K803" s="5">
        <f>MAX($I803:$J803)</f>
        <v>42781</v>
      </c>
      <c r="L803" s="10" t="s">
        <v>21</v>
      </c>
      <c r="M803" s="7"/>
      <c r="N803" s="3" t="s">
        <v>776</v>
      </c>
      <c r="O803" s="10">
        <f>VLOOKUP(B803,Projections_Data!K:M,3,0)</f>
        <v>32</v>
      </c>
    </row>
    <row r="804" spans="1:15" ht="10.199999999999999" customHeight="1" x14ac:dyDescent="0.2">
      <c r="A804" s="10">
        <v>803</v>
      </c>
      <c r="B804" s="10" t="s">
        <v>408</v>
      </c>
      <c r="C804" s="10" t="s">
        <v>777</v>
      </c>
      <c r="D804" s="10" t="s">
        <v>48</v>
      </c>
      <c r="E804" s="10" t="s">
        <v>25</v>
      </c>
      <c r="F804" s="10" t="s">
        <v>26</v>
      </c>
      <c r="G804" s="10">
        <v>40</v>
      </c>
      <c r="H804" s="10" t="s">
        <v>632</v>
      </c>
      <c r="I804" s="5">
        <v>42781</v>
      </c>
      <c r="J804" s="5">
        <v>42781</v>
      </c>
      <c r="K804" s="5">
        <f>MAX($I804:$J804)</f>
        <v>42781</v>
      </c>
      <c r="L804" s="10" t="s">
        <v>21</v>
      </c>
      <c r="M804" s="7"/>
      <c r="N804" s="3" t="s">
        <v>778</v>
      </c>
      <c r="O804" s="10">
        <f>VLOOKUP(B804,Projections_Data!K:M,3,0)</f>
        <v>6</v>
      </c>
    </row>
    <row r="805" spans="1:15" ht="10.199999999999999" customHeight="1" x14ac:dyDescent="0.2">
      <c r="A805" s="10">
        <v>804</v>
      </c>
      <c r="B805" s="10" t="s">
        <v>35</v>
      </c>
      <c r="C805" s="10" t="s">
        <v>683</v>
      </c>
      <c r="D805" s="10" t="s">
        <v>24</v>
      </c>
      <c r="E805" s="10" t="s">
        <v>25</v>
      </c>
      <c r="F805" s="10" t="s">
        <v>59</v>
      </c>
      <c r="G805" s="10">
        <v>80</v>
      </c>
      <c r="H805" s="10" t="s">
        <v>632</v>
      </c>
      <c r="I805" s="5">
        <v>42781</v>
      </c>
      <c r="J805" s="5">
        <v>42781</v>
      </c>
      <c r="K805" s="5">
        <f>MAX($I805:$J805)</f>
        <v>42781</v>
      </c>
      <c r="L805" s="10" t="s">
        <v>21</v>
      </c>
      <c r="M805" s="7"/>
      <c r="N805" s="3" t="s">
        <v>779</v>
      </c>
      <c r="O805" s="10">
        <f>VLOOKUP(B805,Projections_Data!K:M,3,0)</f>
        <v>4</v>
      </c>
    </row>
    <row r="806" spans="1:15" ht="10.199999999999999" customHeight="1" x14ac:dyDescent="0.2">
      <c r="A806" s="10">
        <v>805</v>
      </c>
      <c r="B806" s="10" t="s">
        <v>137</v>
      </c>
      <c r="C806" s="10" t="s">
        <v>138</v>
      </c>
      <c r="D806" s="10" t="s">
        <v>30</v>
      </c>
      <c r="E806" s="10" t="s">
        <v>34</v>
      </c>
      <c r="F806" s="10" t="s">
        <v>59</v>
      </c>
      <c r="G806" s="10">
        <v>24</v>
      </c>
      <c r="H806" s="10" t="s">
        <v>769</v>
      </c>
      <c r="I806" s="5">
        <v>42786</v>
      </c>
      <c r="J806" s="5">
        <v>42767</v>
      </c>
      <c r="K806" s="5">
        <f>MAX($I806:$J806)</f>
        <v>42786</v>
      </c>
      <c r="L806" s="10" t="s">
        <v>21</v>
      </c>
      <c r="M806" s="7"/>
      <c r="N806" s="3" t="s">
        <v>780</v>
      </c>
      <c r="O806" s="10">
        <f>VLOOKUP(B806,Projections_Data!K:M,3,0)</f>
        <v>27</v>
      </c>
    </row>
    <row r="807" spans="1:15" ht="10.199999999999999" customHeight="1" x14ac:dyDescent="0.2">
      <c r="A807" s="10">
        <v>806</v>
      </c>
      <c r="B807" s="10" t="s">
        <v>75</v>
      </c>
      <c r="C807" s="10" t="s">
        <v>781</v>
      </c>
      <c r="D807" s="10" t="s">
        <v>17</v>
      </c>
      <c r="E807" s="10" t="s">
        <v>31</v>
      </c>
      <c r="F807" s="10" t="s">
        <v>26</v>
      </c>
      <c r="G807" s="10">
        <v>24</v>
      </c>
      <c r="H807" s="10" t="s">
        <v>782</v>
      </c>
      <c r="I807" s="5">
        <v>42786</v>
      </c>
      <c r="J807" s="5">
        <v>42786</v>
      </c>
      <c r="K807" s="5">
        <f>MAX($I807:$J807)</f>
        <v>42786</v>
      </c>
      <c r="L807" s="10" t="s">
        <v>21</v>
      </c>
      <c r="M807" s="7"/>
      <c r="N807" s="3" t="s">
        <v>783</v>
      </c>
      <c r="O807" s="10">
        <f>VLOOKUP(B807,Projections_Data!K:M,3,0)</f>
        <v>11</v>
      </c>
    </row>
    <row r="808" spans="1:15" ht="10.199999999999999" customHeight="1" x14ac:dyDescent="0.2">
      <c r="A808" s="10">
        <v>807</v>
      </c>
      <c r="B808" s="10" t="s">
        <v>1370</v>
      </c>
      <c r="C808" s="10" t="s">
        <v>1408</v>
      </c>
      <c r="D808" s="10" t="s">
        <v>48</v>
      </c>
      <c r="E808" s="10" t="s">
        <v>31</v>
      </c>
      <c r="F808" s="10" t="s">
        <v>26</v>
      </c>
      <c r="G808" s="10">
        <v>40</v>
      </c>
      <c r="H808" s="10" t="s">
        <v>45</v>
      </c>
      <c r="I808" s="5">
        <v>42793</v>
      </c>
      <c r="J808" s="5">
        <v>42793</v>
      </c>
      <c r="K808" s="5">
        <f>MAX($I808:$J808)</f>
        <v>42793</v>
      </c>
      <c r="L808" s="10" t="s">
        <v>21</v>
      </c>
      <c r="M808" s="7"/>
      <c r="N808" s="3" t="s">
        <v>785</v>
      </c>
      <c r="O808" s="10">
        <f>VLOOKUP(B808,Projections_Data!K:M,3,0)</f>
        <v>66</v>
      </c>
    </row>
    <row r="809" spans="1:15" ht="10.199999999999999" customHeight="1" x14ac:dyDescent="0.2">
      <c r="A809" s="10">
        <v>808</v>
      </c>
      <c r="B809" s="10" t="s">
        <v>255</v>
      </c>
      <c r="C809" s="10" t="s">
        <v>256</v>
      </c>
      <c r="D809" s="10" t="s">
        <v>48</v>
      </c>
      <c r="E809" s="10" t="s">
        <v>34</v>
      </c>
      <c r="F809" s="10" t="s">
        <v>59</v>
      </c>
      <c r="G809" s="10">
        <v>0</v>
      </c>
      <c r="H809" s="10" t="s">
        <v>435</v>
      </c>
      <c r="I809" s="5">
        <v>42795</v>
      </c>
      <c r="J809" s="5">
        <v>42736</v>
      </c>
      <c r="K809" s="5">
        <f>MAX($I809:$J809)</f>
        <v>42795</v>
      </c>
      <c r="L809" s="10" t="s">
        <v>21</v>
      </c>
      <c r="M809" s="7"/>
      <c r="N809" s="3" t="s">
        <v>786</v>
      </c>
      <c r="O809" s="10">
        <f>VLOOKUP(B809,Projections_Data!K:M,3,0)</f>
        <v>98</v>
      </c>
    </row>
    <row r="810" spans="1:15" ht="10.199999999999999" customHeight="1" x14ac:dyDescent="0.2">
      <c r="A810" s="10">
        <v>809</v>
      </c>
      <c r="B810" s="10" t="s">
        <v>392</v>
      </c>
      <c r="C810" s="10" t="s">
        <v>396</v>
      </c>
      <c r="D810" s="10" t="s">
        <v>48</v>
      </c>
      <c r="E810" s="10" t="s">
        <v>53</v>
      </c>
      <c r="F810" s="10" t="s">
        <v>59</v>
      </c>
      <c r="G810" s="10">
        <v>24</v>
      </c>
      <c r="H810" s="10" t="s">
        <v>85</v>
      </c>
      <c r="I810" s="5">
        <v>42795</v>
      </c>
      <c r="J810" s="5">
        <v>42736</v>
      </c>
      <c r="K810" s="5">
        <f>MAX($I810:$J810)</f>
        <v>42795</v>
      </c>
      <c r="L810" s="10" t="s">
        <v>21</v>
      </c>
      <c r="M810" s="7"/>
      <c r="O810" s="10">
        <f>VLOOKUP(B810,Projections_Data!K:M,3,0)</f>
        <v>28</v>
      </c>
    </row>
    <row r="811" spans="1:15" ht="10.199999999999999" customHeight="1" x14ac:dyDescent="0.2">
      <c r="A811" s="10">
        <v>810</v>
      </c>
      <c r="B811" s="10" t="s">
        <v>392</v>
      </c>
      <c r="C811" s="10" t="s">
        <v>443</v>
      </c>
      <c r="D811" s="10" t="s">
        <v>48</v>
      </c>
      <c r="E811" s="10" t="s">
        <v>53</v>
      </c>
      <c r="F811" s="10" t="s">
        <v>59</v>
      </c>
      <c r="G811" s="10">
        <v>24</v>
      </c>
      <c r="H811" s="10" t="s">
        <v>85</v>
      </c>
      <c r="I811" s="5">
        <v>42795</v>
      </c>
      <c r="J811" s="5">
        <v>42736</v>
      </c>
      <c r="K811" s="5">
        <f>MAX($I811:$J811)</f>
        <v>42795</v>
      </c>
      <c r="L811" s="10" t="s">
        <v>21</v>
      </c>
      <c r="M811" s="7"/>
      <c r="O811" s="10">
        <f>VLOOKUP(B811,Projections_Data!K:M,3,0)</f>
        <v>28</v>
      </c>
    </row>
    <row r="812" spans="1:15" ht="10.199999999999999" customHeight="1" x14ac:dyDescent="0.2">
      <c r="A812" s="10">
        <v>811</v>
      </c>
      <c r="B812" s="10" t="s">
        <v>392</v>
      </c>
      <c r="C812" s="10" t="s">
        <v>393</v>
      </c>
      <c r="D812" s="10" t="s">
        <v>48</v>
      </c>
      <c r="E812" s="10" t="s">
        <v>53</v>
      </c>
      <c r="F812" s="10" t="s">
        <v>26</v>
      </c>
      <c r="G812" s="10">
        <v>0</v>
      </c>
      <c r="H812" s="10" t="s">
        <v>85</v>
      </c>
      <c r="I812" s="5">
        <v>42795</v>
      </c>
      <c r="J812" s="5">
        <v>42736</v>
      </c>
      <c r="K812" s="5">
        <f>MAX($I812:$J812)</f>
        <v>42795</v>
      </c>
      <c r="L812" s="10" t="s">
        <v>21</v>
      </c>
      <c r="M812" s="7"/>
      <c r="N812" s="3" t="s">
        <v>787</v>
      </c>
      <c r="O812" s="10">
        <f>VLOOKUP(B812,Projections_Data!K:M,3,0)</f>
        <v>28</v>
      </c>
    </row>
    <row r="813" spans="1:15" ht="10.199999999999999" customHeight="1" x14ac:dyDescent="0.2">
      <c r="A813" s="10">
        <v>812</v>
      </c>
      <c r="B813" s="10" t="s">
        <v>392</v>
      </c>
      <c r="C813" s="10" t="s">
        <v>395</v>
      </c>
      <c r="D813" s="10" t="s">
        <v>48</v>
      </c>
      <c r="E813" s="10" t="s">
        <v>53</v>
      </c>
      <c r="F813" s="10" t="s">
        <v>26</v>
      </c>
      <c r="G813" s="10">
        <v>0</v>
      </c>
      <c r="H813" s="10" t="s">
        <v>85</v>
      </c>
      <c r="I813" s="5">
        <v>42795</v>
      </c>
      <c r="J813" s="5">
        <v>42736</v>
      </c>
      <c r="K813" s="5">
        <f>MAX($I813:$J813)</f>
        <v>42795</v>
      </c>
      <c r="L813" s="10" t="s">
        <v>21</v>
      </c>
      <c r="M813" s="7"/>
      <c r="N813" s="3" t="s">
        <v>787</v>
      </c>
      <c r="O813" s="10">
        <f>VLOOKUP(B813,Projections_Data!K:M,3,0)</f>
        <v>28</v>
      </c>
    </row>
    <row r="814" spans="1:15" ht="10.199999999999999" customHeight="1" x14ac:dyDescent="0.2">
      <c r="A814" s="10">
        <v>813</v>
      </c>
      <c r="B814" s="10" t="s">
        <v>788</v>
      </c>
      <c r="C814" s="10" t="s">
        <v>789</v>
      </c>
      <c r="D814" s="10" t="s">
        <v>17</v>
      </c>
      <c r="E814" s="10" t="s">
        <v>53</v>
      </c>
      <c r="F814" s="10" t="s">
        <v>59</v>
      </c>
      <c r="G814" s="10">
        <v>8</v>
      </c>
      <c r="H814" s="10" t="s">
        <v>619</v>
      </c>
      <c r="I814" s="5">
        <v>42795</v>
      </c>
      <c r="J814" s="5">
        <v>42736</v>
      </c>
      <c r="K814" s="5">
        <f>MAX($I814:$J814)</f>
        <v>42795</v>
      </c>
      <c r="L814" s="10" t="s">
        <v>21</v>
      </c>
      <c r="M814" s="7"/>
      <c r="N814" s="3" t="s">
        <v>790</v>
      </c>
      <c r="O814" s="10">
        <f>VLOOKUP(B814,Projections_Data!K:M,3,0)</f>
        <v>133</v>
      </c>
    </row>
    <row r="815" spans="1:15" ht="10.199999999999999" customHeight="1" x14ac:dyDescent="0.2">
      <c r="A815" s="10">
        <v>814</v>
      </c>
      <c r="B815" s="10" t="s">
        <v>398</v>
      </c>
      <c r="C815" s="10" t="s">
        <v>399</v>
      </c>
      <c r="D815" s="10" t="s">
        <v>17</v>
      </c>
      <c r="E815" s="10" t="s">
        <v>31</v>
      </c>
      <c r="F815" s="10" t="s">
        <v>59</v>
      </c>
      <c r="G815" s="10">
        <v>24</v>
      </c>
      <c r="H815" s="10" t="s">
        <v>85</v>
      </c>
      <c r="I815" s="5">
        <v>42795</v>
      </c>
      <c r="J815" s="5">
        <v>42736</v>
      </c>
      <c r="K815" s="5">
        <f>MAX($I815:$J815)</f>
        <v>42795</v>
      </c>
      <c r="L815" s="10" t="s">
        <v>21</v>
      </c>
      <c r="M815" s="7"/>
      <c r="N815" s="3" t="s">
        <v>791</v>
      </c>
      <c r="O815" s="10">
        <f>VLOOKUP(B815,Projections_Data!K:M,3,0)</f>
        <v>137</v>
      </c>
    </row>
    <row r="816" spans="1:15" ht="10.199999999999999" customHeight="1" x14ac:dyDescent="0.2">
      <c r="A816" s="10">
        <v>815</v>
      </c>
      <c r="B816" s="10" t="s">
        <v>648</v>
      </c>
      <c r="C816" s="10" t="s">
        <v>649</v>
      </c>
      <c r="D816" s="10" t="s">
        <v>30</v>
      </c>
      <c r="E816" s="10" t="s">
        <v>53</v>
      </c>
      <c r="F816" s="10" t="s">
        <v>59</v>
      </c>
      <c r="G816" s="10">
        <v>24</v>
      </c>
      <c r="H816" s="10" t="s">
        <v>782</v>
      </c>
      <c r="I816" s="5">
        <v>42795</v>
      </c>
      <c r="J816" s="5">
        <v>42744</v>
      </c>
      <c r="K816" s="5">
        <f>MAX($I816:$J816)</f>
        <v>42795</v>
      </c>
      <c r="L816" s="10" t="s">
        <v>21</v>
      </c>
      <c r="M816" s="7"/>
      <c r="N816" s="3" t="s">
        <v>792</v>
      </c>
      <c r="O816" s="10">
        <f>VLOOKUP(B816,Projections_Data!K:M,3,0)</f>
        <v>75</v>
      </c>
    </row>
    <row r="817" spans="1:15" ht="10.199999999999999" customHeight="1" x14ac:dyDescent="0.2">
      <c r="A817" s="10">
        <v>816</v>
      </c>
      <c r="B817" s="10" t="s">
        <v>66</v>
      </c>
      <c r="C817" s="10" t="s">
        <v>68</v>
      </c>
      <c r="D817" s="10" t="s">
        <v>17</v>
      </c>
      <c r="E817" s="10" t="s">
        <v>31</v>
      </c>
      <c r="F817" s="10" t="s">
        <v>59</v>
      </c>
      <c r="G817" s="10">
        <v>24</v>
      </c>
      <c r="H817" s="10" t="s">
        <v>769</v>
      </c>
      <c r="I817" s="5">
        <v>42795</v>
      </c>
      <c r="J817" s="5">
        <v>42767</v>
      </c>
      <c r="K817" s="5">
        <f>MAX($I817:$J817)</f>
        <v>42795</v>
      </c>
      <c r="L817" s="10" t="s">
        <v>21</v>
      </c>
      <c r="M817" s="7"/>
      <c r="N817" s="3" t="s">
        <v>793</v>
      </c>
      <c r="O817" s="10">
        <f>VLOOKUP(B817,Projections_Data!K:M,3,0)</f>
        <v>48</v>
      </c>
    </row>
    <row r="818" spans="1:15" ht="10.199999999999999" customHeight="1" x14ac:dyDescent="0.2">
      <c r="A818" s="10">
        <v>817</v>
      </c>
      <c r="B818" s="10" t="s">
        <v>197</v>
      </c>
      <c r="C818" s="10" t="s">
        <v>198</v>
      </c>
      <c r="D818" s="10" t="s">
        <v>17</v>
      </c>
      <c r="E818" s="10" t="s">
        <v>25</v>
      </c>
      <c r="F818" s="10" t="s">
        <v>59</v>
      </c>
      <c r="G818" s="10">
        <v>8</v>
      </c>
      <c r="H818" s="10" t="s">
        <v>782</v>
      </c>
      <c r="I818" s="5">
        <v>42795</v>
      </c>
      <c r="J818" s="5">
        <v>42767</v>
      </c>
      <c r="K818" s="5">
        <f>MAX($I818:$J818)</f>
        <v>42795</v>
      </c>
      <c r="L818" s="10" t="s">
        <v>21</v>
      </c>
      <c r="M818" s="7"/>
      <c r="O818" s="10">
        <f>VLOOKUP(B818,Projections_Data!K:M,3,0)</f>
        <v>59</v>
      </c>
    </row>
    <row r="819" spans="1:15" ht="10.199999999999999" customHeight="1" x14ac:dyDescent="0.2">
      <c r="A819" s="10">
        <v>818</v>
      </c>
      <c r="B819" s="10" t="s">
        <v>98</v>
      </c>
      <c r="C819" s="10" t="s">
        <v>99</v>
      </c>
      <c r="D819" s="10" t="s">
        <v>48</v>
      </c>
      <c r="E819" s="10" t="s">
        <v>18</v>
      </c>
      <c r="F819" s="10" t="s">
        <v>59</v>
      </c>
      <c r="G819" s="10">
        <v>8</v>
      </c>
      <c r="H819" s="10" t="s">
        <v>619</v>
      </c>
      <c r="I819" s="5">
        <v>42795</v>
      </c>
      <c r="J819" s="5">
        <v>42767</v>
      </c>
      <c r="K819" s="5">
        <f>MAX($I819:$J819)</f>
        <v>42795</v>
      </c>
      <c r="L819" s="10" t="s">
        <v>21</v>
      </c>
      <c r="M819" s="7"/>
      <c r="O819" s="10">
        <f>VLOOKUP(B819,Projections_Data!K:M,3,0)</f>
        <v>88</v>
      </c>
    </row>
    <row r="820" spans="1:15" ht="10.199999999999999" customHeight="1" x14ac:dyDescent="0.2">
      <c r="A820" s="10">
        <v>819</v>
      </c>
      <c r="B820" s="10" t="s">
        <v>178</v>
      </c>
      <c r="C820" s="10" t="s">
        <v>179</v>
      </c>
      <c r="D820" s="10" t="s">
        <v>24</v>
      </c>
      <c r="E820" s="10" t="s">
        <v>25</v>
      </c>
      <c r="F820" s="10" t="s">
        <v>59</v>
      </c>
      <c r="G820" s="10">
        <v>0</v>
      </c>
      <c r="H820" s="10" t="s">
        <v>782</v>
      </c>
      <c r="I820" s="5">
        <v>42795</v>
      </c>
      <c r="J820" s="5">
        <v>42767</v>
      </c>
      <c r="K820" s="5">
        <f>MAX($I820:$J820)</f>
        <v>42795</v>
      </c>
      <c r="L820" s="10" t="s">
        <v>21</v>
      </c>
      <c r="M820" s="7"/>
      <c r="N820" s="3" t="s">
        <v>794</v>
      </c>
      <c r="O820" s="10">
        <f>VLOOKUP(B820,Projections_Data!K:M,3,0)</f>
        <v>101</v>
      </c>
    </row>
    <row r="821" spans="1:15" ht="10.199999999999999" customHeight="1" x14ac:dyDescent="0.2">
      <c r="A821" s="10">
        <v>820</v>
      </c>
      <c r="B821" s="10" t="s">
        <v>178</v>
      </c>
      <c r="C821" s="10" t="s">
        <v>491</v>
      </c>
      <c r="D821" s="10" t="s">
        <v>24</v>
      </c>
      <c r="E821" s="10" t="s">
        <v>25</v>
      </c>
      <c r="F821" s="10" t="s">
        <v>59</v>
      </c>
      <c r="G821" s="10">
        <v>0</v>
      </c>
      <c r="H821" s="10" t="s">
        <v>782</v>
      </c>
      <c r="I821" s="5">
        <v>42795</v>
      </c>
      <c r="J821" s="5">
        <v>42767</v>
      </c>
      <c r="K821" s="5">
        <f>MAX($I821:$J821)</f>
        <v>42795</v>
      </c>
      <c r="L821" s="10" t="s">
        <v>21</v>
      </c>
      <c r="M821" s="7"/>
      <c r="N821" s="3" t="s">
        <v>794</v>
      </c>
      <c r="O821" s="10">
        <f>VLOOKUP(B821,Projections_Data!K:M,3,0)</f>
        <v>101</v>
      </c>
    </row>
    <row r="822" spans="1:15" ht="10.199999999999999" customHeight="1" x14ac:dyDescent="0.2">
      <c r="A822" s="10">
        <v>821</v>
      </c>
      <c r="B822" s="10" t="s">
        <v>478</v>
      </c>
      <c r="C822" s="10" t="s">
        <v>479</v>
      </c>
      <c r="D822" s="10" t="s">
        <v>24</v>
      </c>
      <c r="E822" s="10" t="s">
        <v>34</v>
      </c>
      <c r="F822" s="10" t="s">
        <v>59</v>
      </c>
      <c r="G822" s="10">
        <v>0</v>
      </c>
      <c r="H822" s="10" t="s">
        <v>435</v>
      </c>
      <c r="I822" s="5">
        <v>42795</v>
      </c>
      <c r="J822" s="5">
        <v>42795</v>
      </c>
      <c r="K822" s="5">
        <f>MAX($I822:$J822)</f>
        <v>42795</v>
      </c>
      <c r="L822" s="10" t="s">
        <v>21</v>
      </c>
      <c r="M822" s="7"/>
      <c r="N822" s="3" t="s">
        <v>795</v>
      </c>
      <c r="O822" s="10">
        <f>VLOOKUP(B822,Projections_Data!K:M,3,0)</f>
        <v>157</v>
      </c>
    </row>
    <row r="823" spans="1:15" ht="10.199999999999999" customHeight="1" x14ac:dyDescent="0.2">
      <c r="A823" s="10">
        <v>822</v>
      </c>
      <c r="B823" s="10" t="s">
        <v>290</v>
      </c>
      <c r="C823" s="10" t="s">
        <v>797</v>
      </c>
      <c r="D823" s="10" t="s">
        <v>102</v>
      </c>
      <c r="E823" s="10" t="s">
        <v>34</v>
      </c>
      <c r="F823" s="10" t="s">
        <v>59</v>
      </c>
      <c r="G823" s="10">
        <v>24</v>
      </c>
      <c r="H823" s="10" t="s">
        <v>619</v>
      </c>
      <c r="I823" s="5">
        <v>42795</v>
      </c>
      <c r="J823" s="5">
        <v>42795</v>
      </c>
      <c r="K823" s="5">
        <f>MAX($I823:$J823)</f>
        <v>42795</v>
      </c>
      <c r="L823" s="10" t="s">
        <v>21</v>
      </c>
      <c r="M823" s="7"/>
      <c r="N823" s="3" t="s">
        <v>798</v>
      </c>
      <c r="O823" s="10">
        <f>VLOOKUP(B823,Projections_Data!K:M,3,0)</f>
        <v>22</v>
      </c>
    </row>
    <row r="824" spans="1:15" ht="10.199999999999999" customHeight="1" x14ac:dyDescent="0.2">
      <c r="A824" s="10">
        <v>823</v>
      </c>
      <c r="B824" s="10" t="s">
        <v>133</v>
      </c>
      <c r="C824" s="10" t="s">
        <v>134</v>
      </c>
      <c r="D824" s="10" t="s">
        <v>30</v>
      </c>
      <c r="E824" s="10" t="s">
        <v>53</v>
      </c>
      <c r="F824" s="10" t="s">
        <v>59</v>
      </c>
      <c r="G824" s="10">
        <v>8</v>
      </c>
      <c r="H824" s="10" t="s">
        <v>85</v>
      </c>
      <c r="I824" s="5">
        <v>42795</v>
      </c>
      <c r="J824" s="5">
        <v>42795</v>
      </c>
      <c r="K824" s="5">
        <f>MAX($I824:$J824)</f>
        <v>42795</v>
      </c>
      <c r="L824" s="10" t="s">
        <v>21</v>
      </c>
      <c r="M824" s="7"/>
      <c r="N824" s="3" t="s">
        <v>799</v>
      </c>
      <c r="O824" s="10">
        <f>VLOOKUP(B824,Projections_Data!K:M,3,0)</f>
        <v>29</v>
      </c>
    </row>
    <row r="825" spans="1:15" ht="10.199999999999999" customHeight="1" x14ac:dyDescent="0.2">
      <c r="A825" s="10">
        <v>824</v>
      </c>
      <c r="B825" s="10" t="s">
        <v>75</v>
      </c>
      <c r="C825" s="10" t="s">
        <v>77</v>
      </c>
      <c r="D825" s="10" t="s">
        <v>17</v>
      </c>
      <c r="E825" s="10" t="s">
        <v>31</v>
      </c>
      <c r="F825" s="10" t="s">
        <v>59</v>
      </c>
      <c r="G825" s="10">
        <v>24</v>
      </c>
      <c r="H825" s="10" t="s">
        <v>632</v>
      </c>
      <c r="I825" s="5">
        <v>42795</v>
      </c>
      <c r="J825" s="5">
        <v>42795</v>
      </c>
      <c r="K825" s="5">
        <f>MAX($I825:$J825)</f>
        <v>42795</v>
      </c>
      <c r="L825" s="10" t="s">
        <v>21</v>
      </c>
      <c r="M825" s="7"/>
      <c r="N825" s="3" t="s">
        <v>800</v>
      </c>
      <c r="O825" s="10">
        <f>VLOOKUP(B825,Projections_Data!K:M,3,0)</f>
        <v>11</v>
      </c>
    </row>
    <row r="826" spans="1:15" ht="10.199999999999999" customHeight="1" x14ac:dyDescent="0.2">
      <c r="A826" s="10">
        <v>825</v>
      </c>
      <c r="B826" s="10" t="s">
        <v>149</v>
      </c>
      <c r="C826" s="10" t="s">
        <v>151</v>
      </c>
      <c r="D826" s="10" t="s">
        <v>17</v>
      </c>
      <c r="E826" s="10" t="s">
        <v>31</v>
      </c>
      <c r="F826" s="10" t="s">
        <v>59</v>
      </c>
      <c r="G826" s="10">
        <v>40</v>
      </c>
      <c r="H826" s="10" t="s">
        <v>769</v>
      </c>
      <c r="I826" s="5">
        <v>42795</v>
      </c>
      <c r="J826" s="5">
        <v>42795</v>
      </c>
      <c r="K826" s="5">
        <f>MAX($I826:$J826)</f>
        <v>42795</v>
      </c>
      <c r="L826" s="10" t="s">
        <v>21</v>
      </c>
      <c r="M826" s="7"/>
      <c r="N826" s="3" t="s">
        <v>801</v>
      </c>
      <c r="O826" s="10">
        <f>VLOOKUP(B826,Projections_Data!K:M,3,0)</f>
        <v>25</v>
      </c>
    </row>
    <row r="827" spans="1:15" ht="10.199999999999999" customHeight="1" x14ac:dyDescent="0.2">
      <c r="A827" s="10">
        <v>826</v>
      </c>
      <c r="B827" s="10" t="s">
        <v>149</v>
      </c>
      <c r="C827" s="10" t="s">
        <v>802</v>
      </c>
      <c r="D827" s="10" t="s">
        <v>17</v>
      </c>
      <c r="E827" s="10" t="s">
        <v>31</v>
      </c>
      <c r="F827" s="10" t="s">
        <v>59</v>
      </c>
      <c r="G827" s="10">
        <v>24</v>
      </c>
      <c r="H827" s="10" t="s">
        <v>769</v>
      </c>
      <c r="I827" s="5">
        <v>42795</v>
      </c>
      <c r="J827" s="5">
        <v>42795</v>
      </c>
      <c r="K827" s="5">
        <f>MAX($I827:$J827)</f>
        <v>42795</v>
      </c>
      <c r="L827" s="10" t="s">
        <v>21</v>
      </c>
      <c r="M827" s="7"/>
      <c r="N827" s="3" t="s">
        <v>803</v>
      </c>
      <c r="O827" s="10">
        <f>VLOOKUP(B827,Projections_Data!K:M,3,0)</f>
        <v>25</v>
      </c>
    </row>
    <row r="828" spans="1:15" ht="10.199999999999999" customHeight="1" x14ac:dyDescent="0.2">
      <c r="A828" s="10">
        <v>827</v>
      </c>
      <c r="B828" s="10" t="s">
        <v>149</v>
      </c>
      <c r="C828" s="10" t="s">
        <v>552</v>
      </c>
      <c r="D828" s="10" t="s">
        <v>17</v>
      </c>
      <c r="E828" s="10" t="s">
        <v>31</v>
      </c>
      <c r="F828" s="10" t="s">
        <v>26</v>
      </c>
      <c r="G828" s="10">
        <v>0</v>
      </c>
      <c r="H828" s="10" t="s">
        <v>769</v>
      </c>
      <c r="I828" s="5">
        <v>42795</v>
      </c>
      <c r="J828" s="5">
        <v>42795</v>
      </c>
      <c r="K828" s="5">
        <f>MAX($I828:$J828)</f>
        <v>42795</v>
      </c>
      <c r="L828" s="10" t="s">
        <v>21</v>
      </c>
      <c r="M828" s="7"/>
      <c r="N828" s="3" t="s">
        <v>804</v>
      </c>
      <c r="O828" s="10">
        <f>VLOOKUP(B828,Projections_Data!K:M,3,0)</f>
        <v>25</v>
      </c>
    </row>
    <row r="829" spans="1:15" ht="10.199999999999999" customHeight="1" x14ac:dyDescent="0.2">
      <c r="A829" s="10">
        <v>828</v>
      </c>
      <c r="B829" s="10" t="s">
        <v>271</v>
      </c>
      <c r="C829" s="10" t="s">
        <v>805</v>
      </c>
      <c r="D829" s="10" t="s">
        <v>102</v>
      </c>
      <c r="E829" s="10" t="s">
        <v>18</v>
      </c>
      <c r="F829" s="10" t="s">
        <v>26</v>
      </c>
      <c r="G829" s="10">
        <v>0</v>
      </c>
      <c r="H829" s="10" t="s">
        <v>632</v>
      </c>
      <c r="I829" s="5">
        <v>42795</v>
      </c>
      <c r="J829" s="5">
        <v>42795</v>
      </c>
      <c r="K829" s="5">
        <f>MAX($I829:$J829)</f>
        <v>42795</v>
      </c>
      <c r="L829" s="10" t="s">
        <v>21</v>
      </c>
      <c r="M829" s="7"/>
      <c r="N829" s="3" t="s">
        <v>806</v>
      </c>
      <c r="O829" s="10">
        <f>VLOOKUP(B829,Projections_Data!K:M,3,0)</f>
        <v>37</v>
      </c>
    </row>
    <row r="830" spans="1:15" ht="10.199999999999999" customHeight="1" x14ac:dyDescent="0.2">
      <c r="A830" s="10">
        <v>829</v>
      </c>
      <c r="B830" s="10" t="s">
        <v>219</v>
      </c>
      <c r="C830" s="10" t="s">
        <v>220</v>
      </c>
      <c r="D830" s="10" t="s">
        <v>48</v>
      </c>
      <c r="E830" s="10" t="s">
        <v>25</v>
      </c>
      <c r="F830" s="10" t="s">
        <v>59</v>
      </c>
      <c r="G830" s="10">
        <v>0</v>
      </c>
      <c r="H830" s="10" t="s">
        <v>619</v>
      </c>
      <c r="I830" s="5">
        <v>42795</v>
      </c>
      <c r="J830" s="5">
        <v>42795</v>
      </c>
      <c r="K830" s="5">
        <f>MAX($I830:$J830)</f>
        <v>42795</v>
      </c>
      <c r="L830" s="10" t="s">
        <v>21</v>
      </c>
      <c r="M830" s="7"/>
      <c r="N830" s="3" t="s">
        <v>807</v>
      </c>
      <c r="O830" s="10">
        <f>VLOOKUP(B830,Projections_Data!K:M,3,0)</f>
        <v>67</v>
      </c>
    </row>
    <row r="831" spans="1:15" ht="10.199999999999999" customHeight="1" x14ac:dyDescent="0.2">
      <c r="A831" s="10">
        <v>830</v>
      </c>
      <c r="B831" s="10" t="s">
        <v>227</v>
      </c>
      <c r="C831" s="10" t="s">
        <v>228</v>
      </c>
      <c r="D831" s="10" t="s">
        <v>17</v>
      </c>
      <c r="E831" s="10" t="s">
        <v>31</v>
      </c>
      <c r="F831" s="10" t="s">
        <v>59</v>
      </c>
      <c r="G831" s="10">
        <v>0</v>
      </c>
      <c r="H831" s="10" t="s">
        <v>45</v>
      </c>
      <c r="I831" s="5">
        <v>42795</v>
      </c>
      <c r="J831" s="5">
        <v>42795</v>
      </c>
      <c r="K831" s="5">
        <f>MAX($I831:$J831)</f>
        <v>42795</v>
      </c>
      <c r="L831" s="10" t="s">
        <v>21</v>
      </c>
      <c r="M831" s="7"/>
      <c r="N831" s="3" t="s">
        <v>808</v>
      </c>
      <c r="O831" s="10">
        <f>VLOOKUP(B831,Projections_Data!K:M,3,0)</f>
        <v>166</v>
      </c>
    </row>
    <row r="832" spans="1:15" ht="10.199999999999999" customHeight="1" x14ac:dyDescent="0.2">
      <c r="A832" s="10">
        <v>831</v>
      </c>
      <c r="B832" s="10" t="s">
        <v>227</v>
      </c>
      <c r="C832" s="10" t="s">
        <v>229</v>
      </c>
      <c r="D832" s="10" t="s">
        <v>17</v>
      </c>
      <c r="E832" s="10" t="s">
        <v>31</v>
      </c>
      <c r="F832" s="10" t="s">
        <v>59</v>
      </c>
      <c r="G832" s="10">
        <v>0</v>
      </c>
      <c r="H832" s="10" t="s">
        <v>45</v>
      </c>
      <c r="I832" s="5">
        <v>42795</v>
      </c>
      <c r="J832" s="5">
        <v>42795</v>
      </c>
      <c r="K832" s="5">
        <f>MAX($I832:$J832)</f>
        <v>42795</v>
      </c>
      <c r="L832" s="10" t="s">
        <v>21</v>
      </c>
      <c r="M832" s="7"/>
      <c r="N832" s="3" t="s">
        <v>809</v>
      </c>
      <c r="O832" s="10">
        <f>VLOOKUP(B832,Projections_Data!K:M,3,0)</f>
        <v>166</v>
      </c>
    </row>
    <row r="833" spans="1:15" ht="10.199999999999999" customHeight="1" x14ac:dyDescent="0.2">
      <c r="A833" s="10">
        <v>832</v>
      </c>
      <c r="B833" s="10" t="s">
        <v>227</v>
      </c>
      <c r="C833" s="10" t="s">
        <v>311</v>
      </c>
      <c r="D833" s="10" t="s">
        <v>17</v>
      </c>
      <c r="E833" s="10" t="s">
        <v>31</v>
      </c>
      <c r="F833" s="10" t="s">
        <v>59</v>
      </c>
      <c r="G833" s="10">
        <v>0</v>
      </c>
      <c r="H833" s="10" t="s">
        <v>45</v>
      </c>
      <c r="I833" s="5">
        <v>42795</v>
      </c>
      <c r="J833" s="5">
        <v>42795</v>
      </c>
      <c r="K833" s="5">
        <f>MAX($I833:$J833)</f>
        <v>42795</v>
      </c>
      <c r="L833" s="10" t="s">
        <v>21</v>
      </c>
      <c r="M833" s="7"/>
      <c r="N833" s="3" t="s">
        <v>809</v>
      </c>
      <c r="O833" s="10">
        <f>VLOOKUP(B833,Projections_Data!K:M,3,0)</f>
        <v>166</v>
      </c>
    </row>
    <row r="834" spans="1:15" ht="10.199999999999999" customHeight="1" x14ac:dyDescent="0.2">
      <c r="A834" s="10">
        <v>833</v>
      </c>
      <c r="B834" s="10" t="s">
        <v>810</v>
      </c>
      <c r="C834" s="10" t="s">
        <v>811</v>
      </c>
      <c r="D834" s="10" t="s">
        <v>24</v>
      </c>
      <c r="E834" s="10" t="s">
        <v>25</v>
      </c>
      <c r="F834" s="10" t="s">
        <v>59</v>
      </c>
      <c r="G834" s="10">
        <v>8</v>
      </c>
      <c r="H834" s="10" t="s">
        <v>85</v>
      </c>
      <c r="I834" s="5">
        <v>42795</v>
      </c>
      <c r="J834" s="5">
        <v>42795</v>
      </c>
      <c r="K834" s="5">
        <f>MAX($I834:$J834)</f>
        <v>42795</v>
      </c>
      <c r="L834" s="10" t="s">
        <v>21</v>
      </c>
      <c r="M834" s="7"/>
      <c r="N834" s="3" t="s">
        <v>812</v>
      </c>
      <c r="O834" s="10">
        <f>VLOOKUP(B834,Projections_Data!K:M,3,0)</f>
        <v>168</v>
      </c>
    </row>
    <row r="835" spans="1:15" ht="10.199999999999999" customHeight="1" x14ac:dyDescent="0.2">
      <c r="A835" s="10">
        <v>834</v>
      </c>
      <c r="B835" s="10" t="s">
        <v>813</v>
      </c>
      <c r="C835" s="10" t="s">
        <v>814</v>
      </c>
      <c r="D835" s="10" t="s">
        <v>17</v>
      </c>
      <c r="E835" s="10" t="s">
        <v>31</v>
      </c>
      <c r="F835" s="10" t="s">
        <v>26</v>
      </c>
      <c r="G835" s="10">
        <v>40</v>
      </c>
      <c r="H835" s="10" t="s">
        <v>632</v>
      </c>
      <c r="I835" s="5">
        <v>42805</v>
      </c>
      <c r="J835" s="5">
        <v>42795</v>
      </c>
      <c r="K835" s="5">
        <f>MAX($I835:$J835)</f>
        <v>42805</v>
      </c>
      <c r="L835" s="10" t="s">
        <v>21</v>
      </c>
      <c r="M835" s="7"/>
      <c r="N835" s="3" t="s">
        <v>815</v>
      </c>
      <c r="O835" s="10">
        <f>VLOOKUP(B835,Projections_Data!K:M,3,0)</f>
        <v>38</v>
      </c>
    </row>
    <row r="836" spans="1:15" ht="10.199999999999999" customHeight="1" x14ac:dyDescent="0.2">
      <c r="A836" s="10">
        <v>835</v>
      </c>
      <c r="B836" s="82" t="s">
        <v>75</v>
      </c>
      <c r="C836" s="82" t="s">
        <v>118</v>
      </c>
      <c r="D836" s="10" t="s">
        <v>17</v>
      </c>
      <c r="E836" s="10" t="s">
        <v>31</v>
      </c>
      <c r="F836" s="10" t="s">
        <v>59</v>
      </c>
      <c r="G836" s="10">
        <v>32</v>
      </c>
      <c r="H836" s="10" t="s">
        <v>769</v>
      </c>
      <c r="I836" s="5">
        <v>42814</v>
      </c>
      <c r="J836" s="5">
        <v>42736</v>
      </c>
      <c r="K836" s="5">
        <f>MAX($I836:$J836)</f>
        <v>42814</v>
      </c>
      <c r="L836" s="10" t="s">
        <v>21</v>
      </c>
      <c r="M836" s="7"/>
      <c r="N836" s="3" t="s">
        <v>1342</v>
      </c>
      <c r="O836" s="10">
        <f>VLOOKUP(B836,Projections_Data!K:M,3,0)</f>
        <v>11</v>
      </c>
    </row>
    <row r="837" spans="1:15" ht="10.199999999999999" customHeight="1" x14ac:dyDescent="0.2">
      <c r="A837" s="10">
        <v>836</v>
      </c>
      <c r="B837" s="82" t="s">
        <v>82</v>
      </c>
      <c r="C837" s="82" t="s">
        <v>1339</v>
      </c>
      <c r="D837" s="10" t="s">
        <v>84</v>
      </c>
      <c r="E837" s="10" t="s">
        <v>84</v>
      </c>
      <c r="F837" s="10" t="s">
        <v>59</v>
      </c>
      <c r="G837" s="10">
        <v>24</v>
      </c>
      <c r="H837" s="10" t="s">
        <v>619</v>
      </c>
      <c r="I837" s="5">
        <v>42814</v>
      </c>
      <c r="J837" s="5">
        <v>42814</v>
      </c>
      <c r="K837" s="5">
        <f>MAX($I837:$J837)</f>
        <v>42814</v>
      </c>
      <c r="L837" s="10" t="s">
        <v>21</v>
      </c>
      <c r="M837" s="7"/>
      <c r="N837" s="3" t="s">
        <v>1340</v>
      </c>
      <c r="O837" s="10">
        <f>VLOOKUP(B837,Projections_Data!K:M,3,0)</f>
        <v>603</v>
      </c>
    </row>
    <row r="838" spans="1:15" ht="10.199999999999999" customHeight="1" x14ac:dyDescent="0.2">
      <c r="A838" s="10">
        <v>837</v>
      </c>
      <c r="B838" s="10" t="s">
        <v>32</v>
      </c>
      <c r="C838" s="10" t="s">
        <v>33</v>
      </c>
      <c r="D838" s="10" t="s">
        <v>24</v>
      </c>
      <c r="E838" s="10" t="s">
        <v>34</v>
      </c>
      <c r="F838" s="10" t="s">
        <v>59</v>
      </c>
      <c r="G838" s="10">
        <v>100</v>
      </c>
      <c r="H838" s="10" t="s">
        <v>85</v>
      </c>
      <c r="I838" s="5">
        <v>42817</v>
      </c>
      <c r="J838" s="5">
        <v>42767</v>
      </c>
      <c r="K838" s="5">
        <f>MAX($I838:$J838)</f>
        <v>42817</v>
      </c>
      <c r="L838" s="10" t="s">
        <v>21</v>
      </c>
      <c r="M838" s="7"/>
      <c r="N838" s="3" t="s">
        <v>816</v>
      </c>
      <c r="O838" s="10">
        <f>VLOOKUP(B838,Projections_Data!K:M,3,0)</f>
        <v>7</v>
      </c>
    </row>
    <row r="839" spans="1:15" ht="10.199999999999999" customHeight="1" x14ac:dyDescent="0.2">
      <c r="A839" s="10">
        <v>838</v>
      </c>
      <c r="B839" s="10" t="s">
        <v>290</v>
      </c>
      <c r="C839" s="10" t="s">
        <v>817</v>
      </c>
      <c r="D839" s="10" t="s">
        <v>102</v>
      </c>
      <c r="E839" s="10" t="s">
        <v>34</v>
      </c>
      <c r="F839" s="10" t="s">
        <v>59</v>
      </c>
      <c r="G839" s="10">
        <v>0</v>
      </c>
      <c r="H839" s="10" t="s">
        <v>85</v>
      </c>
      <c r="I839" s="5">
        <v>42826</v>
      </c>
      <c r="J839" s="5">
        <v>42767</v>
      </c>
      <c r="K839" s="5">
        <f>MAX($I839:$J839)</f>
        <v>42826</v>
      </c>
      <c r="L839" s="10" t="s">
        <v>21</v>
      </c>
      <c r="M839" s="7"/>
      <c r="N839" s="3" t="s">
        <v>818</v>
      </c>
      <c r="O839" s="10">
        <f>VLOOKUP(B839,Projections_Data!K:M,3,0)</f>
        <v>22</v>
      </c>
    </row>
    <row r="840" spans="1:15" ht="10.199999999999999" customHeight="1" x14ac:dyDescent="0.2">
      <c r="A840" s="10">
        <v>839</v>
      </c>
      <c r="B840" s="82" t="s">
        <v>28</v>
      </c>
      <c r="C840" s="82" t="s">
        <v>819</v>
      </c>
      <c r="D840" s="10" t="s">
        <v>30</v>
      </c>
      <c r="E840" s="10" t="s">
        <v>31</v>
      </c>
      <c r="F840" s="10" t="s">
        <v>26</v>
      </c>
      <c r="G840" s="10">
        <v>80</v>
      </c>
      <c r="H840" s="10" t="s">
        <v>45</v>
      </c>
      <c r="I840" s="5">
        <v>42826</v>
      </c>
      <c r="J840" s="5">
        <v>42795</v>
      </c>
      <c r="K840" s="5">
        <f>MAX($I840:$J840)</f>
        <v>42826</v>
      </c>
      <c r="L840" s="10" t="s">
        <v>21</v>
      </c>
      <c r="M840" s="7"/>
      <c r="N840" s="3" t="s">
        <v>820</v>
      </c>
      <c r="O840" s="10">
        <f>VLOOKUP(B840,Projections_Data!K:M,3,0)</f>
        <v>17</v>
      </c>
    </row>
    <row r="841" spans="1:15" ht="10.199999999999999" customHeight="1" x14ac:dyDescent="0.2">
      <c r="A841" s="10">
        <v>840</v>
      </c>
      <c r="B841" s="10" t="s">
        <v>640</v>
      </c>
      <c r="C841" s="10" t="s">
        <v>641</v>
      </c>
      <c r="D841" s="10" t="s">
        <v>102</v>
      </c>
      <c r="E841" s="10" t="s">
        <v>25</v>
      </c>
      <c r="F841" s="10" t="s">
        <v>59</v>
      </c>
      <c r="G841" s="10">
        <v>0</v>
      </c>
      <c r="H841" s="10" t="s">
        <v>435</v>
      </c>
      <c r="I841" s="5">
        <v>42826</v>
      </c>
      <c r="J841" s="5">
        <v>42826</v>
      </c>
      <c r="K841" s="5">
        <f>MAX($I841:$J841)</f>
        <v>42826</v>
      </c>
      <c r="L841" s="10" t="s">
        <v>21</v>
      </c>
      <c r="M841" s="7"/>
      <c r="N841" s="3" t="s">
        <v>1352</v>
      </c>
      <c r="O841" s="10">
        <f>VLOOKUP(B841,Projections_Data!K:M,3,0)</f>
        <v>144</v>
      </c>
    </row>
    <row r="842" spans="1:15" ht="10.199999999999999" customHeight="1" x14ac:dyDescent="0.2">
      <c r="A842" s="10">
        <v>841</v>
      </c>
      <c r="B842" s="10" t="s">
        <v>91</v>
      </c>
      <c r="C842" s="10" t="s">
        <v>92</v>
      </c>
      <c r="D842" s="10" t="s">
        <v>17</v>
      </c>
      <c r="E842" s="10" t="s">
        <v>25</v>
      </c>
      <c r="F842" s="10" t="s">
        <v>59</v>
      </c>
      <c r="G842" s="10">
        <v>0</v>
      </c>
      <c r="H842" s="10" t="s">
        <v>619</v>
      </c>
      <c r="I842" s="5">
        <v>42826</v>
      </c>
      <c r="J842" s="5">
        <v>42826</v>
      </c>
      <c r="K842" s="5">
        <f>MAX($I842:$J842)</f>
        <v>42826</v>
      </c>
      <c r="L842" s="10" t="s">
        <v>21</v>
      </c>
      <c r="M842" s="7"/>
      <c r="N842" s="3" t="s">
        <v>821</v>
      </c>
      <c r="O842" s="10">
        <f>VLOOKUP(B842,Projections_Data!K:M,3,0)</f>
        <v>16</v>
      </c>
    </row>
    <row r="843" spans="1:15" ht="10.199999999999999" customHeight="1" x14ac:dyDescent="0.2">
      <c r="A843" s="10">
        <v>842</v>
      </c>
      <c r="B843" s="10" t="s">
        <v>91</v>
      </c>
      <c r="C843" s="10" t="s">
        <v>570</v>
      </c>
      <c r="D843" s="10" t="s">
        <v>17</v>
      </c>
      <c r="E843" s="10" t="s">
        <v>25</v>
      </c>
      <c r="F843" s="10" t="s">
        <v>59</v>
      </c>
      <c r="G843" s="10">
        <v>0</v>
      </c>
      <c r="H843" s="10" t="s">
        <v>619</v>
      </c>
      <c r="I843" s="5">
        <v>42826</v>
      </c>
      <c r="J843" s="5">
        <v>42826</v>
      </c>
      <c r="K843" s="5">
        <f>MAX($I843:$J843)</f>
        <v>42826</v>
      </c>
      <c r="L843" s="10" t="s">
        <v>21</v>
      </c>
      <c r="M843" s="7"/>
      <c r="N843" s="3" t="s">
        <v>822</v>
      </c>
      <c r="O843" s="10">
        <f>VLOOKUP(B843,Projections_Data!K:M,3,0)</f>
        <v>16</v>
      </c>
    </row>
    <row r="844" spans="1:15" ht="10.199999999999999" customHeight="1" x14ac:dyDescent="0.2">
      <c r="A844" s="10">
        <v>843</v>
      </c>
      <c r="B844" s="10" t="s">
        <v>128</v>
      </c>
      <c r="C844" s="10" t="s">
        <v>129</v>
      </c>
      <c r="D844" s="10" t="s">
        <v>102</v>
      </c>
      <c r="E844" s="10" t="s">
        <v>25</v>
      </c>
      <c r="F844" s="10" t="s">
        <v>59</v>
      </c>
      <c r="G844" s="10">
        <v>24</v>
      </c>
      <c r="H844" s="10" t="s">
        <v>619</v>
      </c>
      <c r="I844" s="5">
        <v>42826</v>
      </c>
      <c r="J844" s="5">
        <v>42826</v>
      </c>
      <c r="K844" s="5">
        <f>MAX($I844:$J844)</f>
        <v>42826</v>
      </c>
      <c r="L844" s="10" t="s">
        <v>21</v>
      </c>
      <c r="M844" s="7"/>
      <c r="N844" s="3" t="s">
        <v>823</v>
      </c>
      <c r="O844" s="10">
        <f>VLOOKUP(B844,Projections_Data!K:M,3,0)</f>
        <v>19</v>
      </c>
    </row>
    <row r="845" spans="1:15" ht="10.199999999999999" customHeight="1" x14ac:dyDescent="0.2">
      <c r="A845" s="10">
        <v>844</v>
      </c>
      <c r="B845" s="10" t="s">
        <v>760</v>
      </c>
      <c r="C845" s="10" t="s">
        <v>761</v>
      </c>
      <c r="D845" s="10" t="s">
        <v>102</v>
      </c>
      <c r="E845" s="10" t="s">
        <v>34</v>
      </c>
      <c r="F845" s="10" t="s">
        <v>59</v>
      </c>
      <c r="G845" s="10">
        <v>24</v>
      </c>
      <c r="H845" s="10" t="s">
        <v>619</v>
      </c>
      <c r="I845" s="5">
        <v>42826</v>
      </c>
      <c r="J845" s="5">
        <v>42826</v>
      </c>
      <c r="K845" s="5">
        <f>MAX($I845:$J845)</f>
        <v>42826</v>
      </c>
      <c r="L845" s="10" t="s">
        <v>21</v>
      </c>
      <c r="M845" s="7"/>
      <c r="N845" s="3" t="s">
        <v>824</v>
      </c>
      <c r="O845" s="10">
        <f>VLOOKUP(B845,Projections_Data!K:M,3,0)</f>
        <v>49</v>
      </c>
    </row>
    <row r="846" spans="1:15" ht="10.199999999999999" customHeight="1" x14ac:dyDescent="0.2">
      <c r="A846" s="10">
        <v>845</v>
      </c>
      <c r="B846" s="82" t="s">
        <v>825</v>
      </c>
      <c r="C846" s="82" t="s">
        <v>826</v>
      </c>
      <c r="D846" s="10" t="s">
        <v>40</v>
      </c>
      <c r="E846" s="10" t="s">
        <v>25</v>
      </c>
      <c r="F846" s="10" t="s">
        <v>26</v>
      </c>
      <c r="G846" s="10">
        <v>40</v>
      </c>
      <c r="H846" s="10" t="s">
        <v>85</v>
      </c>
      <c r="I846" s="5">
        <v>42826</v>
      </c>
      <c r="J846" s="5">
        <v>42826</v>
      </c>
      <c r="K846" s="5">
        <f>MAX($I846:$J846)</f>
        <v>42826</v>
      </c>
      <c r="L846" s="10" t="s">
        <v>21</v>
      </c>
      <c r="M846" s="7"/>
      <c r="N846" s="3" t="s">
        <v>827</v>
      </c>
      <c r="O846" s="10">
        <f>VLOOKUP(B846,Projections_Data!K:M,3,0)</f>
        <v>61</v>
      </c>
    </row>
    <row r="847" spans="1:15" ht="10.199999999999999" customHeight="1" x14ac:dyDescent="0.2">
      <c r="A847" s="10">
        <v>846</v>
      </c>
      <c r="B847" s="10" t="s">
        <v>825</v>
      </c>
      <c r="C847" s="10" t="s">
        <v>828</v>
      </c>
      <c r="D847" s="10" t="s">
        <v>40</v>
      </c>
      <c r="E847" s="10" t="s">
        <v>25</v>
      </c>
      <c r="F847" s="10" t="s">
        <v>26</v>
      </c>
      <c r="G847" s="10">
        <v>0</v>
      </c>
      <c r="H847" s="10" t="s">
        <v>85</v>
      </c>
      <c r="I847" s="5">
        <v>42826</v>
      </c>
      <c r="J847" s="5">
        <v>42826</v>
      </c>
      <c r="K847" s="5">
        <f>MAX($I847:$J847)</f>
        <v>42826</v>
      </c>
      <c r="L847" s="10" t="s">
        <v>21</v>
      </c>
      <c r="M847" s="7"/>
      <c r="N847" s="3" t="s">
        <v>829</v>
      </c>
      <c r="O847" s="10">
        <f>VLOOKUP(B847,Projections_Data!K:M,3,0)</f>
        <v>61</v>
      </c>
    </row>
    <row r="848" spans="1:15" ht="10.199999999999999" customHeight="1" x14ac:dyDescent="0.2">
      <c r="A848" s="10">
        <v>847</v>
      </c>
      <c r="B848" s="10" t="s">
        <v>628</v>
      </c>
      <c r="C848" s="10" t="s">
        <v>629</v>
      </c>
      <c r="D848" s="10" t="s">
        <v>48</v>
      </c>
      <c r="E848" s="10" t="s">
        <v>25</v>
      </c>
      <c r="F848" s="10" t="s">
        <v>59</v>
      </c>
      <c r="G848" s="10">
        <v>0</v>
      </c>
      <c r="H848" s="10" t="s">
        <v>435</v>
      </c>
      <c r="I848" s="5">
        <v>42826</v>
      </c>
      <c r="J848" s="5">
        <v>42826</v>
      </c>
      <c r="K848" s="5">
        <f>MAX($I848:$J848)</f>
        <v>42826</v>
      </c>
      <c r="L848" s="10" t="s">
        <v>21</v>
      </c>
      <c r="M848" s="7"/>
      <c r="N848" s="3" t="s">
        <v>830</v>
      </c>
      <c r="O848" s="10">
        <f>VLOOKUP(B848,Projections_Data!K:M,3,0)</f>
        <v>129</v>
      </c>
    </row>
    <row r="849" spans="1:15" ht="10.199999999999999" customHeight="1" x14ac:dyDescent="0.2">
      <c r="A849" s="10">
        <v>848</v>
      </c>
      <c r="B849" s="10" t="s">
        <v>408</v>
      </c>
      <c r="C849" s="10" t="s">
        <v>409</v>
      </c>
      <c r="D849" s="10" t="s">
        <v>48</v>
      </c>
      <c r="E849" s="10" t="s">
        <v>25</v>
      </c>
      <c r="F849" s="10" t="s">
        <v>59</v>
      </c>
      <c r="G849" s="10">
        <v>32</v>
      </c>
      <c r="H849" s="10" t="s">
        <v>365</v>
      </c>
      <c r="I849" s="5">
        <v>42826</v>
      </c>
      <c r="J849" s="5">
        <v>42826</v>
      </c>
      <c r="K849" s="5">
        <f>MAX($I849:$J849)</f>
        <v>42826</v>
      </c>
      <c r="L849" s="10" t="s">
        <v>21</v>
      </c>
      <c r="M849" s="7"/>
      <c r="O849" s="10">
        <f>VLOOKUP(B849,Projections_Data!K:M,3,0)</f>
        <v>6</v>
      </c>
    </row>
    <row r="850" spans="1:15" ht="10.199999999999999" customHeight="1" x14ac:dyDescent="0.2">
      <c r="A850" s="10">
        <v>849</v>
      </c>
      <c r="B850" s="10" t="s">
        <v>261</v>
      </c>
      <c r="C850" s="10" t="s">
        <v>262</v>
      </c>
      <c r="D850" s="10" t="s">
        <v>30</v>
      </c>
      <c r="E850" s="10" t="s">
        <v>18</v>
      </c>
      <c r="F850" s="10" t="s">
        <v>59</v>
      </c>
      <c r="G850" s="10">
        <v>8</v>
      </c>
      <c r="H850" s="10" t="s">
        <v>769</v>
      </c>
      <c r="I850" s="5">
        <v>42826</v>
      </c>
      <c r="J850" s="5">
        <v>42826</v>
      </c>
      <c r="K850" s="5">
        <f>MAX($I850:$J850)</f>
        <v>42826</v>
      </c>
      <c r="L850" s="10" t="s">
        <v>21</v>
      </c>
      <c r="M850" s="7"/>
      <c r="N850" s="3" t="s">
        <v>831</v>
      </c>
      <c r="O850" s="10">
        <f>VLOOKUP(B850,Projections_Data!K:M,3,0)</f>
        <v>63</v>
      </c>
    </row>
    <row r="851" spans="1:15" ht="10.199999999999999" customHeight="1" x14ac:dyDescent="0.2">
      <c r="A851" s="10">
        <v>850</v>
      </c>
      <c r="B851" s="10" t="s">
        <v>57</v>
      </c>
      <c r="C851" s="10" t="s">
        <v>58</v>
      </c>
      <c r="D851" s="10" t="s">
        <v>40</v>
      </c>
      <c r="E851" s="10" t="s">
        <v>25</v>
      </c>
      <c r="F851" s="10" t="s">
        <v>59</v>
      </c>
      <c r="G851" s="10">
        <v>40</v>
      </c>
      <c r="H851" s="10" t="s">
        <v>85</v>
      </c>
      <c r="I851" s="5">
        <v>42826</v>
      </c>
      <c r="J851" s="5">
        <v>42826</v>
      </c>
      <c r="K851" s="5">
        <f>MAX($I851:$J851)</f>
        <v>42826</v>
      </c>
      <c r="L851" s="10" t="s">
        <v>21</v>
      </c>
      <c r="M851" s="7"/>
      <c r="N851" s="3" t="s">
        <v>832</v>
      </c>
      <c r="O851" s="10">
        <f>VLOOKUP(B851,Projections_Data!K:M,3,0)</f>
        <v>8</v>
      </c>
    </row>
    <row r="852" spans="1:15" ht="10.199999999999999" customHeight="1" x14ac:dyDescent="0.2">
      <c r="A852" s="10">
        <v>851</v>
      </c>
      <c r="B852" s="82" t="s">
        <v>263</v>
      </c>
      <c r="C852" s="82" t="s">
        <v>264</v>
      </c>
      <c r="D852" s="10" t="s">
        <v>17</v>
      </c>
      <c r="E852" s="10" t="s">
        <v>34</v>
      </c>
      <c r="F852" s="10" t="s">
        <v>59</v>
      </c>
      <c r="G852" s="10">
        <v>0</v>
      </c>
      <c r="H852" s="10" t="s">
        <v>782</v>
      </c>
      <c r="I852" s="5">
        <v>42826</v>
      </c>
      <c r="J852" s="5">
        <v>42826</v>
      </c>
      <c r="K852" s="5">
        <f>MAX($I852:$J852)</f>
        <v>42826</v>
      </c>
      <c r="L852" s="10" t="s">
        <v>21</v>
      </c>
      <c r="M852" s="7"/>
      <c r="N852" s="3" t="s">
        <v>1343</v>
      </c>
      <c r="O852" s="10">
        <f>VLOOKUP(B852,Projections_Data!K:M,3,0)</f>
        <v>94</v>
      </c>
    </row>
    <row r="853" spans="1:15" ht="10.199999999999999" customHeight="1" x14ac:dyDescent="0.2">
      <c r="A853" s="10">
        <v>852</v>
      </c>
      <c r="B853" s="10" t="s">
        <v>141</v>
      </c>
      <c r="C853" s="10" t="s">
        <v>142</v>
      </c>
      <c r="D853" s="10" t="s">
        <v>24</v>
      </c>
      <c r="E853" s="10" t="s">
        <v>31</v>
      </c>
      <c r="F853" s="10" t="s">
        <v>59</v>
      </c>
      <c r="G853" s="10">
        <v>0</v>
      </c>
      <c r="H853" s="10" t="s">
        <v>769</v>
      </c>
      <c r="I853" s="5">
        <v>42826</v>
      </c>
      <c r="J853" s="5">
        <v>42826</v>
      </c>
      <c r="K853" s="5">
        <f>MAX($I853:$J853)</f>
        <v>42826</v>
      </c>
      <c r="L853" s="10" t="s">
        <v>21</v>
      </c>
      <c r="M853" s="7"/>
      <c r="N853" s="3" t="s">
        <v>833</v>
      </c>
      <c r="O853" s="10">
        <f>VLOOKUP(B853,Projections_Data!K:M,3,0)</f>
        <v>56</v>
      </c>
    </row>
    <row r="854" spans="1:15" ht="10.199999999999999" customHeight="1" x14ac:dyDescent="0.2">
      <c r="A854" s="10">
        <v>853</v>
      </c>
      <c r="B854" s="10" t="s">
        <v>625</v>
      </c>
      <c r="C854" s="10" t="s">
        <v>626</v>
      </c>
      <c r="D854" s="10" t="s">
        <v>48</v>
      </c>
      <c r="E854" s="10" t="s">
        <v>18</v>
      </c>
      <c r="F854" s="10" t="s">
        <v>59</v>
      </c>
      <c r="G854" s="10">
        <v>0</v>
      </c>
      <c r="H854" s="10" t="s">
        <v>435</v>
      </c>
      <c r="I854" s="5">
        <v>42826</v>
      </c>
      <c r="J854" s="5">
        <v>42826</v>
      </c>
      <c r="K854" s="5">
        <f>MAX($I854:$J854)</f>
        <v>42826</v>
      </c>
      <c r="L854" s="10" t="s">
        <v>21</v>
      </c>
      <c r="M854" s="7"/>
      <c r="N854" s="3" t="s">
        <v>869</v>
      </c>
      <c r="O854" s="10">
        <f>VLOOKUP(B854,Projections_Data!K:M,3,0)</f>
        <v>111</v>
      </c>
    </row>
    <row r="855" spans="1:15" ht="10.199999999999999" customHeight="1" x14ac:dyDescent="0.2">
      <c r="A855" s="10">
        <v>854</v>
      </c>
      <c r="B855" s="10" t="s">
        <v>38</v>
      </c>
      <c r="C855" s="10" t="s">
        <v>39</v>
      </c>
      <c r="D855" s="10" t="s">
        <v>40</v>
      </c>
      <c r="E855" s="10" t="s">
        <v>31</v>
      </c>
      <c r="F855" s="10" t="s">
        <v>59</v>
      </c>
      <c r="G855" s="10">
        <v>24</v>
      </c>
      <c r="H855" s="10" t="s">
        <v>769</v>
      </c>
      <c r="I855" s="5">
        <v>42826</v>
      </c>
      <c r="J855" s="5">
        <v>42826</v>
      </c>
      <c r="K855" s="5">
        <f>MAX($I855:$J855)</f>
        <v>42826</v>
      </c>
      <c r="L855" s="10" t="s">
        <v>21</v>
      </c>
      <c r="M855" s="7"/>
      <c r="O855" s="10">
        <f>VLOOKUP(B855,Projections_Data!K:M,3,0)</f>
        <v>43</v>
      </c>
    </row>
    <row r="856" spans="1:15" ht="10.199999999999999" customHeight="1" x14ac:dyDescent="0.2">
      <c r="A856" s="10">
        <v>855</v>
      </c>
      <c r="B856" s="10" t="s">
        <v>41</v>
      </c>
      <c r="C856" s="10" t="s">
        <v>42</v>
      </c>
      <c r="D856" s="10" t="s">
        <v>17</v>
      </c>
      <c r="E856" s="10" t="s">
        <v>18</v>
      </c>
      <c r="F856" s="10" t="s">
        <v>59</v>
      </c>
      <c r="G856" s="10">
        <v>24</v>
      </c>
      <c r="H856" s="10" t="s">
        <v>365</v>
      </c>
      <c r="I856" s="5">
        <v>42826</v>
      </c>
      <c r="J856" s="5">
        <v>42826</v>
      </c>
      <c r="K856" s="5">
        <f>MAX($I856:$J856)</f>
        <v>42826</v>
      </c>
      <c r="L856" s="10" t="s">
        <v>21</v>
      </c>
      <c r="M856" s="7"/>
      <c r="N856" s="3" t="s">
        <v>835</v>
      </c>
      <c r="O856" s="10">
        <f>VLOOKUP(B856,Projections_Data!K:M,3,0)</f>
        <v>21</v>
      </c>
    </row>
    <row r="857" spans="1:15" ht="10.199999999999999" customHeight="1" x14ac:dyDescent="0.2">
      <c r="A857" s="10">
        <v>856</v>
      </c>
      <c r="B857" s="10" t="s">
        <v>22</v>
      </c>
      <c r="C857" s="10" t="s">
        <v>23</v>
      </c>
      <c r="D857" s="10" t="s">
        <v>24</v>
      </c>
      <c r="E857" s="10" t="s">
        <v>25</v>
      </c>
      <c r="F857" s="10" t="s">
        <v>59</v>
      </c>
      <c r="G857" s="10">
        <v>24</v>
      </c>
      <c r="H857" s="10" t="s">
        <v>782</v>
      </c>
      <c r="I857" s="5">
        <v>42826</v>
      </c>
      <c r="J857" s="5">
        <v>42826</v>
      </c>
      <c r="K857" s="5">
        <f>MAX($I857:$J857)</f>
        <v>42826</v>
      </c>
      <c r="L857" s="10" t="s">
        <v>21</v>
      </c>
      <c r="M857" s="7"/>
      <c r="N857" s="3" t="s">
        <v>836</v>
      </c>
      <c r="O857" s="10">
        <f>VLOOKUP(B857,Projections_Data!K:M,3,0)</f>
        <v>36</v>
      </c>
    </row>
    <row r="858" spans="1:15" ht="10.199999999999999" customHeight="1" x14ac:dyDescent="0.2">
      <c r="A858" s="10">
        <v>857</v>
      </c>
      <c r="B858" s="10" t="s">
        <v>448</v>
      </c>
      <c r="C858" s="10" t="s">
        <v>449</v>
      </c>
      <c r="D858" s="10" t="s">
        <v>48</v>
      </c>
      <c r="E858" s="10" t="s">
        <v>25</v>
      </c>
      <c r="F858" s="10" t="s">
        <v>59</v>
      </c>
      <c r="G858" s="10">
        <v>40</v>
      </c>
      <c r="H858" s="10" t="s">
        <v>619</v>
      </c>
      <c r="I858" s="5">
        <v>42826</v>
      </c>
      <c r="J858" s="5">
        <v>42826</v>
      </c>
      <c r="K858" s="5">
        <f>MAX($I858:$J858)</f>
        <v>42826</v>
      </c>
      <c r="L858" s="10" t="s">
        <v>21</v>
      </c>
      <c r="M858" s="7"/>
      <c r="O858" s="10">
        <f>VLOOKUP(B858,Projections_Data!K:M,3,0)</f>
        <v>71</v>
      </c>
    </row>
    <row r="859" spans="1:15" ht="10.199999999999999" customHeight="1" x14ac:dyDescent="0.2">
      <c r="A859" s="10">
        <v>858</v>
      </c>
      <c r="B859" s="10" t="s">
        <v>195</v>
      </c>
      <c r="C859" s="10" t="s">
        <v>196</v>
      </c>
      <c r="D859" s="10" t="s">
        <v>102</v>
      </c>
      <c r="E859" s="10" t="s">
        <v>25</v>
      </c>
      <c r="F859" s="10" t="s">
        <v>59</v>
      </c>
      <c r="G859" s="10">
        <v>0</v>
      </c>
      <c r="H859" s="10" t="s">
        <v>435</v>
      </c>
      <c r="I859" s="5">
        <v>42826</v>
      </c>
      <c r="J859" s="5">
        <v>42826</v>
      </c>
      <c r="K859" s="5">
        <f>MAX($I859:$J859)</f>
        <v>42826</v>
      </c>
      <c r="L859" s="10" t="s">
        <v>21</v>
      </c>
      <c r="M859" s="7"/>
      <c r="N859" s="3" t="s">
        <v>837</v>
      </c>
      <c r="O859" s="10">
        <f>VLOOKUP(B859,Projections_Data!K:M,3,0)</f>
        <v>103</v>
      </c>
    </row>
    <row r="860" spans="1:15" ht="10.199999999999999" customHeight="1" x14ac:dyDescent="0.2">
      <c r="A860" s="10">
        <v>859</v>
      </c>
      <c r="B860" s="10" t="s">
        <v>119</v>
      </c>
      <c r="C860" s="10" t="s">
        <v>159</v>
      </c>
      <c r="D860" s="10" t="s">
        <v>40</v>
      </c>
      <c r="E860" s="10" t="s">
        <v>31</v>
      </c>
      <c r="F860" s="10" t="s">
        <v>59</v>
      </c>
      <c r="G860" s="10">
        <v>0</v>
      </c>
      <c r="H860" s="10" t="s">
        <v>45</v>
      </c>
      <c r="I860" s="5">
        <v>42826</v>
      </c>
      <c r="J860" s="5">
        <v>42826</v>
      </c>
      <c r="K860" s="5">
        <f>MAX($I860:$J860)</f>
        <v>42826</v>
      </c>
      <c r="L860" s="10" t="s">
        <v>21</v>
      </c>
      <c r="M860" s="7"/>
      <c r="N860" s="3" t="s">
        <v>838</v>
      </c>
      <c r="O860" s="10">
        <f>VLOOKUP(B860,Projections_Data!K:M,3,0)</f>
        <v>3</v>
      </c>
    </row>
    <row r="861" spans="1:15" ht="10.199999999999999" customHeight="1" x14ac:dyDescent="0.2">
      <c r="A861" s="10">
        <v>860</v>
      </c>
      <c r="B861" s="10" t="s">
        <v>648</v>
      </c>
      <c r="C861" s="10" t="s">
        <v>649</v>
      </c>
      <c r="D861" s="10" t="s">
        <v>30</v>
      </c>
      <c r="E861" s="10" t="s">
        <v>53</v>
      </c>
      <c r="F861" s="10" t="s">
        <v>59</v>
      </c>
      <c r="G861" s="10">
        <v>0</v>
      </c>
      <c r="H861" s="10" t="s">
        <v>435</v>
      </c>
      <c r="I861" s="5">
        <v>42826</v>
      </c>
      <c r="J861" s="5">
        <v>42826</v>
      </c>
      <c r="K861" s="5">
        <f>MAX($I861:$J861)</f>
        <v>42826</v>
      </c>
      <c r="L861" s="10" t="s">
        <v>21</v>
      </c>
      <c r="M861" s="7"/>
      <c r="N861" s="3" t="s">
        <v>839</v>
      </c>
      <c r="O861" s="10">
        <f>VLOOKUP(B861,Projections_Data!K:M,3,0)</f>
        <v>75</v>
      </c>
    </row>
    <row r="862" spans="1:15" ht="10.199999999999999" customHeight="1" x14ac:dyDescent="0.2">
      <c r="A862" s="10">
        <v>861</v>
      </c>
      <c r="B862" s="10" t="s">
        <v>96</v>
      </c>
      <c r="C862" s="10" t="s">
        <v>97</v>
      </c>
      <c r="D862" s="10" t="s">
        <v>30</v>
      </c>
      <c r="E862" s="10" t="s">
        <v>34</v>
      </c>
      <c r="F862" s="10" t="s">
        <v>59</v>
      </c>
      <c r="G862" s="10">
        <v>0</v>
      </c>
      <c r="H862" s="10" t="s">
        <v>632</v>
      </c>
      <c r="I862" s="5">
        <v>42826</v>
      </c>
      <c r="J862" s="5">
        <v>42826</v>
      </c>
      <c r="K862" s="5">
        <f>MAX($I862:$J862)</f>
        <v>42826</v>
      </c>
      <c r="L862" s="10" t="s">
        <v>21</v>
      </c>
      <c r="M862" s="7"/>
      <c r="N862" s="3" t="s">
        <v>840</v>
      </c>
      <c r="O862" s="10">
        <f>VLOOKUP(B862,Projections_Data!K:M,3,0)</f>
        <v>69</v>
      </c>
    </row>
    <row r="863" spans="1:15" ht="10.199999999999999" customHeight="1" x14ac:dyDescent="0.2">
      <c r="A863" s="10">
        <v>862</v>
      </c>
      <c r="B863" s="82" t="s">
        <v>462</v>
      </c>
      <c r="C863" s="82" t="s">
        <v>463</v>
      </c>
      <c r="D863" s="10" t="s">
        <v>17</v>
      </c>
      <c r="E863" s="10" t="s">
        <v>34</v>
      </c>
      <c r="F863" s="10" t="s">
        <v>59</v>
      </c>
      <c r="G863" s="10">
        <v>24</v>
      </c>
      <c r="H863" s="10" t="s">
        <v>45</v>
      </c>
      <c r="I863" s="5">
        <v>42826</v>
      </c>
      <c r="J863" s="5">
        <v>42826</v>
      </c>
      <c r="K863" s="5">
        <f>MAX($I863:$J863)</f>
        <v>42826</v>
      </c>
      <c r="L863" s="10" t="s">
        <v>21</v>
      </c>
      <c r="M863" s="7"/>
      <c r="N863" s="3" t="s">
        <v>1344</v>
      </c>
      <c r="O863" s="10">
        <f>VLOOKUP(B863,Projections_Data!K:M,3,0)</f>
        <v>64</v>
      </c>
    </row>
    <row r="864" spans="1:15" ht="10.199999999999999" customHeight="1" x14ac:dyDescent="0.2">
      <c r="A864" s="10">
        <v>863</v>
      </c>
      <c r="B864" s="82" t="s">
        <v>841</v>
      </c>
      <c r="C864" s="82" t="s">
        <v>842</v>
      </c>
      <c r="D864" s="10" t="s">
        <v>48</v>
      </c>
      <c r="E864" s="10" t="s">
        <v>25</v>
      </c>
      <c r="F864" s="10" t="s">
        <v>26</v>
      </c>
      <c r="G864" s="10">
        <v>24</v>
      </c>
      <c r="H864" s="10" t="s">
        <v>365</v>
      </c>
      <c r="I864" s="5">
        <v>42826</v>
      </c>
      <c r="J864" s="5">
        <v>42826</v>
      </c>
      <c r="K864" s="5">
        <f>MAX($I864:$J864)</f>
        <v>42826</v>
      </c>
      <c r="L864" s="10" t="s">
        <v>21</v>
      </c>
      <c r="M864" s="7"/>
      <c r="N864" s="3" t="s">
        <v>843</v>
      </c>
      <c r="O864" s="10">
        <f>VLOOKUP(B864,Projections_Data!K:M,3,0)</f>
        <v>60</v>
      </c>
    </row>
    <row r="865" spans="1:15" ht="10.199999999999999" customHeight="1" x14ac:dyDescent="0.2">
      <c r="A865" s="10">
        <v>864</v>
      </c>
      <c r="B865" s="10" t="s">
        <v>557</v>
      </c>
      <c r="C865" s="10" t="s">
        <v>558</v>
      </c>
      <c r="D865" s="10" t="s">
        <v>48</v>
      </c>
      <c r="E865" s="10" t="s">
        <v>25</v>
      </c>
      <c r="F865" s="10" t="s">
        <v>59</v>
      </c>
      <c r="G865" s="10">
        <v>0</v>
      </c>
      <c r="H865" s="10" t="s">
        <v>435</v>
      </c>
      <c r="I865" s="5">
        <v>42826</v>
      </c>
      <c r="J865" s="5">
        <v>42826</v>
      </c>
      <c r="K865" s="5">
        <f>MAX($I865:$J865)</f>
        <v>42826</v>
      </c>
      <c r="L865" s="10" t="s">
        <v>21</v>
      </c>
      <c r="M865" s="7"/>
      <c r="N865" s="3" t="s">
        <v>1353</v>
      </c>
      <c r="O865" s="10">
        <f>VLOOKUP(B865,Projections_Data!K:M,3,0)</f>
        <v>112</v>
      </c>
    </row>
    <row r="866" spans="1:15" ht="10.199999999999999" customHeight="1" x14ac:dyDescent="0.2">
      <c r="A866" s="10">
        <v>865</v>
      </c>
      <c r="B866" s="10" t="s">
        <v>51</v>
      </c>
      <c r="C866" s="10" t="s">
        <v>845</v>
      </c>
      <c r="D866" s="10" t="s">
        <v>40</v>
      </c>
      <c r="E866" s="10" t="s">
        <v>53</v>
      </c>
      <c r="F866" s="10" t="s">
        <v>59</v>
      </c>
      <c r="G866" s="10">
        <v>0</v>
      </c>
      <c r="H866" s="10" t="s">
        <v>435</v>
      </c>
      <c r="I866" s="5">
        <v>42826</v>
      </c>
      <c r="J866" s="5">
        <v>42826</v>
      </c>
      <c r="K866" s="5">
        <f>MAX($I866:$J866)</f>
        <v>42826</v>
      </c>
      <c r="L866" s="10" t="s">
        <v>21</v>
      </c>
      <c r="M866" s="7"/>
      <c r="N866" s="3" t="s">
        <v>721</v>
      </c>
      <c r="O866" s="10">
        <f>VLOOKUP(B866,Projections_Data!K:M,3,0)</f>
        <v>1</v>
      </c>
    </row>
    <row r="867" spans="1:15" ht="10.199999999999999" customHeight="1" x14ac:dyDescent="0.2">
      <c r="A867" s="10">
        <v>866</v>
      </c>
      <c r="B867" s="10" t="s">
        <v>51</v>
      </c>
      <c r="C867" s="10" t="s">
        <v>846</v>
      </c>
      <c r="D867" s="10" t="s">
        <v>40</v>
      </c>
      <c r="E867" s="10" t="s">
        <v>53</v>
      </c>
      <c r="F867" s="10" t="s">
        <v>59</v>
      </c>
      <c r="G867" s="10">
        <v>0</v>
      </c>
      <c r="H867" s="10" t="s">
        <v>435</v>
      </c>
      <c r="I867" s="5">
        <v>42826</v>
      </c>
      <c r="J867" s="5">
        <v>42826</v>
      </c>
      <c r="K867" s="5">
        <f>MAX($I867:$J867)</f>
        <v>42826</v>
      </c>
      <c r="L867" s="10" t="s">
        <v>21</v>
      </c>
      <c r="M867" s="7"/>
      <c r="N867" s="3" t="s">
        <v>721</v>
      </c>
      <c r="O867" s="10">
        <f>VLOOKUP(B867,Projections_Data!K:M,3,0)</f>
        <v>1</v>
      </c>
    </row>
    <row r="868" spans="1:15" ht="10.199999999999999" customHeight="1" x14ac:dyDescent="0.2">
      <c r="A868" s="10">
        <v>867</v>
      </c>
      <c r="B868" s="10" t="s">
        <v>596</v>
      </c>
      <c r="C868" s="10" t="s">
        <v>597</v>
      </c>
      <c r="D868" s="10" t="s">
        <v>24</v>
      </c>
      <c r="E868" s="10" t="s">
        <v>53</v>
      </c>
      <c r="F868" s="10" t="s">
        <v>59</v>
      </c>
      <c r="G868" s="10">
        <v>0</v>
      </c>
      <c r="H868" s="10" t="s">
        <v>782</v>
      </c>
      <c r="I868" s="5">
        <v>42826</v>
      </c>
      <c r="J868" s="5">
        <v>42826</v>
      </c>
      <c r="K868" s="5">
        <f>MAX($I868:$J868)</f>
        <v>42826</v>
      </c>
      <c r="L868" s="10" t="s">
        <v>21</v>
      </c>
      <c r="M868" s="7"/>
      <c r="N868" s="3" t="s">
        <v>1330</v>
      </c>
      <c r="O868" s="10">
        <f>VLOOKUP(B868,Projections_Data!K:M,3,0)</f>
        <v>24</v>
      </c>
    </row>
    <row r="869" spans="1:15" ht="10.199999999999999" customHeight="1" x14ac:dyDescent="0.2">
      <c r="A869" s="10">
        <v>868</v>
      </c>
      <c r="B869" s="82" t="s">
        <v>375</v>
      </c>
      <c r="C869" s="82" t="s">
        <v>376</v>
      </c>
      <c r="D869" s="10" t="s">
        <v>30</v>
      </c>
      <c r="E869" s="10" t="s">
        <v>34</v>
      </c>
      <c r="F869" s="10" t="s">
        <v>59</v>
      </c>
      <c r="G869" s="10">
        <v>24</v>
      </c>
      <c r="H869" s="10" t="s">
        <v>85</v>
      </c>
      <c r="I869" s="5">
        <v>42826</v>
      </c>
      <c r="J869" s="5">
        <v>42826</v>
      </c>
      <c r="K869" s="5">
        <f>MAX($I869:$J869)</f>
        <v>42826</v>
      </c>
      <c r="L869" s="10" t="s">
        <v>21</v>
      </c>
      <c r="M869" s="7"/>
      <c r="N869" s="3" t="s">
        <v>847</v>
      </c>
      <c r="O869" s="10">
        <f>VLOOKUP(B869,Projections_Data!K:M,3,0)</f>
        <v>26</v>
      </c>
    </row>
    <row r="870" spans="1:15" ht="10.199999999999999" customHeight="1" x14ac:dyDescent="0.2">
      <c r="A870" s="10">
        <v>869</v>
      </c>
      <c r="B870" s="10" t="s">
        <v>28</v>
      </c>
      <c r="C870" s="10" t="s">
        <v>29</v>
      </c>
      <c r="D870" s="10" t="s">
        <v>30</v>
      </c>
      <c r="E870" s="10" t="s">
        <v>31</v>
      </c>
      <c r="F870" s="10" t="s">
        <v>59</v>
      </c>
      <c r="G870" s="10">
        <v>24</v>
      </c>
      <c r="H870" s="10" t="s">
        <v>782</v>
      </c>
      <c r="I870" s="5">
        <v>42826</v>
      </c>
      <c r="J870" s="5">
        <v>42826</v>
      </c>
      <c r="K870" s="5">
        <f>MAX($I870:$J870)</f>
        <v>42826</v>
      </c>
      <c r="L870" s="10" t="s">
        <v>21</v>
      </c>
      <c r="M870" s="7"/>
      <c r="N870" s="3" t="s">
        <v>848</v>
      </c>
      <c r="O870" s="10">
        <f>VLOOKUP(B870,Projections_Data!K:M,3,0)</f>
        <v>17</v>
      </c>
    </row>
    <row r="871" spans="1:15" ht="10.199999999999999" customHeight="1" x14ac:dyDescent="0.2">
      <c r="A871" s="10">
        <v>870</v>
      </c>
      <c r="B871" s="10" t="s">
        <v>513</v>
      </c>
      <c r="C871" s="10" t="s">
        <v>514</v>
      </c>
      <c r="D871" s="10" t="s">
        <v>17</v>
      </c>
      <c r="E871" s="10" t="s">
        <v>53</v>
      </c>
      <c r="F871" s="10" t="s">
        <v>59</v>
      </c>
      <c r="G871" s="10">
        <v>0</v>
      </c>
      <c r="H871" s="10" t="s">
        <v>619</v>
      </c>
      <c r="I871" s="5">
        <v>42826</v>
      </c>
      <c r="J871" s="5">
        <v>42826</v>
      </c>
      <c r="K871" s="5">
        <f>MAX($I871:$J871)</f>
        <v>42826</v>
      </c>
      <c r="L871" s="10" t="s">
        <v>21</v>
      </c>
      <c r="M871" s="7"/>
      <c r="N871" s="3" t="s">
        <v>849</v>
      </c>
      <c r="O871" s="10">
        <f>VLOOKUP(B871,Projections_Data!K:M,3,0)</f>
        <v>31</v>
      </c>
    </row>
    <row r="872" spans="1:15" ht="10.199999999999999" customHeight="1" x14ac:dyDescent="0.2">
      <c r="A872" s="10">
        <v>871</v>
      </c>
      <c r="B872" s="10" t="s">
        <v>100</v>
      </c>
      <c r="C872" s="10" t="s">
        <v>101</v>
      </c>
      <c r="D872" s="10" t="s">
        <v>102</v>
      </c>
      <c r="E872" s="10" t="s">
        <v>53</v>
      </c>
      <c r="F872" s="10" t="s">
        <v>59</v>
      </c>
      <c r="G872" s="10">
        <v>24</v>
      </c>
      <c r="H872" s="10" t="s">
        <v>45</v>
      </c>
      <c r="I872" s="5">
        <v>42826</v>
      </c>
      <c r="J872" s="5">
        <v>42826</v>
      </c>
      <c r="K872" s="5">
        <f>MAX($I872:$J872)</f>
        <v>42826</v>
      </c>
      <c r="L872" s="10" t="s">
        <v>21</v>
      </c>
      <c r="M872" s="7"/>
      <c r="N872" s="3" t="s">
        <v>850</v>
      </c>
      <c r="O872" s="10">
        <f>VLOOKUP(B872,Projections_Data!K:M,3,0)</f>
        <v>70</v>
      </c>
    </row>
    <row r="873" spans="1:15" ht="10.199999999999999" customHeight="1" x14ac:dyDescent="0.2">
      <c r="A873" s="10">
        <v>872</v>
      </c>
      <c r="B873" s="82" t="s">
        <v>851</v>
      </c>
      <c r="C873" s="82" t="s">
        <v>852</v>
      </c>
      <c r="D873" s="10" t="s">
        <v>48</v>
      </c>
      <c r="E873" s="10" t="s">
        <v>18</v>
      </c>
      <c r="F873" s="10" t="s">
        <v>26</v>
      </c>
      <c r="G873" s="10">
        <v>32</v>
      </c>
      <c r="H873" s="10" t="s">
        <v>619</v>
      </c>
      <c r="I873" s="5">
        <v>42830</v>
      </c>
      <c r="J873" s="5">
        <v>42830</v>
      </c>
      <c r="K873" s="5">
        <f>MAX($I873:$J873)</f>
        <v>42830</v>
      </c>
      <c r="L873" s="10" t="s">
        <v>21</v>
      </c>
      <c r="M873" s="7"/>
      <c r="N873" s="3" t="s">
        <v>1337</v>
      </c>
      <c r="O873" s="10">
        <f>VLOOKUP(B873,Projections_Data!K:M,3,0)</f>
        <v>90</v>
      </c>
    </row>
    <row r="874" spans="1:15" ht="10.199999999999999" customHeight="1" x14ac:dyDescent="0.2">
      <c r="A874" s="10">
        <v>873</v>
      </c>
      <c r="B874" s="82" t="s">
        <v>51</v>
      </c>
      <c r="C874" s="82" t="s">
        <v>844</v>
      </c>
      <c r="D874" s="10" t="s">
        <v>40</v>
      </c>
      <c r="E874" s="10" t="s">
        <v>53</v>
      </c>
      <c r="F874" s="10" t="s">
        <v>59</v>
      </c>
      <c r="G874" s="10">
        <v>80</v>
      </c>
      <c r="H874" s="10" t="s">
        <v>632</v>
      </c>
      <c r="I874" s="5">
        <v>42832</v>
      </c>
      <c r="J874" s="5">
        <v>42826</v>
      </c>
      <c r="K874" s="5">
        <f>MAX($I874:$J874)</f>
        <v>42832</v>
      </c>
      <c r="L874" s="10" t="s">
        <v>21</v>
      </c>
      <c r="M874" s="7"/>
      <c r="N874" s="3" t="s">
        <v>1363</v>
      </c>
      <c r="O874" s="10">
        <f>VLOOKUP(B874,Projections_Data!K:M,3,0)</f>
        <v>1</v>
      </c>
    </row>
    <row r="875" spans="1:15" ht="10.199999999999999" customHeight="1" x14ac:dyDescent="0.2">
      <c r="A875" s="10">
        <v>874</v>
      </c>
      <c r="B875" s="10" t="s">
        <v>51</v>
      </c>
      <c r="C875" s="10" t="s">
        <v>498</v>
      </c>
      <c r="D875" s="10" t="s">
        <v>40</v>
      </c>
      <c r="E875" s="10" t="s">
        <v>53</v>
      </c>
      <c r="F875" s="10" t="s">
        <v>59</v>
      </c>
      <c r="G875" s="10">
        <v>24</v>
      </c>
      <c r="H875" s="10" t="s">
        <v>632</v>
      </c>
      <c r="I875" s="5">
        <v>42832</v>
      </c>
      <c r="J875" s="5">
        <v>42826</v>
      </c>
      <c r="K875" s="5">
        <f>MAX($I875:$J875)</f>
        <v>42832</v>
      </c>
      <c r="L875" s="10" t="s">
        <v>21</v>
      </c>
      <c r="M875" s="7"/>
      <c r="N875" s="3" t="s">
        <v>1364</v>
      </c>
      <c r="O875" s="10">
        <f>VLOOKUP(B875,Projections_Data!K:M,3,0)</f>
        <v>1</v>
      </c>
    </row>
    <row r="876" spans="1:15" ht="10.199999999999999" customHeight="1" x14ac:dyDescent="0.2">
      <c r="A876" s="10">
        <v>875</v>
      </c>
      <c r="B876" s="10" t="s">
        <v>51</v>
      </c>
      <c r="C876" s="10" t="s">
        <v>90</v>
      </c>
      <c r="D876" s="10" t="s">
        <v>40</v>
      </c>
      <c r="E876" s="10" t="s">
        <v>53</v>
      </c>
      <c r="F876" s="10" t="s">
        <v>59</v>
      </c>
      <c r="G876" s="10">
        <v>24</v>
      </c>
      <c r="H876" s="10" t="s">
        <v>632</v>
      </c>
      <c r="I876" s="5">
        <v>42832</v>
      </c>
      <c r="J876" s="5">
        <v>42826</v>
      </c>
      <c r="K876" s="5">
        <f>MAX($I876:$J876)</f>
        <v>42832</v>
      </c>
      <c r="L876" s="10" t="s">
        <v>21</v>
      </c>
      <c r="M876" s="7"/>
      <c r="N876" s="3" t="s">
        <v>1364</v>
      </c>
      <c r="O876" s="10">
        <f>VLOOKUP(B876,Projections_Data!K:M,3,0)</f>
        <v>1</v>
      </c>
    </row>
    <row r="877" spans="1:15" ht="10.199999999999999" customHeight="1" x14ac:dyDescent="0.2">
      <c r="A877" s="10">
        <v>876</v>
      </c>
      <c r="B877" s="82" t="s">
        <v>75</v>
      </c>
      <c r="C877" s="82" t="s">
        <v>389</v>
      </c>
      <c r="D877" s="10" t="s">
        <v>17</v>
      </c>
      <c r="E877" s="10" t="s">
        <v>31</v>
      </c>
      <c r="F877" s="10" t="s">
        <v>59</v>
      </c>
      <c r="G877" s="10">
        <v>32</v>
      </c>
      <c r="H877" s="10" t="s">
        <v>769</v>
      </c>
      <c r="I877" s="5">
        <v>42833</v>
      </c>
      <c r="J877" s="5">
        <v>42736</v>
      </c>
      <c r="K877" s="5">
        <f>MAX($I877:$J877)</f>
        <v>42833</v>
      </c>
      <c r="L877" s="10" t="s">
        <v>21</v>
      </c>
      <c r="M877" s="7"/>
      <c r="N877" s="3" t="s">
        <v>771</v>
      </c>
      <c r="O877" s="10">
        <f>VLOOKUP(B877,Projections_Data!K:M,3,0)</f>
        <v>11</v>
      </c>
    </row>
    <row r="878" spans="1:15" ht="10.199999999999999" customHeight="1" x14ac:dyDescent="0.2">
      <c r="A878" s="10">
        <v>877</v>
      </c>
      <c r="B878" s="10" t="s">
        <v>265</v>
      </c>
      <c r="C878" s="10" t="s">
        <v>266</v>
      </c>
      <c r="D878" s="10" t="s">
        <v>40</v>
      </c>
      <c r="E878" s="10" t="s">
        <v>31</v>
      </c>
      <c r="F878" s="10" t="s">
        <v>59</v>
      </c>
      <c r="G878" s="10">
        <v>0</v>
      </c>
      <c r="H878" s="10" t="s">
        <v>769</v>
      </c>
      <c r="I878" s="5">
        <v>42833</v>
      </c>
      <c r="J878" s="5">
        <v>42826</v>
      </c>
      <c r="K878" s="5">
        <f>MAX($I878:$J878)</f>
        <v>42833</v>
      </c>
      <c r="L878" s="10" t="s">
        <v>21</v>
      </c>
      <c r="M878" s="7"/>
      <c r="N878" s="3" t="s">
        <v>834</v>
      </c>
      <c r="O878" s="10">
        <f>VLOOKUP(B878,Projections_Data!K:M,3,0)</f>
        <v>47</v>
      </c>
    </row>
    <row r="879" spans="1:15" ht="10.199999999999999" customHeight="1" x14ac:dyDescent="0.2">
      <c r="A879" s="10">
        <v>878</v>
      </c>
      <c r="B879" s="10" t="s">
        <v>265</v>
      </c>
      <c r="C879" s="10" t="s">
        <v>267</v>
      </c>
      <c r="D879" s="10" t="s">
        <v>40</v>
      </c>
      <c r="E879" s="10" t="s">
        <v>31</v>
      </c>
      <c r="F879" s="10" t="s">
        <v>59</v>
      </c>
      <c r="G879" s="10">
        <v>24</v>
      </c>
      <c r="H879" s="10" t="s">
        <v>769</v>
      </c>
      <c r="I879" s="5">
        <v>42833</v>
      </c>
      <c r="J879" s="5">
        <v>42826</v>
      </c>
      <c r="K879" s="5">
        <f>MAX($I879:$J879)</f>
        <v>42833</v>
      </c>
      <c r="L879" s="10" t="s">
        <v>21</v>
      </c>
      <c r="M879" s="7"/>
      <c r="N879" s="3" t="s">
        <v>1341</v>
      </c>
      <c r="O879" s="10">
        <f>VLOOKUP(B879,Projections_Data!K:M,3,0)</f>
        <v>47</v>
      </c>
    </row>
    <row r="880" spans="1:15" ht="10.199999999999999" customHeight="1" x14ac:dyDescent="0.2">
      <c r="A880" s="10">
        <v>879</v>
      </c>
      <c r="B880" s="10" t="s">
        <v>51</v>
      </c>
      <c r="C880" s="10" t="s">
        <v>498</v>
      </c>
      <c r="D880" s="10" t="s">
        <v>40</v>
      </c>
      <c r="E880" s="10" t="s">
        <v>53</v>
      </c>
      <c r="F880" s="10" t="s">
        <v>59</v>
      </c>
      <c r="G880" s="10">
        <v>24</v>
      </c>
      <c r="H880" s="10" t="s">
        <v>632</v>
      </c>
      <c r="I880" s="5">
        <v>42834</v>
      </c>
      <c r="J880" s="5">
        <v>42826</v>
      </c>
      <c r="K880" s="5">
        <f>MAX($I880:$J880)</f>
        <v>42834</v>
      </c>
      <c r="L880" s="10" t="s">
        <v>21</v>
      </c>
      <c r="M880" s="7"/>
      <c r="N880" s="3" t="s">
        <v>1386</v>
      </c>
      <c r="O880" s="10">
        <f>VLOOKUP(B880,Projections_Data!K:M,3,0)</f>
        <v>1</v>
      </c>
    </row>
    <row r="881" spans="1:15" ht="10.199999999999999" customHeight="1" x14ac:dyDescent="0.2">
      <c r="A881" s="10">
        <v>880</v>
      </c>
      <c r="B881" s="10" t="s">
        <v>51</v>
      </c>
      <c r="C881" s="10" t="s">
        <v>90</v>
      </c>
      <c r="D881" s="10" t="s">
        <v>40</v>
      </c>
      <c r="E881" s="10" t="s">
        <v>53</v>
      </c>
      <c r="F881" s="10" t="s">
        <v>59</v>
      </c>
      <c r="G881" s="10">
        <v>24</v>
      </c>
      <c r="H881" s="10" t="s">
        <v>632</v>
      </c>
      <c r="I881" s="5">
        <v>42834</v>
      </c>
      <c r="J881" s="5">
        <v>42826</v>
      </c>
      <c r="K881" s="5">
        <f>MAX($I881:$J881)</f>
        <v>42834</v>
      </c>
      <c r="L881" s="10" t="s">
        <v>21</v>
      </c>
      <c r="M881" s="7"/>
      <c r="N881" s="3" t="s">
        <v>1386</v>
      </c>
      <c r="O881" s="10">
        <f>VLOOKUP(B881,Projections_Data!K:M,3,0)</f>
        <v>1</v>
      </c>
    </row>
    <row r="882" spans="1:15" ht="10.199999999999999" customHeight="1" x14ac:dyDescent="0.2">
      <c r="A882" s="10">
        <v>881</v>
      </c>
      <c r="B882" s="10" t="s">
        <v>161</v>
      </c>
      <c r="C882" s="10" t="s">
        <v>743</v>
      </c>
      <c r="D882" s="10" t="s">
        <v>30</v>
      </c>
      <c r="E882" s="10" t="s">
        <v>18</v>
      </c>
      <c r="F882" s="10" t="s">
        <v>59</v>
      </c>
      <c r="G882" s="10">
        <v>24</v>
      </c>
      <c r="H882" s="10" t="s">
        <v>365</v>
      </c>
      <c r="I882" s="5">
        <v>42835</v>
      </c>
      <c r="J882" s="5">
        <v>42835</v>
      </c>
      <c r="K882" s="5">
        <f>MAX($I882:$J882)</f>
        <v>42835</v>
      </c>
      <c r="L882" s="10" t="s">
        <v>21</v>
      </c>
      <c r="M882" s="7"/>
      <c r="N882" s="3" t="s">
        <v>1387</v>
      </c>
      <c r="O882" s="10">
        <f>VLOOKUP(B882,Projections_Data!K:M,3,0)</f>
        <v>2</v>
      </c>
    </row>
    <row r="883" spans="1:15" ht="10.199999999999999" customHeight="1" x14ac:dyDescent="0.2">
      <c r="A883" s="10">
        <v>882</v>
      </c>
      <c r="B883" s="10" t="s">
        <v>161</v>
      </c>
      <c r="C883" s="10" t="s">
        <v>744</v>
      </c>
      <c r="D883" s="10" t="s">
        <v>30</v>
      </c>
      <c r="E883" s="10" t="s">
        <v>18</v>
      </c>
      <c r="F883" s="10" t="s">
        <v>59</v>
      </c>
      <c r="G883" s="10">
        <v>24</v>
      </c>
      <c r="H883" s="10" t="s">
        <v>365</v>
      </c>
      <c r="I883" s="5">
        <v>42835</v>
      </c>
      <c r="J883" s="5">
        <v>42835</v>
      </c>
      <c r="K883" s="5">
        <f>MAX($I883:$J883)</f>
        <v>42835</v>
      </c>
      <c r="L883" s="10" t="s">
        <v>21</v>
      </c>
      <c r="M883" s="7"/>
      <c r="N883" s="3" t="s">
        <v>1387</v>
      </c>
      <c r="O883" s="10">
        <f>VLOOKUP(B883,Projections_Data!K:M,3,0)</f>
        <v>2</v>
      </c>
    </row>
    <row r="884" spans="1:15" ht="10.199999999999999" customHeight="1" x14ac:dyDescent="0.2">
      <c r="A884" s="10">
        <v>883</v>
      </c>
      <c r="B884" s="82" t="s">
        <v>1398</v>
      </c>
      <c r="C884" s="82" t="s">
        <v>1348</v>
      </c>
      <c r="D884" s="10" t="s">
        <v>30</v>
      </c>
      <c r="E884" s="10" t="s">
        <v>18</v>
      </c>
      <c r="F884" s="10" t="s">
        <v>26</v>
      </c>
      <c r="G884" s="10">
        <v>0</v>
      </c>
      <c r="H884" s="10" t="s">
        <v>619</v>
      </c>
      <c r="I884" s="5">
        <v>42849</v>
      </c>
      <c r="J884" s="5">
        <v>42849</v>
      </c>
      <c r="K884" s="5">
        <f>MAX($I884:$J884)</f>
        <v>42849</v>
      </c>
      <c r="L884" s="10" t="s">
        <v>21</v>
      </c>
      <c r="M884" s="7"/>
      <c r="N884" s="3" t="s">
        <v>1382</v>
      </c>
      <c r="O884" s="10">
        <f>VLOOKUP(B884,Projections_Data!K:M,3,0)</f>
        <v>91</v>
      </c>
    </row>
    <row r="885" spans="1:15" ht="10.199999999999999" customHeight="1" x14ac:dyDescent="0.2">
      <c r="A885" s="10">
        <v>884</v>
      </c>
      <c r="B885" s="85" t="s">
        <v>1422</v>
      </c>
      <c r="C885" s="85" t="s">
        <v>1423</v>
      </c>
      <c r="D885" s="10" t="s">
        <v>48</v>
      </c>
      <c r="E885" s="10" t="s">
        <v>34</v>
      </c>
      <c r="F885" s="10" t="s">
        <v>59</v>
      </c>
      <c r="G885" s="10">
        <v>32</v>
      </c>
      <c r="H885" s="10" t="s">
        <v>365</v>
      </c>
      <c r="I885" s="5">
        <v>42853</v>
      </c>
      <c r="J885" s="5">
        <v>42840</v>
      </c>
      <c r="K885" s="5">
        <f>MAX($I885:$J885)</f>
        <v>42853</v>
      </c>
      <c r="L885" s="10" t="s">
        <v>21</v>
      </c>
      <c r="M885" s="7"/>
      <c r="N885" s="3" t="s">
        <v>1349</v>
      </c>
      <c r="O885" s="10">
        <f>VLOOKUP(B885,Projections_Data!K:M,3,0)</f>
        <v>84</v>
      </c>
    </row>
    <row r="886" spans="1:15" ht="10.199999999999999" customHeight="1" x14ac:dyDescent="0.2">
      <c r="A886" s="10">
        <v>885</v>
      </c>
      <c r="B886" s="82" t="s">
        <v>1422</v>
      </c>
      <c r="C886" s="82" t="s">
        <v>1424</v>
      </c>
      <c r="D886" s="10" t="s">
        <v>48</v>
      </c>
      <c r="E886" s="10" t="s">
        <v>34</v>
      </c>
      <c r="F886" s="10" t="s">
        <v>59</v>
      </c>
      <c r="G886" s="10">
        <v>0</v>
      </c>
      <c r="H886" s="10" t="s">
        <v>619</v>
      </c>
      <c r="I886" s="5">
        <v>42853</v>
      </c>
      <c r="J886" s="5">
        <v>42840</v>
      </c>
      <c r="K886" s="5">
        <f>MAX($I886:$J886)</f>
        <v>42853</v>
      </c>
      <c r="L886" s="10" t="s">
        <v>21</v>
      </c>
      <c r="M886" s="7"/>
      <c r="N886" s="3" t="s">
        <v>1446</v>
      </c>
      <c r="O886" s="10">
        <f>VLOOKUP(B886,Projections_Data!K:M,3,0)</f>
        <v>84</v>
      </c>
    </row>
    <row r="887" spans="1:15" ht="10.199999999999999" customHeight="1" x14ac:dyDescent="0.2">
      <c r="A887" s="10">
        <v>886</v>
      </c>
      <c r="B887" s="82" t="s">
        <v>290</v>
      </c>
      <c r="C887" s="82" t="s">
        <v>853</v>
      </c>
      <c r="D887" s="82" t="s">
        <v>102</v>
      </c>
      <c r="E887" s="82" t="s">
        <v>34</v>
      </c>
      <c r="F887" s="82" t="s">
        <v>26</v>
      </c>
      <c r="G887" s="82">
        <v>0</v>
      </c>
      <c r="H887" s="82" t="s">
        <v>85</v>
      </c>
      <c r="I887" s="87">
        <v>42856</v>
      </c>
      <c r="J887" s="87">
        <v>42767</v>
      </c>
      <c r="K887" s="87">
        <f>MAX($I887:$J887)</f>
        <v>42856</v>
      </c>
      <c r="L887" s="82" t="s">
        <v>21</v>
      </c>
      <c r="M887" s="7"/>
      <c r="N887" s="3" t="s">
        <v>1390</v>
      </c>
      <c r="O887" s="10">
        <f>VLOOKUP(B887,Projections_Data!K:M,3,0)</f>
        <v>22</v>
      </c>
    </row>
    <row r="888" spans="1:15" ht="10.199999999999999" customHeight="1" x14ac:dyDescent="0.2">
      <c r="A888" s="10">
        <v>887</v>
      </c>
      <c r="B888" s="10" t="s">
        <v>75</v>
      </c>
      <c r="C888" s="10" t="s">
        <v>76</v>
      </c>
      <c r="D888" s="10" t="s">
        <v>17</v>
      </c>
      <c r="E888" s="10" t="s">
        <v>31</v>
      </c>
      <c r="F888" s="10" t="s">
        <v>59</v>
      </c>
      <c r="G888" s="10">
        <v>0</v>
      </c>
      <c r="H888" s="10" t="s">
        <v>632</v>
      </c>
      <c r="I888" s="5">
        <v>42856</v>
      </c>
      <c r="J888" s="5">
        <v>42795</v>
      </c>
      <c r="K888" s="5">
        <f>MAX($I888:$J888)</f>
        <v>42856</v>
      </c>
      <c r="L888" s="10" t="s">
        <v>21</v>
      </c>
      <c r="M888" s="7"/>
      <c r="N888" s="3" t="s">
        <v>854</v>
      </c>
      <c r="O888" s="10">
        <f>VLOOKUP(B888,Projections_Data!K:M,3,0)</f>
        <v>11</v>
      </c>
    </row>
    <row r="889" spans="1:15" ht="10.199999999999999" customHeight="1" x14ac:dyDescent="0.2">
      <c r="A889" s="10">
        <v>888</v>
      </c>
      <c r="B889" s="10" t="s">
        <v>75</v>
      </c>
      <c r="C889" s="10" t="s">
        <v>77</v>
      </c>
      <c r="D889" s="10" t="s">
        <v>17</v>
      </c>
      <c r="E889" s="10" t="s">
        <v>31</v>
      </c>
      <c r="F889" s="10" t="s">
        <v>59</v>
      </c>
      <c r="G889" s="10">
        <v>0</v>
      </c>
      <c r="H889" s="10" t="s">
        <v>632</v>
      </c>
      <c r="I889" s="5">
        <v>42856</v>
      </c>
      <c r="J889" s="5">
        <v>42795</v>
      </c>
      <c r="K889" s="5">
        <f>MAX($I889:$J889)</f>
        <v>42856</v>
      </c>
      <c r="L889" s="10" t="s">
        <v>21</v>
      </c>
      <c r="M889" s="7"/>
      <c r="N889" s="3" t="s">
        <v>1365</v>
      </c>
      <c r="O889" s="10">
        <f>VLOOKUP(B889,Projections_Data!K:M,3,0)</f>
        <v>11</v>
      </c>
    </row>
    <row r="890" spans="1:15" ht="10.199999999999999" customHeight="1" x14ac:dyDescent="0.2">
      <c r="A890" s="10">
        <v>889</v>
      </c>
      <c r="B890" s="10" t="s">
        <v>75</v>
      </c>
      <c r="C890" s="10" t="s">
        <v>483</v>
      </c>
      <c r="D890" s="10" t="s">
        <v>17</v>
      </c>
      <c r="E890" s="10" t="s">
        <v>31</v>
      </c>
      <c r="F890" s="10" t="s">
        <v>59</v>
      </c>
      <c r="G890" s="10">
        <v>0</v>
      </c>
      <c r="H890" s="10" t="s">
        <v>632</v>
      </c>
      <c r="I890" s="5">
        <v>42856</v>
      </c>
      <c r="J890" s="5">
        <v>42795</v>
      </c>
      <c r="K890" s="5">
        <f>MAX($I890:$J890)</f>
        <v>42856</v>
      </c>
      <c r="L890" s="10" t="s">
        <v>21</v>
      </c>
      <c r="M890" s="7"/>
      <c r="N890" s="3" t="s">
        <v>1365</v>
      </c>
      <c r="O890" s="10">
        <f>VLOOKUP(B890,Projections_Data!K:M,3,0)</f>
        <v>11</v>
      </c>
    </row>
    <row r="891" spans="1:15" ht="10.199999999999999" customHeight="1" x14ac:dyDescent="0.2">
      <c r="A891" s="10">
        <v>890</v>
      </c>
      <c r="B891" s="96" t="s">
        <v>75</v>
      </c>
      <c r="C891" s="96" t="s">
        <v>93</v>
      </c>
      <c r="D891" s="10" t="s">
        <v>17</v>
      </c>
      <c r="E891" s="10" t="s">
        <v>31</v>
      </c>
      <c r="F891" s="10" t="s">
        <v>59</v>
      </c>
      <c r="G891" s="10">
        <v>32</v>
      </c>
      <c r="H891" s="10" t="s">
        <v>632</v>
      </c>
      <c r="I891" s="5">
        <v>42856</v>
      </c>
      <c r="J891" s="5">
        <v>42795</v>
      </c>
      <c r="K891" s="5">
        <f>MAX($I891:$J891)</f>
        <v>42856</v>
      </c>
      <c r="L891" s="10" t="s">
        <v>21</v>
      </c>
      <c r="M891" s="7"/>
      <c r="N891" s="3" t="s">
        <v>1389</v>
      </c>
      <c r="O891" s="10">
        <f>VLOOKUP(B891,Projections_Data!K:M,3,0)</f>
        <v>11</v>
      </c>
    </row>
    <row r="892" spans="1:15" ht="10.199999999999999" customHeight="1" x14ac:dyDescent="0.2">
      <c r="A892" s="10">
        <v>891</v>
      </c>
      <c r="B892" s="82" t="s">
        <v>292</v>
      </c>
      <c r="C892" s="82" t="s">
        <v>293</v>
      </c>
      <c r="D892" s="10" t="s">
        <v>24</v>
      </c>
      <c r="E892" s="10" t="s">
        <v>34</v>
      </c>
      <c r="F892" s="10" t="s">
        <v>59</v>
      </c>
      <c r="G892" s="10">
        <v>24</v>
      </c>
      <c r="H892" s="10" t="s">
        <v>632</v>
      </c>
      <c r="I892" s="5">
        <v>42856</v>
      </c>
      <c r="J892" s="5">
        <v>42795</v>
      </c>
      <c r="K892" s="5">
        <f>MAX($I892:$J892)</f>
        <v>42856</v>
      </c>
      <c r="L892" s="10" t="s">
        <v>21</v>
      </c>
      <c r="M892" s="7"/>
      <c r="N892" s="3" t="s">
        <v>1346</v>
      </c>
      <c r="O892" s="10">
        <f>VLOOKUP(B892,Projections_Data!K:M,3,0)</f>
        <v>53</v>
      </c>
    </row>
    <row r="893" spans="1:15" ht="10.199999999999999" customHeight="1" x14ac:dyDescent="0.2">
      <c r="A893" s="10">
        <v>892</v>
      </c>
      <c r="B893" s="10" t="s">
        <v>321</v>
      </c>
      <c r="C893" s="10" t="s">
        <v>322</v>
      </c>
      <c r="D893" s="10" t="s">
        <v>17</v>
      </c>
      <c r="E893" s="10" t="s">
        <v>25</v>
      </c>
      <c r="F893" s="10" t="s">
        <v>59</v>
      </c>
      <c r="G893" s="10">
        <v>24</v>
      </c>
      <c r="H893" s="10" t="s">
        <v>85</v>
      </c>
      <c r="I893" s="5">
        <v>42856</v>
      </c>
      <c r="J893" s="5">
        <v>42826</v>
      </c>
      <c r="K893" s="5">
        <f>MAX($I893:$J893)</f>
        <v>42856</v>
      </c>
      <c r="L893" s="10" t="s">
        <v>21</v>
      </c>
      <c r="M893" s="7"/>
      <c r="N893" s="3" t="s">
        <v>1362</v>
      </c>
      <c r="O893" s="10">
        <f>VLOOKUP(B893,Projections_Data!K:M,3,0)</f>
        <v>99</v>
      </c>
    </row>
    <row r="894" spans="1:15" ht="10.199999999999999" customHeight="1" x14ac:dyDescent="0.2">
      <c r="A894" s="10">
        <v>893</v>
      </c>
      <c r="B894" s="10" t="s">
        <v>201</v>
      </c>
      <c r="C894" s="10" t="s">
        <v>202</v>
      </c>
      <c r="D894" s="10" t="s">
        <v>24</v>
      </c>
      <c r="E894" s="10" t="s">
        <v>25</v>
      </c>
      <c r="F894" s="10" t="s">
        <v>59</v>
      </c>
      <c r="G894" s="10">
        <v>0</v>
      </c>
      <c r="H894" s="10" t="s">
        <v>782</v>
      </c>
      <c r="I894" s="5">
        <v>42856</v>
      </c>
      <c r="J894" s="5">
        <v>42856</v>
      </c>
      <c r="K894" s="5">
        <f>MAX($I894:$J894)</f>
        <v>42856</v>
      </c>
      <c r="L894" s="10" t="s">
        <v>21</v>
      </c>
      <c r="M894" s="7"/>
      <c r="N894" s="3" t="s">
        <v>1350</v>
      </c>
      <c r="O894" s="10">
        <f>VLOOKUP(B894,Projections_Data!K:M,3,0)</f>
        <v>76</v>
      </c>
    </row>
    <row r="895" spans="1:15" ht="10.199999999999999" customHeight="1" x14ac:dyDescent="0.2">
      <c r="A895" s="10">
        <v>894</v>
      </c>
      <c r="B895" s="10" t="s">
        <v>88</v>
      </c>
      <c r="C895" s="10" t="s">
        <v>89</v>
      </c>
      <c r="D895" s="10" t="s">
        <v>40</v>
      </c>
      <c r="E895" s="10" t="s">
        <v>18</v>
      </c>
      <c r="F895" s="10" t="s">
        <v>59</v>
      </c>
      <c r="G895" s="10">
        <v>32</v>
      </c>
      <c r="H895" s="10" t="s">
        <v>769</v>
      </c>
      <c r="I895" s="5">
        <v>42856</v>
      </c>
      <c r="J895" s="5">
        <v>42856</v>
      </c>
      <c r="K895" s="5">
        <f>MAX($I895:$J895)</f>
        <v>42856</v>
      </c>
      <c r="L895" s="10" t="s">
        <v>21</v>
      </c>
      <c r="M895" s="7"/>
      <c r="N895" s="3" t="s">
        <v>856</v>
      </c>
      <c r="O895" s="10">
        <f>VLOOKUP(B895,Projections_Data!K:M,3,0)</f>
        <v>15</v>
      </c>
    </row>
    <row r="896" spans="1:15" ht="10.199999999999999" customHeight="1" x14ac:dyDescent="0.2">
      <c r="A896" s="10">
        <v>895</v>
      </c>
      <c r="B896" s="10" t="s">
        <v>131</v>
      </c>
      <c r="C896" s="10" t="s">
        <v>132</v>
      </c>
      <c r="D896" s="10" t="s">
        <v>40</v>
      </c>
      <c r="E896" s="10" t="s">
        <v>53</v>
      </c>
      <c r="F896" s="10" t="s">
        <v>59</v>
      </c>
      <c r="G896" s="10">
        <v>24</v>
      </c>
      <c r="H896" s="10" t="s">
        <v>365</v>
      </c>
      <c r="I896" s="5">
        <v>42856</v>
      </c>
      <c r="J896" s="5">
        <v>42856</v>
      </c>
      <c r="K896" s="5">
        <f>MAX($I896:$J896)</f>
        <v>42856</v>
      </c>
      <c r="L896" s="10" t="s">
        <v>21</v>
      </c>
      <c r="M896" s="7"/>
      <c r="O896" s="10">
        <f>VLOOKUP(B896,Projections_Data!K:M,3,0)</f>
        <v>18</v>
      </c>
    </row>
    <row r="897" spans="1:15" ht="10.199999999999999" customHeight="1" x14ac:dyDescent="0.2">
      <c r="A897" s="10">
        <v>896</v>
      </c>
      <c r="B897" s="10" t="s">
        <v>131</v>
      </c>
      <c r="C897" s="10" t="s">
        <v>516</v>
      </c>
      <c r="D897" s="10" t="s">
        <v>40</v>
      </c>
      <c r="E897" s="10" t="s">
        <v>53</v>
      </c>
      <c r="F897" s="10" t="s">
        <v>59</v>
      </c>
      <c r="G897" s="10">
        <v>24</v>
      </c>
      <c r="H897" s="10" t="s">
        <v>365</v>
      </c>
      <c r="I897" s="5">
        <v>42856</v>
      </c>
      <c r="J897" s="5">
        <v>42856</v>
      </c>
      <c r="K897" s="5">
        <f>MAX($I897:$J897)</f>
        <v>42856</v>
      </c>
      <c r="L897" s="10" t="s">
        <v>21</v>
      </c>
      <c r="M897" s="7"/>
      <c r="O897" s="10">
        <f>VLOOKUP(B897,Projections_Data!K:M,3,0)</f>
        <v>18</v>
      </c>
    </row>
    <row r="898" spans="1:15" ht="10.199999999999999" customHeight="1" x14ac:dyDescent="0.2">
      <c r="A898" s="10">
        <v>897</v>
      </c>
      <c r="B898" s="10" t="s">
        <v>103</v>
      </c>
      <c r="C898" s="10" t="s">
        <v>671</v>
      </c>
      <c r="D898" s="10" t="s">
        <v>102</v>
      </c>
      <c r="E898" s="10" t="s">
        <v>18</v>
      </c>
      <c r="F898" s="10" t="s">
        <v>59</v>
      </c>
      <c r="G898" s="10">
        <v>24</v>
      </c>
      <c r="H898" s="10" t="s">
        <v>782</v>
      </c>
      <c r="I898" s="5">
        <v>42856</v>
      </c>
      <c r="J898" s="5">
        <v>42856</v>
      </c>
      <c r="K898" s="5">
        <f>MAX($I898:$J898)</f>
        <v>42856</v>
      </c>
      <c r="L898" s="10" t="s">
        <v>21</v>
      </c>
      <c r="M898" s="7"/>
      <c r="N898" s="3" t="s">
        <v>857</v>
      </c>
      <c r="O898" s="10">
        <f>VLOOKUP(B898,Projections_Data!K:M,3,0)</f>
        <v>44</v>
      </c>
    </row>
    <row r="899" spans="1:15" ht="10.199999999999999" customHeight="1" x14ac:dyDescent="0.2">
      <c r="A899" s="10">
        <v>898</v>
      </c>
      <c r="B899" s="10" t="s">
        <v>75</v>
      </c>
      <c r="C899" s="10" t="s">
        <v>781</v>
      </c>
      <c r="D899" s="10" t="s">
        <v>17</v>
      </c>
      <c r="E899" s="10" t="s">
        <v>31</v>
      </c>
      <c r="F899" s="10" t="s">
        <v>26</v>
      </c>
      <c r="G899" s="10">
        <v>24</v>
      </c>
      <c r="H899" s="10" t="s">
        <v>632</v>
      </c>
      <c r="I899" s="5">
        <v>42856</v>
      </c>
      <c r="J899" s="5">
        <v>42856</v>
      </c>
      <c r="K899" s="5">
        <f>MAX($I899:$J899)</f>
        <v>42856</v>
      </c>
      <c r="L899" s="10" t="s">
        <v>21</v>
      </c>
      <c r="M899" s="7"/>
      <c r="N899" s="3" t="s">
        <v>1366</v>
      </c>
      <c r="O899" s="10">
        <f>VLOOKUP(B899,Projections_Data!K:M,3,0)</f>
        <v>11</v>
      </c>
    </row>
    <row r="900" spans="1:15" ht="10.199999999999999" customHeight="1" x14ac:dyDescent="0.2">
      <c r="A900" s="10">
        <v>899</v>
      </c>
      <c r="B900" s="85" t="s">
        <v>137</v>
      </c>
      <c r="C900" s="85" t="s">
        <v>138</v>
      </c>
      <c r="D900" s="10" t="s">
        <v>30</v>
      </c>
      <c r="E900" s="10" t="s">
        <v>34</v>
      </c>
      <c r="F900" s="10" t="s">
        <v>59</v>
      </c>
      <c r="G900" s="10">
        <v>24</v>
      </c>
      <c r="H900" s="10" t="s">
        <v>769</v>
      </c>
      <c r="I900" s="5">
        <v>42856</v>
      </c>
      <c r="J900" s="5">
        <v>42856</v>
      </c>
      <c r="K900" s="5">
        <f>MAX($I900:$J900)</f>
        <v>42856</v>
      </c>
      <c r="L900" s="10" t="s">
        <v>21</v>
      </c>
      <c r="M900" s="7"/>
      <c r="N900" s="3" t="s">
        <v>855</v>
      </c>
      <c r="O900" s="10">
        <f>VLOOKUP(B900,Projections_Data!K:M,3,0)</f>
        <v>27</v>
      </c>
    </row>
    <row r="901" spans="1:15" ht="10.199999999999999" customHeight="1" x14ac:dyDescent="0.2">
      <c r="A901" s="10">
        <v>900</v>
      </c>
      <c r="B901" s="85" t="s">
        <v>116</v>
      </c>
      <c r="C901" s="85" t="s">
        <v>1416</v>
      </c>
      <c r="D901" s="10" t="s">
        <v>48</v>
      </c>
      <c r="E901" s="10" t="s">
        <v>34</v>
      </c>
      <c r="F901" s="10" t="s">
        <v>26</v>
      </c>
      <c r="G901" s="10">
        <v>0</v>
      </c>
      <c r="H901" s="10" t="s">
        <v>365</v>
      </c>
      <c r="I901" s="5">
        <v>42856</v>
      </c>
      <c r="J901" s="5">
        <v>42856</v>
      </c>
      <c r="K901" s="5">
        <f>MAX($I901:$J901)</f>
        <v>42856</v>
      </c>
      <c r="L901" s="10" t="s">
        <v>21</v>
      </c>
      <c r="M901" s="7"/>
      <c r="N901" s="3" t="s">
        <v>1432</v>
      </c>
      <c r="O901" s="10">
        <f>VLOOKUP(B901,Projections_Data!K:M,3,0)</f>
        <v>5</v>
      </c>
    </row>
    <row r="902" spans="1:15" ht="10.199999999999999" customHeight="1" x14ac:dyDescent="0.2">
      <c r="A902" s="10">
        <v>901</v>
      </c>
      <c r="B902" s="10" t="s">
        <v>116</v>
      </c>
      <c r="C902" s="10" t="s">
        <v>710</v>
      </c>
      <c r="D902" s="10" t="s">
        <v>48</v>
      </c>
      <c r="E902" s="10" t="s">
        <v>34</v>
      </c>
      <c r="F902" s="10" t="s">
        <v>59</v>
      </c>
      <c r="G902" s="10">
        <v>0</v>
      </c>
      <c r="H902" s="10" t="s">
        <v>365</v>
      </c>
      <c r="I902" s="5">
        <v>42856</v>
      </c>
      <c r="J902" s="5">
        <v>42856</v>
      </c>
      <c r="K902" s="5">
        <f>MAX($I902:$J902)</f>
        <v>42856</v>
      </c>
      <c r="L902" s="10" t="s">
        <v>21</v>
      </c>
      <c r="M902" s="7"/>
      <c r="N902" s="3" t="s">
        <v>1345</v>
      </c>
      <c r="O902" s="10">
        <f>VLOOKUP(B902,Projections_Data!K:M,3,0)</f>
        <v>5</v>
      </c>
    </row>
    <row r="903" spans="1:15" ht="10.199999999999999" customHeight="1" x14ac:dyDescent="0.2">
      <c r="A903" s="10">
        <v>902</v>
      </c>
      <c r="B903" s="10" t="s">
        <v>153</v>
      </c>
      <c r="C903" s="10" t="s">
        <v>154</v>
      </c>
      <c r="D903" s="10" t="s">
        <v>102</v>
      </c>
      <c r="E903" s="10" t="s">
        <v>18</v>
      </c>
      <c r="F903" s="10" t="s">
        <v>59</v>
      </c>
      <c r="G903" s="10">
        <v>24</v>
      </c>
      <c r="H903" s="10" t="s">
        <v>782</v>
      </c>
      <c r="I903" s="5">
        <v>42856</v>
      </c>
      <c r="J903" s="5">
        <v>42856</v>
      </c>
      <c r="K903" s="5">
        <f>MAX($I903:$J903)</f>
        <v>42856</v>
      </c>
      <c r="L903" s="10" t="s">
        <v>21</v>
      </c>
      <c r="M903" s="7"/>
      <c r="N903" s="3" t="s">
        <v>1336</v>
      </c>
      <c r="O903" s="10">
        <f>VLOOKUP(B903,Projections_Data!K:M,3,0)</f>
        <v>30</v>
      </c>
    </row>
    <row r="904" spans="1:15" ht="10.199999999999999" customHeight="1" x14ac:dyDescent="0.2">
      <c r="A904" s="10">
        <v>903</v>
      </c>
      <c r="B904" s="10" t="s">
        <v>392</v>
      </c>
      <c r="C904" s="10" t="s">
        <v>393</v>
      </c>
      <c r="D904" s="10" t="s">
        <v>48</v>
      </c>
      <c r="E904" s="10" t="s">
        <v>53</v>
      </c>
      <c r="F904" s="10" t="s">
        <v>59</v>
      </c>
      <c r="G904" s="10">
        <v>32</v>
      </c>
      <c r="H904" s="10" t="s">
        <v>85</v>
      </c>
      <c r="I904" s="5">
        <v>42856</v>
      </c>
      <c r="J904" s="5">
        <v>42856</v>
      </c>
      <c r="K904" s="5">
        <f>MAX($I904:$J904)</f>
        <v>42856</v>
      </c>
      <c r="L904" s="10" t="s">
        <v>21</v>
      </c>
      <c r="M904" s="7"/>
      <c r="O904" s="10">
        <f>VLOOKUP(B904,Projections_Data!K:M,3,0)</f>
        <v>28</v>
      </c>
    </row>
    <row r="905" spans="1:15" ht="10.199999999999999" customHeight="1" x14ac:dyDescent="0.2">
      <c r="A905" s="10">
        <v>904</v>
      </c>
      <c r="B905" s="10" t="s">
        <v>392</v>
      </c>
      <c r="C905" s="10" t="s">
        <v>395</v>
      </c>
      <c r="D905" s="10" t="s">
        <v>48</v>
      </c>
      <c r="E905" s="10" t="s">
        <v>53</v>
      </c>
      <c r="F905" s="10" t="s">
        <v>59</v>
      </c>
      <c r="G905" s="10">
        <v>32</v>
      </c>
      <c r="H905" s="10" t="s">
        <v>85</v>
      </c>
      <c r="I905" s="5">
        <v>42856</v>
      </c>
      <c r="J905" s="5">
        <v>42856</v>
      </c>
      <c r="K905" s="5">
        <f>MAX($I905:$J905)</f>
        <v>42856</v>
      </c>
      <c r="L905" s="10" t="s">
        <v>21</v>
      </c>
      <c r="M905" s="7"/>
      <c r="O905" s="10">
        <f>VLOOKUP(B905,Projections_Data!K:M,3,0)</f>
        <v>28</v>
      </c>
    </row>
    <row r="906" spans="1:15" ht="10.199999999999999" customHeight="1" x14ac:dyDescent="0.2">
      <c r="A906" s="10">
        <v>905</v>
      </c>
      <c r="B906" s="10" t="s">
        <v>392</v>
      </c>
      <c r="C906" s="10" t="s">
        <v>722</v>
      </c>
      <c r="D906" s="10" t="s">
        <v>48</v>
      </c>
      <c r="E906" s="10" t="s">
        <v>53</v>
      </c>
      <c r="F906" s="10" t="s">
        <v>59</v>
      </c>
      <c r="G906" s="10">
        <v>0</v>
      </c>
      <c r="H906" s="10" t="s">
        <v>85</v>
      </c>
      <c r="I906" s="5">
        <v>42856</v>
      </c>
      <c r="J906" s="5">
        <v>42856</v>
      </c>
      <c r="K906" s="5">
        <f>MAX($I906:$J906)</f>
        <v>42856</v>
      </c>
      <c r="L906" s="10" t="s">
        <v>21</v>
      </c>
      <c r="M906" s="7"/>
      <c r="N906" s="3" t="s">
        <v>858</v>
      </c>
      <c r="O906" s="10">
        <f>VLOOKUP(B906,Projections_Data!K:M,3,0)</f>
        <v>28</v>
      </c>
    </row>
    <row r="907" spans="1:15" ht="10.199999999999999" customHeight="1" x14ac:dyDescent="0.2">
      <c r="A907" s="10">
        <v>906</v>
      </c>
      <c r="B907" s="10" t="s">
        <v>392</v>
      </c>
      <c r="C907" s="10" t="s">
        <v>720</v>
      </c>
      <c r="D907" s="10" t="s">
        <v>48</v>
      </c>
      <c r="E907" s="10" t="s">
        <v>53</v>
      </c>
      <c r="F907" s="10" t="s">
        <v>59</v>
      </c>
      <c r="G907" s="10">
        <v>0</v>
      </c>
      <c r="H907" s="10" t="s">
        <v>85</v>
      </c>
      <c r="I907" s="5">
        <v>42856</v>
      </c>
      <c r="J907" s="5">
        <v>42856</v>
      </c>
      <c r="K907" s="5">
        <f>MAX($I907:$J907)</f>
        <v>42856</v>
      </c>
      <c r="L907" s="10" t="s">
        <v>21</v>
      </c>
      <c r="M907" s="7"/>
      <c r="N907" s="3" t="s">
        <v>858</v>
      </c>
      <c r="O907" s="10">
        <f>VLOOKUP(B907,Projections_Data!K:M,3,0)</f>
        <v>28</v>
      </c>
    </row>
    <row r="908" spans="1:15" ht="10.199999999999999" customHeight="1" x14ac:dyDescent="0.2">
      <c r="A908" s="10">
        <v>907</v>
      </c>
      <c r="B908" s="10" t="s">
        <v>336</v>
      </c>
      <c r="C908" s="10" t="s">
        <v>337</v>
      </c>
      <c r="D908" s="10" t="s">
        <v>24</v>
      </c>
      <c r="E908" s="10" t="s">
        <v>53</v>
      </c>
      <c r="F908" s="10" t="s">
        <v>59</v>
      </c>
      <c r="G908" s="10">
        <v>32</v>
      </c>
      <c r="H908" s="10" t="s">
        <v>619</v>
      </c>
      <c r="I908" s="5">
        <v>42856</v>
      </c>
      <c r="J908" s="5">
        <v>42856</v>
      </c>
      <c r="K908" s="5">
        <f>MAX($I908:$J908)</f>
        <v>42856</v>
      </c>
      <c r="L908" s="10" t="s">
        <v>21</v>
      </c>
      <c r="M908" s="7"/>
      <c r="N908" s="3" t="s">
        <v>859</v>
      </c>
      <c r="O908" s="10">
        <f>VLOOKUP(B908,Projections_Data!K:M,3,0)</f>
        <v>10</v>
      </c>
    </row>
    <row r="909" spans="1:15" ht="10.199999999999999" customHeight="1" x14ac:dyDescent="0.2">
      <c r="A909" s="10">
        <v>908</v>
      </c>
      <c r="B909" s="10" t="s">
        <v>28</v>
      </c>
      <c r="C909" s="10" t="s">
        <v>819</v>
      </c>
      <c r="D909" s="10" t="s">
        <v>30</v>
      </c>
      <c r="E909" s="10" t="s">
        <v>31</v>
      </c>
      <c r="F909" s="10" t="s">
        <v>59</v>
      </c>
      <c r="G909" s="10">
        <v>0</v>
      </c>
      <c r="H909" s="10" t="s">
        <v>769</v>
      </c>
      <c r="I909" s="5">
        <v>42856</v>
      </c>
      <c r="J909" s="5">
        <v>42856</v>
      </c>
      <c r="K909" s="5">
        <f>MAX($I909:$J909)</f>
        <v>42856</v>
      </c>
      <c r="L909" s="10" t="s">
        <v>21</v>
      </c>
      <c r="M909" s="7"/>
      <c r="N909" s="3" t="s">
        <v>1334</v>
      </c>
      <c r="O909" s="10">
        <f>VLOOKUP(B909,Projections_Data!K:M,3,0)</f>
        <v>17</v>
      </c>
    </row>
    <row r="910" spans="1:15" ht="10.199999999999999" customHeight="1" x14ac:dyDescent="0.2">
      <c r="A910" s="10">
        <v>909</v>
      </c>
      <c r="B910" s="10" t="s">
        <v>161</v>
      </c>
      <c r="C910" s="10" t="s">
        <v>538</v>
      </c>
      <c r="D910" s="10" t="s">
        <v>30</v>
      </c>
      <c r="E910" s="10" t="s">
        <v>18</v>
      </c>
      <c r="F910" s="10" t="s">
        <v>59</v>
      </c>
      <c r="G910" s="10">
        <v>80</v>
      </c>
      <c r="H910" s="10" t="s">
        <v>45</v>
      </c>
      <c r="I910" s="5">
        <v>42856</v>
      </c>
      <c r="J910" s="5">
        <v>42856</v>
      </c>
      <c r="K910" s="5">
        <f>MAX($I910:$J910)</f>
        <v>42856</v>
      </c>
      <c r="L910" s="10" t="s">
        <v>21</v>
      </c>
      <c r="M910" s="7"/>
      <c r="O910" s="10">
        <f>VLOOKUP(B910,Projections_Data!K:M,3,0)</f>
        <v>2</v>
      </c>
    </row>
    <row r="911" spans="1:15" ht="10.199999999999999" customHeight="1" x14ac:dyDescent="0.2">
      <c r="A911" s="10">
        <v>910</v>
      </c>
      <c r="B911" s="10" t="s">
        <v>161</v>
      </c>
      <c r="C911" s="10" t="s">
        <v>743</v>
      </c>
      <c r="D911" s="10" t="s">
        <v>30</v>
      </c>
      <c r="E911" s="10" t="s">
        <v>18</v>
      </c>
      <c r="F911" s="10" t="s">
        <v>59</v>
      </c>
      <c r="G911" s="10">
        <v>24</v>
      </c>
      <c r="H911" s="10" t="s">
        <v>45</v>
      </c>
      <c r="I911" s="5">
        <v>42856</v>
      </c>
      <c r="J911" s="5">
        <v>42856</v>
      </c>
      <c r="K911" s="5">
        <f>MAX($I911:$J911)</f>
        <v>42856</v>
      </c>
      <c r="L911" s="10" t="s">
        <v>21</v>
      </c>
      <c r="M911" s="7"/>
      <c r="O911" s="10">
        <f>VLOOKUP(B911,Projections_Data!K:M,3,0)</f>
        <v>2</v>
      </c>
    </row>
    <row r="912" spans="1:15" ht="10.199999999999999" customHeight="1" x14ac:dyDescent="0.2">
      <c r="A912" s="10">
        <v>911</v>
      </c>
      <c r="B912" s="10" t="s">
        <v>161</v>
      </c>
      <c r="C912" s="10" t="s">
        <v>744</v>
      </c>
      <c r="D912" s="10" t="s">
        <v>30</v>
      </c>
      <c r="E912" s="10" t="s">
        <v>18</v>
      </c>
      <c r="F912" s="10" t="s">
        <v>59</v>
      </c>
      <c r="G912" s="10">
        <v>24</v>
      </c>
      <c r="H912" s="10" t="s">
        <v>45</v>
      </c>
      <c r="I912" s="5">
        <v>42856</v>
      </c>
      <c r="J912" s="5">
        <v>42856</v>
      </c>
      <c r="K912" s="5">
        <f>MAX($I912:$J912)</f>
        <v>42856</v>
      </c>
      <c r="L912" s="10" t="s">
        <v>21</v>
      </c>
      <c r="M912" s="7"/>
      <c r="O912" s="10">
        <f>VLOOKUP(B912,Projections_Data!K:M,3,0)</f>
        <v>2</v>
      </c>
    </row>
    <row r="913" spans="1:15" ht="10.199999999999999" customHeight="1" x14ac:dyDescent="0.2">
      <c r="A913" s="10">
        <v>912</v>
      </c>
      <c r="B913" s="10" t="s">
        <v>161</v>
      </c>
      <c r="C913" s="10" t="s">
        <v>163</v>
      </c>
      <c r="D913" s="10" t="s">
        <v>30</v>
      </c>
      <c r="E913" s="10" t="s">
        <v>18</v>
      </c>
      <c r="F913" s="10" t="s">
        <v>59</v>
      </c>
      <c r="G913" s="10">
        <v>40</v>
      </c>
      <c r="H913" s="10" t="s">
        <v>45</v>
      </c>
      <c r="I913" s="5">
        <v>42856</v>
      </c>
      <c r="J913" s="5">
        <v>42856</v>
      </c>
      <c r="K913" s="5">
        <f>MAX($I913:$J913)</f>
        <v>42856</v>
      </c>
      <c r="L913" s="10" t="s">
        <v>21</v>
      </c>
      <c r="M913" s="7"/>
      <c r="O913" s="10">
        <f>VLOOKUP(B913,Projections_Data!K:M,3,0)</f>
        <v>2</v>
      </c>
    </row>
    <row r="914" spans="1:15" ht="10.199999999999999" customHeight="1" x14ac:dyDescent="0.2">
      <c r="A914" s="10">
        <v>913</v>
      </c>
      <c r="B914" s="10" t="s">
        <v>161</v>
      </c>
      <c r="C914" s="10" t="s">
        <v>745</v>
      </c>
      <c r="D914" s="10" t="s">
        <v>30</v>
      </c>
      <c r="E914" s="10" t="s">
        <v>18</v>
      </c>
      <c r="F914" s="10" t="s">
        <v>59</v>
      </c>
      <c r="G914" s="10">
        <v>40</v>
      </c>
      <c r="H914" s="10" t="s">
        <v>45</v>
      </c>
      <c r="I914" s="5">
        <v>42856</v>
      </c>
      <c r="J914" s="5">
        <v>42856</v>
      </c>
      <c r="K914" s="5">
        <f>MAX($I914:$J914)</f>
        <v>42856</v>
      </c>
      <c r="L914" s="10" t="s">
        <v>21</v>
      </c>
      <c r="M914" s="7"/>
      <c r="O914" s="10">
        <f>VLOOKUP(B914,Projections_Data!K:M,3,0)</f>
        <v>2</v>
      </c>
    </row>
    <row r="915" spans="1:15" ht="10.199999999999999" customHeight="1" x14ac:dyDescent="0.2">
      <c r="A915" s="10">
        <v>914</v>
      </c>
      <c r="B915" s="10" t="s">
        <v>161</v>
      </c>
      <c r="C915" s="10" t="s">
        <v>164</v>
      </c>
      <c r="D915" s="10" t="s">
        <v>30</v>
      </c>
      <c r="E915" s="10" t="s">
        <v>18</v>
      </c>
      <c r="F915" s="10" t="s">
        <v>59</v>
      </c>
      <c r="G915" s="10">
        <v>0</v>
      </c>
      <c r="H915" s="10" t="s">
        <v>45</v>
      </c>
      <c r="I915" s="5">
        <v>42856</v>
      </c>
      <c r="J915" s="5">
        <v>42856</v>
      </c>
      <c r="K915" s="5">
        <f>MAX($I915:$J915)</f>
        <v>42856</v>
      </c>
      <c r="L915" s="10" t="s">
        <v>21</v>
      </c>
      <c r="M915" s="7"/>
      <c r="N915" s="3" t="s">
        <v>1347</v>
      </c>
      <c r="O915" s="10">
        <f>VLOOKUP(B915,Projections_Data!K:M,3,0)</f>
        <v>2</v>
      </c>
    </row>
    <row r="916" spans="1:15" ht="10.199999999999999" customHeight="1" x14ac:dyDescent="0.2">
      <c r="A916" s="10">
        <v>915</v>
      </c>
      <c r="B916" s="10" t="s">
        <v>161</v>
      </c>
      <c r="C916" s="10" t="s">
        <v>1440</v>
      </c>
      <c r="D916" s="10" t="s">
        <v>30</v>
      </c>
      <c r="E916" s="10" t="s">
        <v>18</v>
      </c>
      <c r="F916" s="10" t="s">
        <v>59</v>
      </c>
      <c r="G916" s="10">
        <v>24</v>
      </c>
      <c r="H916" s="10" t="s">
        <v>45</v>
      </c>
      <c r="I916" s="5">
        <v>42856</v>
      </c>
      <c r="J916" s="5">
        <v>42856</v>
      </c>
      <c r="K916" s="5">
        <f>MAX($I916:$J916)</f>
        <v>42856</v>
      </c>
      <c r="L916" s="10" t="s">
        <v>21</v>
      </c>
      <c r="M916" s="7"/>
      <c r="N916" s="3" t="s">
        <v>1441</v>
      </c>
      <c r="O916" s="10">
        <f>VLOOKUP(B916,Projections_Data!K:M,3,0)</f>
        <v>2</v>
      </c>
    </row>
    <row r="917" spans="1:15" ht="10.199999999999999" customHeight="1" x14ac:dyDescent="0.2">
      <c r="A917" s="10">
        <v>916</v>
      </c>
      <c r="B917" s="10" t="s">
        <v>271</v>
      </c>
      <c r="C917" s="10" t="s">
        <v>805</v>
      </c>
      <c r="D917" s="10" t="s">
        <v>102</v>
      </c>
      <c r="E917" s="10" t="s">
        <v>18</v>
      </c>
      <c r="F917" s="10" t="s">
        <v>26</v>
      </c>
      <c r="G917" s="10">
        <v>24</v>
      </c>
      <c r="H917" s="10" t="s">
        <v>619</v>
      </c>
      <c r="I917" s="5">
        <v>42863</v>
      </c>
      <c r="J917" s="5">
        <v>42863</v>
      </c>
      <c r="K917" s="5">
        <f>MAX($I917:$J917)</f>
        <v>42863</v>
      </c>
      <c r="L917" s="10" t="s">
        <v>21</v>
      </c>
      <c r="M917" s="7"/>
      <c r="N917" s="3" t="s">
        <v>1397</v>
      </c>
      <c r="O917" s="10">
        <f>VLOOKUP(B917,Projections_Data!K:M,3,0)</f>
        <v>37</v>
      </c>
    </row>
    <row r="918" spans="1:15" ht="10.199999999999999" customHeight="1" x14ac:dyDescent="0.2">
      <c r="A918" s="10">
        <v>917</v>
      </c>
      <c r="B918" s="10" t="s">
        <v>645</v>
      </c>
      <c r="C918" s="10" t="s">
        <v>646</v>
      </c>
      <c r="D918" s="10" t="s">
        <v>30</v>
      </c>
      <c r="E918" s="10" t="s">
        <v>18</v>
      </c>
      <c r="F918" s="10" t="s">
        <v>26</v>
      </c>
      <c r="G918" s="10">
        <v>32</v>
      </c>
      <c r="H918" s="10" t="s">
        <v>769</v>
      </c>
      <c r="I918" s="5">
        <v>42863</v>
      </c>
      <c r="J918" s="5">
        <v>42863</v>
      </c>
      <c r="K918" s="5">
        <f>MAX($I918:$J918)</f>
        <v>42863</v>
      </c>
      <c r="L918" s="10" t="s">
        <v>21</v>
      </c>
      <c r="M918" s="7"/>
      <c r="N918" s="3" t="s">
        <v>1351</v>
      </c>
      <c r="O918" s="10">
        <f>VLOOKUP(B918,Projections_Data!K:M,3,0)</f>
        <v>153</v>
      </c>
    </row>
    <row r="919" spans="1:15" ht="10.199999999999999" customHeight="1" x14ac:dyDescent="0.2">
      <c r="A919" s="10">
        <v>918</v>
      </c>
      <c r="B919" s="10" t="s">
        <v>75</v>
      </c>
      <c r="C919" s="10" t="s">
        <v>781</v>
      </c>
      <c r="D919" s="10" t="s">
        <v>17</v>
      </c>
      <c r="E919" s="10" t="s">
        <v>31</v>
      </c>
      <c r="F919" s="10" t="s">
        <v>59</v>
      </c>
      <c r="G919" s="10">
        <v>24</v>
      </c>
      <c r="H919" s="10" t="s">
        <v>632</v>
      </c>
      <c r="I919" s="5">
        <v>42870</v>
      </c>
      <c r="J919" s="5">
        <v>42856</v>
      </c>
      <c r="K919" s="5">
        <f>MAX($I919:$J919)</f>
        <v>42870</v>
      </c>
      <c r="L919" s="10" t="s">
        <v>21</v>
      </c>
      <c r="M919" s="7"/>
      <c r="N919" s="3" t="s">
        <v>1462</v>
      </c>
      <c r="O919" s="10">
        <f>VLOOKUP(B919,Projections_Data!K:M,3,0)</f>
        <v>11</v>
      </c>
    </row>
    <row r="920" spans="1:15" ht="10.199999999999999" customHeight="1" x14ac:dyDescent="0.2">
      <c r="A920" s="10">
        <v>919</v>
      </c>
      <c r="B920" s="82" t="s">
        <v>75</v>
      </c>
      <c r="C920" s="82" t="s">
        <v>76</v>
      </c>
      <c r="D920" s="10" t="s">
        <v>17</v>
      </c>
      <c r="E920" s="10" t="s">
        <v>31</v>
      </c>
      <c r="F920" s="10" t="s">
        <v>59</v>
      </c>
      <c r="G920" s="10">
        <v>32</v>
      </c>
      <c r="H920" s="10" t="s">
        <v>365</v>
      </c>
      <c r="I920" s="5">
        <v>42870</v>
      </c>
      <c r="J920" s="5">
        <v>42870</v>
      </c>
      <c r="K920" s="5">
        <f>MAX($I920:$J920)</f>
        <v>42870</v>
      </c>
      <c r="L920" s="10" t="s">
        <v>21</v>
      </c>
      <c r="M920" s="7"/>
      <c r="N920" s="3" t="s">
        <v>1394</v>
      </c>
      <c r="O920" s="10">
        <f>VLOOKUP(B920,Projections_Data!K:M,3,0)</f>
        <v>11</v>
      </c>
    </row>
    <row r="921" spans="1:15" ht="10.199999999999999" customHeight="1" x14ac:dyDescent="0.2">
      <c r="A921" s="10">
        <v>920</v>
      </c>
      <c r="B921" s="10" t="s">
        <v>446</v>
      </c>
      <c r="C921" s="10" t="s">
        <v>272</v>
      </c>
      <c r="D921" s="10" t="s">
        <v>102</v>
      </c>
      <c r="E921" s="10" t="s">
        <v>18</v>
      </c>
      <c r="F921" s="10" t="s">
        <v>59</v>
      </c>
      <c r="G921" s="10">
        <v>0</v>
      </c>
      <c r="H921" s="10" t="s">
        <v>435</v>
      </c>
      <c r="I921" s="5">
        <v>42870</v>
      </c>
      <c r="J921" s="5">
        <v>42870</v>
      </c>
      <c r="K921" s="5">
        <f>MAX($I921:$J921)</f>
        <v>42870</v>
      </c>
      <c r="L921" s="10" t="s">
        <v>21</v>
      </c>
      <c r="M921" s="7"/>
      <c r="N921" s="3" t="s">
        <v>861</v>
      </c>
      <c r="O921" s="10">
        <f>VLOOKUP(B921,Projections_Data!K:M,3,0)</f>
        <v>37</v>
      </c>
    </row>
    <row r="922" spans="1:15" ht="10.199999999999999" customHeight="1" x14ac:dyDescent="0.2">
      <c r="A922" s="10">
        <v>921</v>
      </c>
      <c r="B922" s="10" t="s">
        <v>487</v>
      </c>
      <c r="C922" s="10" t="s">
        <v>862</v>
      </c>
      <c r="D922" s="10" t="s">
        <v>102</v>
      </c>
      <c r="E922" s="10" t="s">
        <v>18</v>
      </c>
      <c r="F922" s="10" t="s">
        <v>59</v>
      </c>
      <c r="G922" s="10">
        <v>40</v>
      </c>
      <c r="H922" s="10" t="s">
        <v>782</v>
      </c>
      <c r="I922" s="5">
        <v>42870</v>
      </c>
      <c r="J922" s="5">
        <v>42870</v>
      </c>
      <c r="K922" s="5">
        <f>MAX($I922:$J922)</f>
        <v>42870</v>
      </c>
      <c r="L922" s="10" t="s">
        <v>21</v>
      </c>
      <c r="M922" s="7"/>
      <c r="N922" s="3" t="s">
        <v>863</v>
      </c>
      <c r="O922" s="10">
        <f>VLOOKUP(B922,Projections_Data!K:M,3,0)</f>
        <v>12</v>
      </c>
    </row>
    <row r="923" spans="1:15" ht="10.199999999999999" customHeight="1" x14ac:dyDescent="0.2">
      <c r="A923" s="10">
        <v>922</v>
      </c>
      <c r="B923" s="10" t="s">
        <v>1302</v>
      </c>
      <c r="C923" s="10" t="s">
        <v>1303</v>
      </c>
      <c r="D923" s="10" t="s">
        <v>17</v>
      </c>
      <c r="E923" s="10" t="s">
        <v>18</v>
      </c>
      <c r="F923" s="10" t="s">
        <v>26</v>
      </c>
      <c r="G923" s="10">
        <v>40</v>
      </c>
      <c r="H923" s="10" t="s">
        <v>85</v>
      </c>
      <c r="I923" s="5">
        <v>42870</v>
      </c>
      <c r="J923" s="5">
        <v>42870</v>
      </c>
      <c r="K923" s="5">
        <v>42870</v>
      </c>
      <c r="L923" s="10" t="s">
        <v>21</v>
      </c>
      <c r="M923" s="7"/>
      <c r="N923" s="3" t="s">
        <v>1431</v>
      </c>
      <c r="O923" s="10">
        <f>VLOOKUP(B923,Projections_Data!K:M,3,0)</f>
        <v>105</v>
      </c>
    </row>
    <row r="924" spans="1:15" ht="10.199999999999999" customHeight="1" x14ac:dyDescent="0.2">
      <c r="A924" s="10">
        <v>923</v>
      </c>
      <c r="B924" s="10" t="s">
        <v>35</v>
      </c>
      <c r="C924" s="10" t="s">
        <v>180</v>
      </c>
      <c r="D924" s="10" t="s">
        <v>24</v>
      </c>
      <c r="E924" s="10" t="s">
        <v>25</v>
      </c>
      <c r="F924" s="10" t="s">
        <v>59</v>
      </c>
      <c r="G924" s="10">
        <v>0</v>
      </c>
      <c r="H924" s="10" t="s">
        <v>435</v>
      </c>
      <c r="I924" s="5">
        <v>42878</v>
      </c>
      <c r="J924" s="5">
        <v>42878</v>
      </c>
      <c r="K924" s="5">
        <f>MAX($I924:$J924)</f>
        <v>42878</v>
      </c>
      <c r="L924" s="10" t="s">
        <v>21</v>
      </c>
      <c r="M924" s="7"/>
      <c r="N924" s="3" t="s">
        <v>864</v>
      </c>
      <c r="O924" s="10">
        <f>VLOOKUP(B924,Projections_Data!K:M,3,0)</f>
        <v>4</v>
      </c>
    </row>
    <row r="925" spans="1:15" ht="10.199999999999999" customHeight="1" x14ac:dyDescent="0.2">
      <c r="A925" s="10">
        <v>924</v>
      </c>
      <c r="B925" s="10" t="s">
        <v>35</v>
      </c>
      <c r="C925" s="10" t="s">
        <v>181</v>
      </c>
      <c r="D925" s="10" t="s">
        <v>24</v>
      </c>
      <c r="E925" s="10" t="s">
        <v>25</v>
      </c>
      <c r="F925" s="10" t="s">
        <v>59</v>
      </c>
      <c r="G925" s="10">
        <v>0</v>
      </c>
      <c r="H925" s="10" t="s">
        <v>619</v>
      </c>
      <c r="I925" s="5">
        <v>42878</v>
      </c>
      <c r="J925" s="5">
        <v>42878</v>
      </c>
      <c r="K925" s="5">
        <f>MAX($I925:$J925)</f>
        <v>42878</v>
      </c>
      <c r="L925" s="10" t="s">
        <v>21</v>
      </c>
      <c r="M925" s="7"/>
      <c r="N925" s="3" t="s">
        <v>1361</v>
      </c>
      <c r="O925" s="10">
        <f>VLOOKUP(B925,Projections_Data!K:M,3,0)</f>
        <v>4</v>
      </c>
    </row>
    <row r="926" spans="1:15" ht="10.199999999999999" customHeight="1" x14ac:dyDescent="0.2">
      <c r="A926" s="10">
        <v>925</v>
      </c>
      <c r="B926" s="10" t="s">
        <v>35</v>
      </c>
      <c r="C926" s="10" t="s">
        <v>36</v>
      </c>
      <c r="D926" s="10" t="s">
        <v>24</v>
      </c>
      <c r="E926" s="10" t="s">
        <v>25</v>
      </c>
      <c r="F926" s="10" t="s">
        <v>59</v>
      </c>
      <c r="G926" s="10">
        <v>40</v>
      </c>
      <c r="H926" s="10" t="s">
        <v>619</v>
      </c>
      <c r="I926" s="5">
        <v>42878</v>
      </c>
      <c r="J926" s="5">
        <v>42878</v>
      </c>
      <c r="K926" s="5">
        <f>MAX($I926:$J926)</f>
        <v>42878</v>
      </c>
      <c r="L926" s="10" t="s">
        <v>21</v>
      </c>
      <c r="M926" s="7"/>
      <c r="N926" s="3" t="s">
        <v>865</v>
      </c>
      <c r="O926" s="10">
        <f>VLOOKUP(B926,Projections_Data!K:M,3,0)</f>
        <v>4</v>
      </c>
    </row>
    <row r="927" spans="1:15" ht="10.199999999999999" customHeight="1" x14ac:dyDescent="0.2">
      <c r="A927" s="10">
        <v>926</v>
      </c>
      <c r="B927" s="10" t="s">
        <v>35</v>
      </c>
      <c r="C927" s="10" t="s">
        <v>56</v>
      </c>
      <c r="D927" s="10" t="s">
        <v>24</v>
      </c>
      <c r="E927" s="10" t="s">
        <v>25</v>
      </c>
      <c r="F927" s="10" t="s">
        <v>59</v>
      </c>
      <c r="G927" s="10">
        <v>24</v>
      </c>
      <c r="H927" s="10" t="s">
        <v>619</v>
      </c>
      <c r="I927" s="5">
        <v>42878</v>
      </c>
      <c r="J927" s="5">
        <v>42878</v>
      </c>
      <c r="K927" s="5">
        <f>MAX($I927:$J927)</f>
        <v>42878</v>
      </c>
      <c r="L927" s="10" t="s">
        <v>21</v>
      </c>
      <c r="M927" s="7"/>
      <c r="N927" s="3" t="s">
        <v>865</v>
      </c>
      <c r="O927" s="10">
        <f>VLOOKUP(B927,Projections_Data!K:M,3,0)</f>
        <v>4</v>
      </c>
    </row>
    <row r="928" spans="1:15" ht="10.199999999999999" customHeight="1" x14ac:dyDescent="0.2">
      <c r="A928" s="10">
        <v>927</v>
      </c>
      <c r="B928" s="10" t="s">
        <v>562</v>
      </c>
      <c r="C928" s="10" t="s">
        <v>563</v>
      </c>
      <c r="D928" s="10" t="s">
        <v>24</v>
      </c>
      <c r="E928" s="10" t="s">
        <v>25</v>
      </c>
      <c r="F928" s="10" t="s">
        <v>59</v>
      </c>
      <c r="G928" s="10">
        <v>24</v>
      </c>
      <c r="H928" s="10" t="s">
        <v>782</v>
      </c>
      <c r="I928" s="5">
        <v>42884</v>
      </c>
      <c r="J928" s="5">
        <v>42884</v>
      </c>
      <c r="K928" s="5">
        <f>MAX($I928:$J928)</f>
        <v>42884</v>
      </c>
      <c r="L928" s="10" t="s">
        <v>21</v>
      </c>
      <c r="M928" s="7"/>
      <c r="N928" s="3" t="s">
        <v>866</v>
      </c>
      <c r="O928" s="10">
        <f>VLOOKUP(B928,Projections_Data!K:M,3,0)</f>
        <v>23</v>
      </c>
    </row>
    <row r="929" spans="1:15" ht="10.199999999999999" customHeight="1" x14ac:dyDescent="0.2">
      <c r="A929" s="10">
        <v>928</v>
      </c>
      <c r="B929" s="82" t="s">
        <v>223</v>
      </c>
      <c r="C929" s="82" t="s">
        <v>796</v>
      </c>
      <c r="D929" s="10" t="s">
        <v>24</v>
      </c>
      <c r="E929" s="10" t="s">
        <v>34</v>
      </c>
      <c r="F929" s="10" t="s">
        <v>26</v>
      </c>
      <c r="G929" s="10">
        <v>0</v>
      </c>
      <c r="H929" s="10" t="s">
        <v>365</v>
      </c>
      <c r="I929" s="5">
        <v>42887</v>
      </c>
      <c r="J929" s="5">
        <v>42795</v>
      </c>
      <c r="K929" s="5">
        <f>MAX($I929:$J929)</f>
        <v>42887</v>
      </c>
      <c r="L929" s="10" t="s">
        <v>21</v>
      </c>
      <c r="M929" s="7"/>
      <c r="N929" s="3" t="s">
        <v>1449</v>
      </c>
      <c r="O929" s="10">
        <f>VLOOKUP(B929,Projections_Data!K:M,3,0)</f>
        <v>93</v>
      </c>
    </row>
    <row r="930" spans="1:15" ht="10.199999999999999" customHeight="1" x14ac:dyDescent="0.2">
      <c r="A930" s="10">
        <v>929</v>
      </c>
      <c r="B930" s="82" t="s">
        <v>119</v>
      </c>
      <c r="C930" s="82" t="s">
        <v>120</v>
      </c>
      <c r="D930" s="10" t="s">
        <v>40</v>
      </c>
      <c r="E930" s="10" t="s">
        <v>31</v>
      </c>
      <c r="F930" s="10" t="s">
        <v>59</v>
      </c>
      <c r="G930" s="10">
        <v>60</v>
      </c>
      <c r="H930" s="10" t="s">
        <v>45</v>
      </c>
      <c r="I930" s="5">
        <v>42887</v>
      </c>
      <c r="J930" s="5">
        <v>42826</v>
      </c>
      <c r="K930" s="5">
        <f>MAX($I930:$J930)</f>
        <v>42887</v>
      </c>
      <c r="L930" s="10" t="s">
        <v>21</v>
      </c>
      <c r="M930" s="7"/>
      <c r="N930" s="3" t="s">
        <v>1335</v>
      </c>
      <c r="O930" s="10">
        <f>VLOOKUP(B930,Projections_Data!K:M,3,0)</f>
        <v>3</v>
      </c>
    </row>
    <row r="931" spans="1:15" ht="10.199999999999999" customHeight="1" x14ac:dyDescent="0.2">
      <c r="A931" s="10">
        <v>930</v>
      </c>
      <c r="B931" s="10" t="s">
        <v>43</v>
      </c>
      <c r="C931" s="10" t="s">
        <v>44</v>
      </c>
      <c r="D931" s="10" t="s">
        <v>24</v>
      </c>
      <c r="E931" s="10" t="s">
        <v>34</v>
      </c>
      <c r="F931" s="10" t="s">
        <v>59</v>
      </c>
      <c r="G931" s="10">
        <v>24</v>
      </c>
      <c r="H931" s="10" t="s">
        <v>769</v>
      </c>
      <c r="I931" s="5">
        <v>42887</v>
      </c>
      <c r="J931" s="5">
        <v>42856</v>
      </c>
      <c r="K931" s="5">
        <f>MAX($I931:$J931)</f>
        <v>42887</v>
      </c>
      <c r="L931" s="10" t="s">
        <v>21</v>
      </c>
      <c r="M931" s="7"/>
      <c r="N931" s="3" t="s">
        <v>855</v>
      </c>
      <c r="O931" s="10">
        <f>VLOOKUP(B931,Projections_Data!K:M,3,0)</f>
        <v>86</v>
      </c>
    </row>
    <row r="932" spans="1:15" ht="10.199999999999999" customHeight="1" x14ac:dyDescent="0.2">
      <c r="A932" s="10">
        <v>931</v>
      </c>
      <c r="B932" s="10" t="s">
        <v>178</v>
      </c>
      <c r="C932" s="10" t="s">
        <v>179</v>
      </c>
      <c r="D932" s="10" t="s">
        <v>24</v>
      </c>
      <c r="E932" s="10" t="s">
        <v>25</v>
      </c>
      <c r="F932" s="10" t="s">
        <v>59</v>
      </c>
      <c r="G932" s="10">
        <v>0</v>
      </c>
      <c r="H932" s="10" t="s">
        <v>619</v>
      </c>
      <c r="I932" s="5">
        <v>42887</v>
      </c>
      <c r="J932" s="5">
        <v>42856</v>
      </c>
      <c r="K932" s="5">
        <f>MAX($I932:$J932)</f>
        <v>42887</v>
      </c>
      <c r="L932" s="10" t="s">
        <v>21</v>
      </c>
      <c r="M932" s="7"/>
      <c r="N932" s="3" t="s">
        <v>1414</v>
      </c>
      <c r="O932" s="10">
        <f>VLOOKUP(B932,Projections_Data!K:M,3,0)</f>
        <v>101</v>
      </c>
    </row>
    <row r="933" spans="1:15" ht="10.199999999999999" customHeight="1" x14ac:dyDescent="0.2">
      <c r="A933" s="10">
        <v>932</v>
      </c>
      <c r="B933" s="10" t="s">
        <v>178</v>
      </c>
      <c r="C933" s="10" t="s">
        <v>491</v>
      </c>
      <c r="D933" s="10" t="s">
        <v>24</v>
      </c>
      <c r="E933" s="10" t="s">
        <v>25</v>
      </c>
      <c r="F933" s="10" t="s">
        <v>59</v>
      </c>
      <c r="G933" s="10">
        <v>0</v>
      </c>
      <c r="H933" s="10" t="s">
        <v>619</v>
      </c>
      <c r="I933" s="5">
        <v>42887</v>
      </c>
      <c r="J933" s="5">
        <v>42856</v>
      </c>
      <c r="K933" s="5">
        <f>MAX($I933:$J933)</f>
        <v>42887</v>
      </c>
      <c r="L933" s="10" t="s">
        <v>21</v>
      </c>
      <c r="M933" s="7"/>
      <c r="N933" s="3" t="s">
        <v>1414</v>
      </c>
      <c r="O933" s="10">
        <f>VLOOKUP(B933,Projections_Data!K:M,3,0)</f>
        <v>101</v>
      </c>
    </row>
    <row r="934" spans="1:15" ht="10.199999999999999" customHeight="1" x14ac:dyDescent="0.2">
      <c r="A934" s="10">
        <v>933</v>
      </c>
      <c r="B934" s="82" t="s">
        <v>116</v>
      </c>
      <c r="C934" s="82" t="s">
        <v>166</v>
      </c>
      <c r="D934" s="10" t="s">
        <v>48</v>
      </c>
      <c r="E934" s="10" t="s">
        <v>34</v>
      </c>
      <c r="F934" s="10" t="s">
        <v>59</v>
      </c>
      <c r="G934" s="10">
        <v>24</v>
      </c>
      <c r="H934" s="10" t="s">
        <v>632</v>
      </c>
      <c r="I934" s="5">
        <v>42887</v>
      </c>
      <c r="J934" s="5">
        <v>42870</v>
      </c>
      <c r="K934" s="5">
        <f>MAX($I934:$J934)</f>
        <v>42887</v>
      </c>
      <c r="L934" s="10" t="s">
        <v>21</v>
      </c>
      <c r="M934" s="7"/>
      <c r="N934" s="3" t="s">
        <v>1411</v>
      </c>
      <c r="O934" s="10">
        <f>VLOOKUP(B934,Projections_Data!K:M,3,0)</f>
        <v>5</v>
      </c>
    </row>
    <row r="935" spans="1:15" ht="10.199999999999999" customHeight="1" x14ac:dyDescent="0.2">
      <c r="A935" s="10">
        <v>934</v>
      </c>
      <c r="B935" s="82" t="s">
        <v>116</v>
      </c>
      <c r="C935" s="82" t="s">
        <v>1412</v>
      </c>
      <c r="D935" s="10" t="s">
        <v>48</v>
      </c>
      <c r="E935" s="10" t="s">
        <v>34</v>
      </c>
      <c r="F935" s="10" t="s">
        <v>59</v>
      </c>
      <c r="G935" s="10">
        <v>60</v>
      </c>
      <c r="H935" s="10" t="s">
        <v>632</v>
      </c>
      <c r="I935" s="5">
        <v>42887</v>
      </c>
      <c r="J935" s="5">
        <v>42870</v>
      </c>
      <c r="K935" s="5">
        <f>MAX($I935:$J935)</f>
        <v>42887</v>
      </c>
      <c r="L935" s="10" t="s">
        <v>21</v>
      </c>
      <c r="M935" s="7"/>
      <c r="N935" s="3" t="s">
        <v>1411</v>
      </c>
      <c r="O935" s="10">
        <f>VLOOKUP(B935,Projections_Data!K:M,3,0)</f>
        <v>5</v>
      </c>
    </row>
    <row r="936" spans="1:15" ht="10.199999999999999" customHeight="1" x14ac:dyDescent="0.2">
      <c r="A936" s="10">
        <v>935</v>
      </c>
      <c r="B936" s="82" t="s">
        <v>116</v>
      </c>
      <c r="C936" s="82" t="s">
        <v>165</v>
      </c>
      <c r="D936" s="10" t="s">
        <v>48</v>
      </c>
      <c r="E936" s="10" t="s">
        <v>34</v>
      </c>
      <c r="F936" s="10" t="s">
        <v>59</v>
      </c>
      <c r="G936" s="10">
        <v>24</v>
      </c>
      <c r="H936" s="10" t="s">
        <v>632</v>
      </c>
      <c r="I936" s="5">
        <v>42887</v>
      </c>
      <c r="J936" s="5">
        <v>42870</v>
      </c>
      <c r="K936" s="5">
        <f>MAX($I936:$J936)</f>
        <v>42887</v>
      </c>
      <c r="L936" s="10" t="s">
        <v>21</v>
      </c>
      <c r="M936" s="7"/>
      <c r="N936" s="3" t="s">
        <v>1411</v>
      </c>
      <c r="O936" s="10">
        <f>VLOOKUP(B936,Projections_Data!K:M,3,0)</f>
        <v>5</v>
      </c>
    </row>
    <row r="937" spans="1:15" ht="10.199999999999999" customHeight="1" x14ac:dyDescent="0.2">
      <c r="A937" s="10">
        <v>936</v>
      </c>
      <c r="B937" s="82" t="s">
        <v>116</v>
      </c>
      <c r="C937" s="82" t="s">
        <v>1413</v>
      </c>
      <c r="D937" s="10" t="s">
        <v>48</v>
      </c>
      <c r="E937" s="10" t="s">
        <v>34</v>
      </c>
      <c r="F937" s="10" t="s">
        <v>59</v>
      </c>
      <c r="G937" s="10">
        <v>60</v>
      </c>
      <c r="H937" s="10" t="s">
        <v>632</v>
      </c>
      <c r="I937" s="5">
        <v>42887</v>
      </c>
      <c r="J937" s="5">
        <v>42870</v>
      </c>
      <c r="K937" s="5">
        <f>MAX($I937:$J937)</f>
        <v>42887</v>
      </c>
      <c r="L937" s="10" t="s">
        <v>21</v>
      </c>
      <c r="M937" s="7"/>
      <c r="N937" s="3" t="s">
        <v>1411</v>
      </c>
      <c r="O937" s="10">
        <f>VLOOKUP(B937,Projections_Data!K:M,3,0)</f>
        <v>5</v>
      </c>
    </row>
    <row r="938" spans="1:15" ht="10.199999999999999" customHeight="1" x14ac:dyDescent="0.2">
      <c r="A938" s="10">
        <v>937</v>
      </c>
      <c r="B938" s="10" t="s">
        <v>1331</v>
      </c>
      <c r="C938" s="10" t="s">
        <v>1332</v>
      </c>
      <c r="D938" s="10" t="s">
        <v>40</v>
      </c>
      <c r="E938" s="10" t="s">
        <v>53</v>
      </c>
      <c r="F938" s="10" t="s">
        <v>26</v>
      </c>
      <c r="G938" s="10">
        <v>0</v>
      </c>
      <c r="H938" s="10" t="s">
        <v>632</v>
      </c>
      <c r="I938" s="5">
        <v>42887</v>
      </c>
      <c r="J938" s="5">
        <v>42887</v>
      </c>
      <c r="K938" s="5">
        <f>MAX($I938:$J938)</f>
        <v>42887</v>
      </c>
      <c r="L938" s="10" t="s">
        <v>21</v>
      </c>
      <c r="M938" s="7"/>
      <c r="N938" s="3" t="s">
        <v>1419</v>
      </c>
      <c r="O938" s="10">
        <f>VLOOKUP(B938,Projections_Data!K:M,3,0)</f>
        <v>174</v>
      </c>
    </row>
    <row r="939" spans="1:15" ht="10.199999999999999" customHeight="1" x14ac:dyDescent="0.2">
      <c r="A939" s="10">
        <v>938</v>
      </c>
      <c r="B939" s="10" t="s">
        <v>1331</v>
      </c>
      <c r="C939" s="10" t="s">
        <v>1333</v>
      </c>
      <c r="D939" s="10" t="s">
        <v>40</v>
      </c>
      <c r="E939" s="10" t="s">
        <v>53</v>
      </c>
      <c r="F939" s="10" t="s">
        <v>26</v>
      </c>
      <c r="G939" s="10">
        <v>0</v>
      </c>
      <c r="H939" s="10" t="s">
        <v>632</v>
      </c>
      <c r="I939" s="5">
        <v>42887</v>
      </c>
      <c r="J939" s="5">
        <v>42887</v>
      </c>
      <c r="K939" s="5">
        <f>MAX($I939:$J939)</f>
        <v>42887</v>
      </c>
      <c r="L939" s="10" t="s">
        <v>21</v>
      </c>
      <c r="M939" s="7"/>
      <c r="N939" s="3" t="s">
        <v>1419</v>
      </c>
      <c r="O939" s="10">
        <f>VLOOKUP(B939,Projections_Data!K:M,3,0)</f>
        <v>174</v>
      </c>
    </row>
    <row r="940" spans="1:15" ht="10.199999999999999" customHeight="1" x14ac:dyDescent="0.2">
      <c r="A940" s="10">
        <v>939</v>
      </c>
      <c r="B940" s="10" t="s">
        <v>1422</v>
      </c>
      <c r="C940" s="10" t="s">
        <v>1423</v>
      </c>
      <c r="D940" s="10" t="s">
        <v>48</v>
      </c>
      <c r="E940" s="10" t="s">
        <v>34</v>
      </c>
      <c r="F940" s="10" t="s">
        <v>59</v>
      </c>
      <c r="G940" s="10">
        <v>0</v>
      </c>
      <c r="H940" s="10" t="s">
        <v>365</v>
      </c>
      <c r="I940" s="5">
        <v>42887</v>
      </c>
      <c r="J940" s="5">
        <v>42887</v>
      </c>
      <c r="K940" s="5">
        <f>MAX($I940:$J940)</f>
        <v>42887</v>
      </c>
      <c r="L940" s="10" t="s">
        <v>21</v>
      </c>
      <c r="M940" s="7"/>
      <c r="N940" s="3" t="s">
        <v>1447</v>
      </c>
      <c r="O940" s="10">
        <f>VLOOKUP(B940,Projections_Data!K:M,3,0)</f>
        <v>84</v>
      </c>
    </row>
    <row r="941" spans="1:15" ht="10.199999999999999" customHeight="1" x14ac:dyDescent="0.2">
      <c r="A941" s="10">
        <v>940</v>
      </c>
      <c r="B941" s="10" t="s">
        <v>1422</v>
      </c>
      <c r="C941" s="10" t="s">
        <v>1424</v>
      </c>
      <c r="D941" s="10" t="s">
        <v>48</v>
      </c>
      <c r="E941" s="10" t="s">
        <v>34</v>
      </c>
      <c r="F941" s="10" t="s">
        <v>59</v>
      </c>
      <c r="G941" s="10">
        <v>0</v>
      </c>
      <c r="H941" s="10" t="s">
        <v>365</v>
      </c>
      <c r="I941" s="5">
        <v>42887</v>
      </c>
      <c r="J941" s="5">
        <v>42887</v>
      </c>
      <c r="K941" s="5">
        <f>MAX($I941:$J941)</f>
        <v>42887</v>
      </c>
      <c r="L941" s="10" t="s">
        <v>21</v>
      </c>
      <c r="M941" s="7"/>
      <c r="N941" s="3" t="s">
        <v>1448</v>
      </c>
      <c r="O941" s="10">
        <f>VLOOKUP(B941,Projections_Data!K:M,3,0)</f>
        <v>84</v>
      </c>
    </row>
    <row r="942" spans="1:15" ht="10.199999999999999" customHeight="1" x14ac:dyDescent="0.2">
      <c r="A942" s="10">
        <v>941</v>
      </c>
      <c r="B942" s="10" t="s">
        <v>404</v>
      </c>
      <c r="C942" s="10" t="s">
        <v>405</v>
      </c>
      <c r="D942" s="10" t="s">
        <v>24</v>
      </c>
      <c r="E942" s="10" t="s">
        <v>18</v>
      </c>
      <c r="F942" s="10" t="s">
        <v>59</v>
      </c>
      <c r="G942" s="10">
        <v>24</v>
      </c>
      <c r="H942" s="10" t="s">
        <v>85</v>
      </c>
      <c r="I942" s="5">
        <v>42887</v>
      </c>
      <c r="J942" s="5">
        <v>42887</v>
      </c>
      <c r="K942" s="5">
        <f>MAX($I942:$J942)</f>
        <v>42887</v>
      </c>
      <c r="L942" s="10" t="s">
        <v>21</v>
      </c>
      <c r="M942" s="7"/>
      <c r="N942" s="3" t="s">
        <v>1442</v>
      </c>
      <c r="O942" s="10">
        <f>VLOOKUP(B942,Projections_Data!K:M,3,0)</f>
        <v>95</v>
      </c>
    </row>
    <row r="943" spans="1:15" ht="10.199999999999999" customHeight="1" x14ac:dyDescent="0.2">
      <c r="A943" s="10">
        <v>942</v>
      </c>
      <c r="B943" s="10" t="s">
        <v>1427</v>
      </c>
      <c r="C943" s="10" t="s">
        <v>1428</v>
      </c>
      <c r="D943" s="10" t="s">
        <v>102</v>
      </c>
      <c r="E943" s="10" t="s">
        <v>25</v>
      </c>
      <c r="F943" s="10" t="s">
        <v>26</v>
      </c>
      <c r="G943" s="10">
        <v>32</v>
      </c>
      <c r="H943" s="10" t="s">
        <v>782</v>
      </c>
      <c r="I943" s="5">
        <v>42887</v>
      </c>
      <c r="J943" s="5">
        <v>42887</v>
      </c>
      <c r="K943" s="5">
        <f>MAX($I943:$J943)</f>
        <v>42887</v>
      </c>
      <c r="L943" s="10" t="s">
        <v>21</v>
      </c>
      <c r="M943" s="7"/>
      <c r="N943" s="3" t="s">
        <v>1360</v>
      </c>
      <c r="O943" s="10">
        <f>VLOOKUP(B943,Projections_Data!K:M,3,0)</f>
        <v>185</v>
      </c>
    </row>
    <row r="944" spans="1:15" ht="10.199999999999999" customHeight="1" x14ac:dyDescent="0.2">
      <c r="A944" s="10">
        <v>943</v>
      </c>
      <c r="B944" s="10" t="s">
        <v>269</v>
      </c>
      <c r="C944" s="10" t="s">
        <v>270</v>
      </c>
      <c r="D944" s="10" t="s">
        <v>48</v>
      </c>
      <c r="E944" s="10" t="s">
        <v>25</v>
      </c>
      <c r="F944" s="10" t="s">
        <v>59</v>
      </c>
      <c r="G944" s="10">
        <v>0</v>
      </c>
      <c r="H944" s="10" t="s">
        <v>435</v>
      </c>
      <c r="I944" s="5">
        <v>42887</v>
      </c>
      <c r="J944" s="5">
        <v>42887</v>
      </c>
      <c r="K944" s="5">
        <f>MAX($I944:$J944)</f>
        <v>42887</v>
      </c>
      <c r="L944" s="10" t="s">
        <v>21</v>
      </c>
      <c r="M944" s="7"/>
      <c r="N944" s="3" t="s">
        <v>1356</v>
      </c>
      <c r="O944" s="10">
        <f>VLOOKUP(B944,Projections_Data!K:M,3,0)</f>
        <v>51</v>
      </c>
    </row>
    <row r="945" spans="1:15" ht="10.199999999999999" customHeight="1" x14ac:dyDescent="0.2">
      <c r="A945" s="10">
        <v>944</v>
      </c>
      <c r="B945" s="10" t="s">
        <v>1302</v>
      </c>
      <c r="C945" s="10" t="s">
        <v>1303</v>
      </c>
      <c r="D945" s="10" t="s">
        <v>17</v>
      </c>
      <c r="E945" s="10" t="s">
        <v>18</v>
      </c>
      <c r="F945" s="10" t="s">
        <v>59</v>
      </c>
      <c r="G945" s="10">
        <v>24</v>
      </c>
      <c r="H945" s="10" t="s">
        <v>85</v>
      </c>
      <c r="I945" s="5">
        <v>42887</v>
      </c>
      <c r="J945" s="5">
        <v>42887</v>
      </c>
      <c r="K945" s="5">
        <f>MAX($I945:$J945)</f>
        <v>42887</v>
      </c>
      <c r="L945" s="10" t="s">
        <v>21</v>
      </c>
      <c r="M945" s="7"/>
      <c r="N945" s="3" t="s">
        <v>1456</v>
      </c>
      <c r="O945" s="10">
        <f>VLOOKUP(B945,Projections_Data!K:M,3,0)</f>
        <v>105</v>
      </c>
    </row>
    <row r="946" spans="1:15" ht="10.199999999999999" customHeight="1" x14ac:dyDescent="0.2">
      <c r="A946" s="10">
        <v>945</v>
      </c>
      <c r="B946" s="82" t="s">
        <v>1248</v>
      </c>
      <c r="C946" s="82" t="s">
        <v>1299</v>
      </c>
      <c r="D946" s="10" t="s">
        <v>17</v>
      </c>
      <c r="E946" s="10" t="s">
        <v>25</v>
      </c>
      <c r="F946" s="10" t="s">
        <v>26</v>
      </c>
      <c r="G946" s="10">
        <v>40</v>
      </c>
      <c r="H946" s="10" t="s">
        <v>782</v>
      </c>
      <c r="I946" s="5">
        <v>42887</v>
      </c>
      <c r="J946" s="5">
        <v>42887</v>
      </c>
      <c r="K946" s="5">
        <f>MAX($I946:$J946)</f>
        <v>42887</v>
      </c>
      <c r="L946" s="10" t="s">
        <v>21</v>
      </c>
      <c r="M946" s="7"/>
      <c r="N946" s="3" t="s">
        <v>1439</v>
      </c>
      <c r="O946" s="10">
        <f>VLOOKUP(B946,Projections_Data!K:M,3,0)</f>
        <v>219</v>
      </c>
    </row>
    <row r="947" spans="1:15" ht="10.199999999999999" customHeight="1" x14ac:dyDescent="0.2">
      <c r="A947" s="10">
        <v>946</v>
      </c>
      <c r="B947" s="10" t="s">
        <v>28</v>
      </c>
      <c r="C947" s="10" t="s">
        <v>819</v>
      </c>
      <c r="D947" s="10" t="s">
        <v>30</v>
      </c>
      <c r="E947" s="10" t="s">
        <v>31</v>
      </c>
      <c r="F947" s="10" t="s">
        <v>59</v>
      </c>
      <c r="G947" s="10">
        <v>24</v>
      </c>
      <c r="H947" s="10" t="s">
        <v>365</v>
      </c>
      <c r="I947" s="5">
        <v>42887</v>
      </c>
      <c r="J947" s="5">
        <v>42887</v>
      </c>
      <c r="K947" s="5">
        <f>MAX($I947:$J947)</f>
        <v>42887</v>
      </c>
      <c r="L947" s="10" t="s">
        <v>21</v>
      </c>
      <c r="M947" s="7"/>
      <c r="N947" s="3" t="s">
        <v>860</v>
      </c>
      <c r="O947" s="10">
        <f>VLOOKUP(B947,Projections_Data!K:M,3,0)</f>
        <v>17</v>
      </c>
    </row>
    <row r="948" spans="1:15" ht="10.199999999999999" customHeight="1" x14ac:dyDescent="0.2">
      <c r="A948" s="10">
        <v>947</v>
      </c>
      <c r="B948" s="10" t="s">
        <v>112</v>
      </c>
      <c r="C948" s="10" t="s">
        <v>113</v>
      </c>
      <c r="D948" s="10" t="s">
        <v>30</v>
      </c>
      <c r="E948" s="10" t="s">
        <v>31</v>
      </c>
      <c r="F948" s="10" t="s">
        <v>59</v>
      </c>
      <c r="G948" s="10">
        <v>0</v>
      </c>
      <c r="H948" s="10" t="s">
        <v>769</v>
      </c>
      <c r="I948" s="5">
        <v>42887</v>
      </c>
      <c r="J948" s="5">
        <v>42887</v>
      </c>
      <c r="K948" s="5">
        <f>MAX($I948:$J948)</f>
        <v>42887</v>
      </c>
      <c r="L948" s="10" t="s">
        <v>21</v>
      </c>
      <c r="M948" s="7"/>
      <c r="N948" s="3" t="s">
        <v>1434</v>
      </c>
      <c r="O948" s="10">
        <f>VLOOKUP(B948,Projections_Data!K:M,3,0)</f>
        <v>52</v>
      </c>
    </row>
    <row r="949" spans="1:15" ht="10.199999999999999" customHeight="1" x14ac:dyDescent="0.2">
      <c r="A949" s="10">
        <v>948</v>
      </c>
      <c r="B949" s="10" t="s">
        <v>255</v>
      </c>
      <c r="C949" s="10" t="s">
        <v>256</v>
      </c>
      <c r="D949" s="10" t="s">
        <v>48</v>
      </c>
      <c r="E949" s="10" t="s">
        <v>34</v>
      </c>
      <c r="F949" s="10" t="s">
        <v>59</v>
      </c>
      <c r="G949" s="10">
        <v>24</v>
      </c>
      <c r="H949" s="10" t="s">
        <v>769</v>
      </c>
      <c r="I949" s="5">
        <v>42887</v>
      </c>
      <c r="J949" s="5">
        <v>42917</v>
      </c>
      <c r="K949" s="5">
        <f>MAX($I949:$J949)</f>
        <v>42917</v>
      </c>
      <c r="L949" s="10" t="s">
        <v>21</v>
      </c>
      <c r="M949" s="7"/>
      <c r="O949" s="10">
        <f>VLOOKUP(B949,Projections_Data!K:M,3,0)</f>
        <v>98</v>
      </c>
    </row>
    <row r="950" spans="1:15" ht="10.199999999999999" customHeight="1" x14ac:dyDescent="0.2">
      <c r="A950" s="10">
        <v>949</v>
      </c>
      <c r="B950" s="10" t="s">
        <v>813</v>
      </c>
      <c r="C950" s="10" t="s">
        <v>814</v>
      </c>
      <c r="D950" s="10" t="s">
        <v>17</v>
      </c>
      <c r="E950" s="10" t="s">
        <v>31</v>
      </c>
      <c r="F950" s="10" t="s">
        <v>59</v>
      </c>
      <c r="G950" s="10">
        <v>0</v>
      </c>
      <c r="H950" s="10" t="s">
        <v>782</v>
      </c>
      <c r="I950" s="5">
        <v>42887</v>
      </c>
      <c r="J950" s="5">
        <v>42917</v>
      </c>
      <c r="K950" s="5">
        <f>MAX($I950:$J950)</f>
        <v>42917</v>
      </c>
      <c r="L950" s="10" t="s">
        <v>21</v>
      </c>
      <c r="M950" s="7"/>
      <c r="N950" s="3" t="s">
        <v>1435</v>
      </c>
      <c r="O950" s="10">
        <f>VLOOKUP(B950,Projections_Data!K:M,3,0)</f>
        <v>38</v>
      </c>
    </row>
    <row r="951" spans="1:15" ht="10.199999999999999" customHeight="1" x14ac:dyDescent="0.2">
      <c r="A951" s="10">
        <v>950</v>
      </c>
      <c r="B951" s="10" t="s">
        <v>1370</v>
      </c>
      <c r="C951" s="10" t="s">
        <v>1408</v>
      </c>
      <c r="D951" s="10" t="s">
        <v>48</v>
      </c>
      <c r="E951" s="10" t="s">
        <v>31</v>
      </c>
      <c r="F951" s="10" t="s">
        <v>59</v>
      </c>
      <c r="G951" s="10">
        <v>0</v>
      </c>
      <c r="H951" s="10" t="s">
        <v>85</v>
      </c>
      <c r="I951" s="5">
        <v>42887</v>
      </c>
      <c r="J951" s="5">
        <v>42917</v>
      </c>
      <c r="K951" s="5">
        <f>MAX($I951:$J951)</f>
        <v>42917</v>
      </c>
      <c r="L951" s="10" t="s">
        <v>21</v>
      </c>
      <c r="M951" s="7"/>
      <c r="N951" s="3" t="s">
        <v>1421</v>
      </c>
      <c r="O951" s="10">
        <f>VLOOKUP(B951,Projections_Data!K:M,3,0)</f>
        <v>66</v>
      </c>
    </row>
    <row r="952" spans="1:15" ht="10.199999999999999" customHeight="1" x14ac:dyDescent="0.2">
      <c r="A952" s="10">
        <v>951</v>
      </c>
      <c r="B952" s="82" t="s">
        <v>135</v>
      </c>
      <c r="C952" s="82" t="s">
        <v>136</v>
      </c>
      <c r="D952" s="10" t="s">
        <v>30</v>
      </c>
      <c r="E952" s="10" t="s">
        <v>34</v>
      </c>
      <c r="F952" s="10" t="s">
        <v>59</v>
      </c>
      <c r="G952" s="10">
        <v>24</v>
      </c>
      <c r="H952" s="10" t="s">
        <v>85</v>
      </c>
      <c r="I952" s="5">
        <v>42887</v>
      </c>
      <c r="J952" s="5">
        <v>42917</v>
      </c>
      <c r="K952" s="5">
        <f>MAX($I952:$J952)</f>
        <v>42917</v>
      </c>
      <c r="L952" s="10" t="s">
        <v>21</v>
      </c>
      <c r="M952" s="7"/>
      <c r="N952" s="3" t="s">
        <v>855</v>
      </c>
      <c r="O952" s="10">
        <f>VLOOKUP(B952,Projections_Data!K:M,3,0)</f>
        <v>40</v>
      </c>
    </row>
    <row r="953" spans="1:15" ht="10.199999999999999" customHeight="1" x14ac:dyDescent="0.2">
      <c r="A953" s="10">
        <v>952</v>
      </c>
      <c r="B953" s="10" t="s">
        <v>146</v>
      </c>
      <c r="C953" s="10" t="s">
        <v>147</v>
      </c>
      <c r="D953" s="10" t="s">
        <v>48</v>
      </c>
      <c r="E953" s="10" t="s">
        <v>18</v>
      </c>
      <c r="F953" s="10" t="s">
        <v>59</v>
      </c>
      <c r="G953" s="10">
        <v>24</v>
      </c>
      <c r="H953" s="10" t="s">
        <v>45</v>
      </c>
      <c r="I953" s="5">
        <v>42887</v>
      </c>
      <c r="J953" s="5">
        <v>42917</v>
      </c>
      <c r="K953" s="5">
        <f>MAX($I953:$J953)</f>
        <v>42917</v>
      </c>
      <c r="L953" s="10" t="s">
        <v>21</v>
      </c>
      <c r="M953" s="7"/>
      <c r="O953" s="10">
        <f>VLOOKUP(B953,Projections_Data!K:M,3,0)</f>
        <v>42</v>
      </c>
    </row>
    <row r="954" spans="1:15" ht="10.199999999999999" customHeight="1" x14ac:dyDescent="0.2">
      <c r="A954" s="10">
        <v>953</v>
      </c>
      <c r="B954" s="10" t="s">
        <v>64</v>
      </c>
      <c r="C954" s="10" t="s">
        <v>65</v>
      </c>
      <c r="D954" s="10" t="s">
        <v>30</v>
      </c>
      <c r="E954" s="10" t="s">
        <v>25</v>
      </c>
      <c r="F954" s="10" t="s">
        <v>59</v>
      </c>
      <c r="G954" s="10">
        <v>0</v>
      </c>
      <c r="H954" s="10" t="s">
        <v>45</v>
      </c>
      <c r="I954" s="5">
        <v>42887</v>
      </c>
      <c r="J954" s="5">
        <v>42917</v>
      </c>
      <c r="K954" s="5">
        <f>MAX($I954:$J954)</f>
        <v>42917</v>
      </c>
      <c r="L954" s="10" t="s">
        <v>21</v>
      </c>
      <c r="M954" s="7"/>
      <c r="N954" s="3" t="s">
        <v>1429</v>
      </c>
      <c r="O954" s="10">
        <f>VLOOKUP(B954,Projections_Data!K:M,3,0)</f>
        <v>54</v>
      </c>
    </row>
    <row r="955" spans="1:15" ht="10.199999999999999" customHeight="1" x14ac:dyDescent="0.2">
      <c r="A955" s="10">
        <v>954</v>
      </c>
      <c r="B955" s="10" t="s">
        <v>195</v>
      </c>
      <c r="C955" s="10" t="s">
        <v>196</v>
      </c>
      <c r="D955" s="10" t="s">
        <v>102</v>
      </c>
      <c r="E955" s="10" t="s">
        <v>25</v>
      </c>
      <c r="F955" s="10" t="s">
        <v>59</v>
      </c>
      <c r="G955" s="10">
        <v>0</v>
      </c>
      <c r="H955" s="10" t="s">
        <v>45</v>
      </c>
      <c r="I955" s="5">
        <v>42887</v>
      </c>
      <c r="J955" s="5">
        <v>42917</v>
      </c>
      <c r="K955" s="5">
        <f>MAX($I955:$J955)</f>
        <v>42917</v>
      </c>
      <c r="L955" s="10" t="s">
        <v>21</v>
      </c>
      <c r="M955" s="7"/>
      <c r="N955" s="3" t="s">
        <v>1415</v>
      </c>
      <c r="O955" s="10">
        <f>VLOOKUP(B955,Projections_Data!K:M,3,0)</f>
        <v>103</v>
      </c>
    </row>
    <row r="956" spans="1:15" ht="10.199999999999999" customHeight="1" x14ac:dyDescent="0.2">
      <c r="A956" s="10">
        <v>955</v>
      </c>
      <c r="B956" s="10" t="s">
        <v>648</v>
      </c>
      <c r="C956" s="10" t="s">
        <v>649</v>
      </c>
      <c r="D956" s="10" t="s">
        <v>30</v>
      </c>
      <c r="E956" s="10" t="s">
        <v>53</v>
      </c>
      <c r="F956" s="10" t="s">
        <v>59</v>
      </c>
      <c r="G956" s="10">
        <v>0</v>
      </c>
      <c r="H956" s="10" t="s">
        <v>632</v>
      </c>
      <c r="I956" s="5">
        <v>42887</v>
      </c>
      <c r="J956" s="5">
        <v>42917</v>
      </c>
      <c r="K956" s="5">
        <f>MAX($I956:$J956)</f>
        <v>42917</v>
      </c>
      <c r="L956" s="10" t="s">
        <v>21</v>
      </c>
      <c r="M956" s="7"/>
      <c r="N956" s="3" t="s">
        <v>1409</v>
      </c>
      <c r="O956" s="10">
        <f>VLOOKUP(B956,Projections_Data!K:M,3,0)</f>
        <v>75</v>
      </c>
    </row>
    <row r="957" spans="1:15" ht="10.199999999999999" customHeight="1" x14ac:dyDescent="0.2">
      <c r="A957" s="10">
        <v>956</v>
      </c>
      <c r="B957" s="10" t="s">
        <v>650</v>
      </c>
      <c r="C957" s="10" t="s">
        <v>651</v>
      </c>
      <c r="D957" s="10" t="s">
        <v>24</v>
      </c>
      <c r="E957" s="10" t="s">
        <v>25</v>
      </c>
      <c r="F957" s="10" t="s">
        <v>59</v>
      </c>
      <c r="G957" s="10">
        <v>24</v>
      </c>
      <c r="H957" s="10" t="s">
        <v>619</v>
      </c>
      <c r="I957" s="5">
        <v>42887</v>
      </c>
      <c r="J957" s="5">
        <v>42917</v>
      </c>
      <c r="K957" s="5">
        <f>MAX($I957:$J957)</f>
        <v>42917</v>
      </c>
      <c r="L957" s="10" t="s">
        <v>21</v>
      </c>
      <c r="M957" s="7"/>
      <c r="N957" s="3" t="s">
        <v>859</v>
      </c>
      <c r="O957" s="10">
        <f>VLOOKUP(B957,Projections_Data!K:M,3,0)</f>
        <v>104</v>
      </c>
    </row>
    <row r="958" spans="1:15" ht="10.199999999999999" customHeight="1" x14ac:dyDescent="0.2">
      <c r="A958" s="10">
        <v>957</v>
      </c>
      <c r="B958" s="10" t="s">
        <v>191</v>
      </c>
      <c r="C958" s="10" t="s">
        <v>192</v>
      </c>
      <c r="D958" s="10" t="s">
        <v>30</v>
      </c>
      <c r="E958" s="10" t="s">
        <v>53</v>
      </c>
      <c r="F958" s="10" t="s">
        <v>59</v>
      </c>
      <c r="G958" s="10">
        <v>0</v>
      </c>
      <c r="H958" s="10" t="s">
        <v>769</v>
      </c>
      <c r="I958" s="5">
        <v>42887</v>
      </c>
      <c r="J958" s="5">
        <v>42917</v>
      </c>
      <c r="K958" s="5">
        <f>MAX($I958:$J958)</f>
        <v>42917</v>
      </c>
      <c r="L958" s="10" t="s">
        <v>21</v>
      </c>
      <c r="M958" s="7"/>
      <c r="N958" s="3" t="s">
        <v>1388</v>
      </c>
      <c r="O958" s="10">
        <f>VLOOKUP(B958,Projections_Data!K:M,3,0)</f>
        <v>57</v>
      </c>
    </row>
    <row r="959" spans="1:15" ht="10.199999999999999" customHeight="1" x14ac:dyDescent="0.2">
      <c r="A959" s="10">
        <v>958</v>
      </c>
      <c r="B959" s="10" t="s">
        <v>604</v>
      </c>
      <c r="C959" s="10" t="s">
        <v>605</v>
      </c>
      <c r="D959" s="10" t="s">
        <v>24</v>
      </c>
      <c r="E959" s="10" t="s">
        <v>18</v>
      </c>
      <c r="F959" s="10" t="s">
        <v>59</v>
      </c>
      <c r="G959" s="10">
        <v>0</v>
      </c>
      <c r="H959" s="10" t="s">
        <v>85</v>
      </c>
      <c r="I959" s="5">
        <v>42887</v>
      </c>
      <c r="J959" s="5">
        <v>42917</v>
      </c>
      <c r="K959" s="5">
        <f>MAX($I959:$J959)</f>
        <v>42917</v>
      </c>
      <c r="L959" s="10" t="s">
        <v>21</v>
      </c>
      <c r="M959" s="7"/>
      <c r="N959" s="3" t="s">
        <v>1368</v>
      </c>
      <c r="O959" s="10">
        <f>VLOOKUP(B959,Projections_Data!K:M,3,0)</f>
        <v>96</v>
      </c>
    </row>
    <row r="960" spans="1:15" ht="10.199999999999999" customHeight="1" x14ac:dyDescent="0.2">
      <c r="A960" s="10">
        <v>959</v>
      </c>
      <c r="B960" s="10" t="s">
        <v>462</v>
      </c>
      <c r="C960" s="10" t="s">
        <v>463</v>
      </c>
      <c r="D960" s="10" t="s">
        <v>17</v>
      </c>
      <c r="E960" s="10" t="s">
        <v>34</v>
      </c>
      <c r="F960" s="10" t="s">
        <v>59</v>
      </c>
      <c r="G960" s="10">
        <v>0</v>
      </c>
      <c r="H960" s="10" t="s">
        <v>45</v>
      </c>
      <c r="I960" s="5">
        <v>42887</v>
      </c>
      <c r="J960" s="5">
        <v>42917</v>
      </c>
      <c r="K960" s="5">
        <f>MAX($I960:$J960)</f>
        <v>42917</v>
      </c>
      <c r="L960" s="10" t="s">
        <v>21</v>
      </c>
      <c r="M960" s="7"/>
      <c r="N960" s="3" t="s">
        <v>1433</v>
      </c>
      <c r="O960" s="10">
        <f>VLOOKUP(B960,Projections_Data!K:M,3,0)</f>
        <v>64</v>
      </c>
    </row>
    <row r="961" spans="1:15" ht="10.199999999999999" customHeight="1" x14ac:dyDescent="0.2">
      <c r="A961" s="10">
        <v>960</v>
      </c>
      <c r="B961" s="10" t="s">
        <v>656</v>
      </c>
      <c r="C961" s="10" t="s">
        <v>657</v>
      </c>
      <c r="D961" s="10" t="s">
        <v>17</v>
      </c>
      <c r="E961" s="10" t="s">
        <v>34</v>
      </c>
      <c r="F961" s="10" t="s">
        <v>59</v>
      </c>
      <c r="G961" s="10">
        <v>0</v>
      </c>
      <c r="H961" s="10" t="s">
        <v>782</v>
      </c>
      <c r="I961" s="5">
        <v>42887</v>
      </c>
      <c r="J961" s="5">
        <v>42917</v>
      </c>
      <c r="K961" s="5">
        <f>MAX($I961:$J961)</f>
        <v>42917</v>
      </c>
      <c r="L961" s="10" t="s">
        <v>21</v>
      </c>
      <c r="M961" s="7"/>
      <c r="N961" s="3" t="s">
        <v>1369</v>
      </c>
      <c r="O961" s="10">
        <f>VLOOKUP(B961,Projections_Data!K:M,3,0)</f>
        <v>109</v>
      </c>
    </row>
    <row r="962" spans="1:15" ht="10.199999999999999" customHeight="1" x14ac:dyDescent="0.2">
      <c r="A962" s="10">
        <v>961</v>
      </c>
      <c r="B962" s="10" t="s">
        <v>398</v>
      </c>
      <c r="C962" s="10" t="s">
        <v>399</v>
      </c>
      <c r="D962" s="10" t="s">
        <v>17</v>
      </c>
      <c r="E962" s="10" t="s">
        <v>31</v>
      </c>
      <c r="F962" s="10" t="s">
        <v>59</v>
      </c>
      <c r="G962" s="10">
        <v>0</v>
      </c>
      <c r="H962" s="10" t="s">
        <v>782</v>
      </c>
      <c r="I962" s="5">
        <v>42887</v>
      </c>
      <c r="J962" s="5">
        <v>42917</v>
      </c>
      <c r="K962" s="5">
        <f>MAX($I962:$J962)</f>
        <v>42917</v>
      </c>
      <c r="L962" s="10" t="s">
        <v>21</v>
      </c>
      <c r="M962" s="7"/>
      <c r="N962" s="5" t="s">
        <v>1436</v>
      </c>
      <c r="O962" s="10">
        <f>VLOOKUP(B962,Projections_Data!K:M,3,0)</f>
        <v>137</v>
      </c>
    </row>
    <row r="963" spans="1:15" ht="10.199999999999999" customHeight="1" x14ac:dyDescent="0.2">
      <c r="A963" s="10">
        <v>962</v>
      </c>
      <c r="B963" s="10" t="s">
        <v>588</v>
      </c>
      <c r="C963" s="10" t="s">
        <v>589</v>
      </c>
      <c r="D963" s="10" t="s">
        <v>40</v>
      </c>
      <c r="E963" s="10" t="s">
        <v>34</v>
      </c>
      <c r="F963" s="10" t="s">
        <v>59</v>
      </c>
      <c r="G963" s="10">
        <v>24</v>
      </c>
      <c r="H963" s="10" t="s">
        <v>85</v>
      </c>
      <c r="I963" s="5">
        <v>42887</v>
      </c>
      <c r="J963" s="5">
        <v>42917</v>
      </c>
      <c r="K963" s="5">
        <f>MAX($I963:$J963)</f>
        <v>42917</v>
      </c>
      <c r="L963" s="10" t="s">
        <v>21</v>
      </c>
      <c r="M963" s="7"/>
      <c r="O963" s="10">
        <f>VLOOKUP(B963,Projections_Data!K:M,3,0)</f>
        <v>92</v>
      </c>
    </row>
    <row r="964" spans="1:15" ht="10.199999999999999" customHeight="1" x14ac:dyDescent="0.2">
      <c r="A964" s="10">
        <v>963</v>
      </c>
      <c r="B964" s="10" t="s">
        <v>1463</v>
      </c>
      <c r="C964" s="10" t="s">
        <v>1464</v>
      </c>
      <c r="D964" s="10" t="s">
        <v>24</v>
      </c>
      <c r="E964" s="10" t="s">
        <v>31</v>
      </c>
      <c r="F964" s="10" t="s">
        <v>26</v>
      </c>
      <c r="G964" s="10">
        <v>32</v>
      </c>
      <c r="H964" s="10" t="s">
        <v>365</v>
      </c>
      <c r="I964" s="5">
        <v>42905</v>
      </c>
      <c r="J964" s="5">
        <v>42905</v>
      </c>
      <c r="K964" s="5">
        <f>MAX($I964:$J964)</f>
        <v>42905</v>
      </c>
      <c r="L964" s="10" t="s">
        <v>21</v>
      </c>
      <c r="M964" s="7"/>
      <c r="N964" s="3" t="s">
        <v>1465</v>
      </c>
      <c r="O964" s="10">
        <f>VLOOKUP(B964,Projections_Data!K:M,3,0)</f>
        <v>207</v>
      </c>
    </row>
    <row r="965" spans="1:15" ht="10.199999999999999" customHeight="1" x14ac:dyDescent="0.2">
      <c r="A965" s="10">
        <v>964</v>
      </c>
      <c r="B965" s="10" t="s">
        <v>161</v>
      </c>
      <c r="C965" s="10" t="s">
        <v>538</v>
      </c>
      <c r="D965" s="10" t="s">
        <v>30</v>
      </c>
      <c r="E965" s="10" t="s">
        <v>18</v>
      </c>
      <c r="F965" s="10" t="s">
        <v>59</v>
      </c>
      <c r="G965" s="10">
        <v>40</v>
      </c>
      <c r="H965" s="10" t="s">
        <v>45</v>
      </c>
      <c r="I965" s="5">
        <v>42905</v>
      </c>
      <c r="J965" s="5">
        <v>42905</v>
      </c>
      <c r="K965" s="5">
        <f>MAX($I965:$J965)</f>
        <v>42905</v>
      </c>
      <c r="L965" s="10" t="s">
        <v>21</v>
      </c>
      <c r="M965" s="7"/>
      <c r="O965" s="10">
        <f>VLOOKUP(B965,Projections_Data!K:M,3,0)</f>
        <v>2</v>
      </c>
    </row>
    <row r="966" spans="1:15" ht="10.199999999999999" customHeight="1" x14ac:dyDescent="0.2">
      <c r="A966" s="10">
        <v>965</v>
      </c>
      <c r="B966" s="10" t="s">
        <v>161</v>
      </c>
      <c r="C966" s="10" t="s">
        <v>743</v>
      </c>
      <c r="D966" s="10" t="s">
        <v>30</v>
      </c>
      <c r="E966" s="10" t="s">
        <v>18</v>
      </c>
      <c r="F966" s="10" t="s">
        <v>59</v>
      </c>
      <c r="G966" s="10">
        <v>24</v>
      </c>
      <c r="H966" s="10" t="s">
        <v>45</v>
      </c>
      <c r="I966" s="5">
        <v>42905</v>
      </c>
      <c r="J966" s="5">
        <v>42905</v>
      </c>
      <c r="K966" s="5">
        <f>MAX($I966:$J966)</f>
        <v>42905</v>
      </c>
      <c r="L966" s="10" t="s">
        <v>21</v>
      </c>
      <c r="M966" s="7"/>
      <c r="O966" s="10">
        <f>VLOOKUP(B966,Projections_Data!K:M,3,0)</f>
        <v>2</v>
      </c>
    </row>
    <row r="967" spans="1:15" ht="10.199999999999999" customHeight="1" x14ac:dyDescent="0.2">
      <c r="A967" s="10">
        <v>966</v>
      </c>
      <c r="B967" s="10" t="s">
        <v>1491</v>
      </c>
      <c r="C967" s="10" t="s">
        <v>1471</v>
      </c>
      <c r="D967" s="10" t="s">
        <v>17</v>
      </c>
      <c r="E967" s="10" t="s">
        <v>53</v>
      </c>
      <c r="F967" s="10" t="s">
        <v>26</v>
      </c>
      <c r="G967" s="10">
        <v>32</v>
      </c>
      <c r="H967" s="10" t="s">
        <v>782</v>
      </c>
      <c r="I967" s="5">
        <v>42907</v>
      </c>
      <c r="J967" s="5">
        <v>42907</v>
      </c>
      <c r="K967" s="5">
        <f>MAX($I967:$J967)</f>
        <v>42907</v>
      </c>
      <c r="L967" s="10" t="s">
        <v>21</v>
      </c>
      <c r="M967" s="7"/>
      <c r="N967" s="3" t="s">
        <v>1478</v>
      </c>
      <c r="O967" s="10">
        <f>VLOOKUP(B967,Projections_Data!K:M,3,0)</f>
        <v>35</v>
      </c>
    </row>
    <row r="968" spans="1:15" ht="10.199999999999999" customHeight="1" x14ac:dyDescent="0.2">
      <c r="A968" s="10">
        <v>967</v>
      </c>
      <c r="B968" s="10" t="s">
        <v>640</v>
      </c>
      <c r="C968" s="10" t="s">
        <v>641</v>
      </c>
      <c r="D968" s="10" t="s">
        <v>102</v>
      </c>
      <c r="E968" s="10" t="s">
        <v>25</v>
      </c>
      <c r="F968" s="10" t="s">
        <v>59</v>
      </c>
      <c r="G968" s="10">
        <v>0</v>
      </c>
      <c r="H968" s="10" t="s">
        <v>435</v>
      </c>
      <c r="I968" s="5">
        <v>42917</v>
      </c>
      <c r="J968" s="5">
        <v>42917</v>
      </c>
      <c r="K968" s="5">
        <f>MAX($I968:$J968)</f>
        <v>42917</v>
      </c>
      <c r="L968" s="10" t="s">
        <v>21</v>
      </c>
      <c r="M968" s="7"/>
      <c r="N968" s="3" t="s">
        <v>1352</v>
      </c>
      <c r="O968" s="10">
        <f>VLOOKUP(B968,Projections_Data!K:M,3,0)</f>
        <v>144</v>
      </c>
    </row>
    <row r="969" spans="1:15" ht="10.199999999999999" customHeight="1" x14ac:dyDescent="0.2">
      <c r="A969" s="10">
        <v>968</v>
      </c>
      <c r="B969" s="10" t="s">
        <v>91</v>
      </c>
      <c r="C969" s="10" t="s">
        <v>92</v>
      </c>
      <c r="D969" s="10" t="s">
        <v>17</v>
      </c>
      <c r="E969" s="10" t="s">
        <v>25</v>
      </c>
      <c r="F969" s="10" t="s">
        <v>59</v>
      </c>
      <c r="G969" s="10">
        <v>0</v>
      </c>
      <c r="H969" s="10" t="s">
        <v>435</v>
      </c>
      <c r="I969" s="5">
        <v>42917</v>
      </c>
      <c r="J969" s="5">
        <v>42917</v>
      </c>
      <c r="K969" s="5">
        <f>MAX($I969:$J969)</f>
        <v>42917</v>
      </c>
      <c r="L969" s="10" t="s">
        <v>1354</v>
      </c>
      <c r="M969" s="7"/>
      <c r="N969" s="3" t="s">
        <v>1355</v>
      </c>
      <c r="O969" s="10">
        <f>VLOOKUP(B969,Projections_Data!K:M,3,0)</f>
        <v>16</v>
      </c>
    </row>
    <row r="970" spans="1:15" ht="10.199999999999999" customHeight="1" x14ac:dyDescent="0.2">
      <c r="A970" s="10">
        <v>969</v>
      </c>
      <c r="B970" s="10" t="s">
        <v>91</v>
      </c>
      <c r="C970" s="10" t="s">
        <v>570</v>
      </c>
      <c r="D970" s="10" t="s">
        <v>17</v>
      </c>
      <c r="E970" s="10" t="s">
        <v>25</v>
      </c>
      <c r="F970" s="10" t="s">
        <v>59</v>
      </c>
      <c r="G970" s="10">
        <v>0</v>
      </c>
      <c r="H970" s="10" t="s">
        <v>769</v>
      </c>
      <c r="I970" s="5">
        <v>42917</v>
      </c>
      <c r="J970" s="5">
        <v>42917</v>
      </c>
      <c r="K970" s="5">
        <f>MAX($I970:$J970)</f>
        <v>42917</v>
      </c>
      <c r="L970" s="10" t="s">
        <v>21</v>
      </c>
      <c r="M970" s="7"/>
      <c r="N970" s="3" t="s">
        <v>1430</v>
      </c>
      <c r="O970" s="10">
        <f>VLOOKUP(B970,Projections_Data!K:M,3,0)</f>
        <v>16</v>
      </c>
    </row>
    <row r="971" spans="1:15" ht="10.199999999999999" customHeight="1" x14ac:dyDescent="0.2">
      <c r="A971" s="10">
        <v>970</v>
      </c>
      <c r="B971" s="10" t="s">
        <v>49</v>
      </c>
      <c r="C971" s="10" t="s">
        <v>50</v>
      </c>
      <c r="D971" s="10" t="s">
        <v>17</v>
      </c>
      <c r="E971" s="10" t="s">
        <v>25</v>
      </c>
      <c r="F971" s="10" t="s">
        <v>59</v>
      </c>
      <c r="G971" s="10">
        <v>0</v>
      </c>
      <c r="H971" s="10" t="s">
        <v>435</v>
      </c>
      <c r="I971" s="5">
        <v>42917</v>
      </c>
      <c r="J971" s="5">
        <v>42917</v>
      </c>
      <c r="K971" s="5">
        <f>MAX($I971:$J971)</f>
        <v>42917</v>
      </c>
      <c r="L971" s="10" t="s">
        <v>21</v>
      </c>
      <c r="M971" s="7"/>
      <c r="N971" s="3" t="s">
        <v>1356</v>
      </c>
      <c r="O971" s="10">
        <f>VLOOKUP(B971,Projections_Data!K:M,3,0)</f>
        <v>74</v>
      </c>
    </row>
    <row r="972" spans="1:15" ht="10.199999999999999" customHeight="1" x14ac:dyDescent="0.2">
      <c r="A972" s="10">
        <v>971</v>
      </c>
      <c r="B972" s="82" t="s">
        <v>760</v>
      </c>
      <c r="C972" s="82" t="s">
        <v>761</v>
      </c>
      <c r="D972" s="10" t="s">
        <v>102</v>
      </c>
      <c r="E972" s="10" t="s">
        <v>34</v>
      </c>
      <c r="F972" s="10" t="s">
        <v>59</v>
      </c>
      <c r="G972" s="10">
        <v>0</v>
      </c>
      <c r="H972" s="10" t="s">
        <v>45</v>
      </c>
      <c r="I972" s="5">
        <v>42917</v>
      </c>
      <c r="J972" s="5">
        <v>42917</v>
      </c>
      <c r="K972" s="5">
        <f>MAX($I972:$J972)</f>
        <v>42917</v>
      </c>
      <c r="L972" s="10" t="s">
        <v>21</v>
      </c>
      <c r="M972" s="7"/>
      <c r="N972" s="3" t="s">
        <v>1468</v>
      </c>
      <c r="O972" s="10">
        <f>VLOOKUP(B972,Projections_Data!K:M,3,0)</f>
        <v>49</v>
      </c>
    </row>
    <row r="973" spans="1:15" ht="10.199999999999999" customHeight="1" x14ac:dyDescent="0.2">
      <c r="A973" s="10">
        <v>972</v>
      </c>
      <c r="B973" s="82" t="s">
        <v>167</v>
      </c>
      <c r="C973" s="82" t="s">
        <v>168</v>
      </c>
      <c r="D973" s="10" t="s">
        <v>102</v>
      </c>
      <c r="E973" s="10" t="s">
        <v>34</v>
      </c>
      <c r="F973" s="10" t="s">
        <v>59</v>
      </c>
      <c r="G973" s="10">
        <v>0</v>
      </c>
      <c r="H973" s="10" t="s">
        <v>782</v>
      </c>
      <c r="I973" s="5">
        <v>42917</v>
      </c>
      <c r="J973" s="5">
        <v>42917</v>
      </c>
      <c r="K973" s="5">
        <f>MAX($I973:$J973)</f>
        <v>42917</v>
      </c>
      <c r="L973" s="10" t="s">
        <v>21</v>
      </c>
      <c r="M973" s="7"/>
      <c r="N973" s="3" t="s">
        <v>1473</v>
      </c>
      <c r="O973" s="10">
        <f>VLOOKUP(B973,Projections_Data!K:M,3,0)</f>
        <v>13</v>
      </c>
    </row>
    <row r="974" spans="1:15" ht="10.199999999999999" customHeight="1" x14ac:dyDescent="0.2">
      <c r="A974" s="10">
        <v>973</v>
      </c>
      <c r="B974" s="82" t="s">
        <v>32</v>
      </c>
      <c r="C974" s="82" t="s">
        <v>33</v>
      </c>
      <c r="D974" s="10" t="s">
        <v>24</v>
      </c>
      <c r="E974" s="10" t="s">
        <v>34</v>
      </c>
      <c r="F974" s="10" t="s">
        <v>59</v>
      </c>
      <c r="G974" s="10">
        <v>0</v>
      </c>
      <c r="H974" s="10" t="s">
        <v>45</v>
      </c>
      <c r="I974" s="5">
        <v>42917</v>
      </c>
      <c r="J974" s="5">
        <v>42917</v>
      </c>
      <c r="K974" s="5">
        <f>MAX($I974:$J974)</f>
        <v>42917</v>
      </c>
      <c r="L974" s="10" t="s">
        <v>21</v>
      </c>
      <c r="M974" s="7"/>
      <c r="O974" s="10">
        <f>VLOOKUP(B974,Projections_Data!K:M,3,0)</f>
        <v>7</v>
      </c>
    </row>
    <row r="975" spans="1:15" ht="10.199999999999999" customHeight="1" x14ac:dyDescent="0.2">
      <c r="A975" s="10">
        <v>974</v>
      </c>
      <c r="B975" s="10" t="s">
        <v>60</v>
      </c>
      <c r="C975" s="10" t="s">
        <v>260</v>
      </c>
      <c r="D975" s="10" t="s">
        <v>24</v>
      </c>
      <c r="E975" s="10" t="s">
        <v>34</v>
      </c>
      <c r="F975" s="10" t="s">
        <v>59</v>
      </c>
      <c r="G975" s="10">
        <v>24</v>
      </c>
      <c r="H975" s="10" t="s">
        <v>45</v>
      </c>
      <c r="I975" s="5">
        <v>42917</v>
      </c>
      <c r="J975" s="5">
        <v>42917</v>
      </c>
      <c r="K975" s="5">
        <f>MAX($I975:$J975)</f>
        <v>42917</v>
      </c>
      <c r="L975" s="10" t="s">
        <v>21</v>
      </c>
      <c r="M975" s="7"/>
      <c r="N975" s="3" t="s">
        <v>1450</v>
      </c>
      <c r="O975" s="10">
        <f>VLOOKUP(B975,Projections_Data!K:M,3,0)</f>
        <v>20</v>
      </c>
    </row>
    <row r="976" spans="1:15" ht="10.199999999999999" customHeight="1" x14ac:dyDescent="0.2">
      <c r="A976" s="10">
        <v>975</v>
      </c>
      <c r="B976" s="10" t="s">
        <v>628</v>
      </c>
      <c r="C976" s="10" t="s">
        <v>629</v>
      </c>
      <c r="D976" s="10" t="s">
        <v>48</v>
      </c>
      <c r="E976" s="10" t="s">
        <v>25</v>
      </c>
      <c r="F976" s="10" t="s">
        <v>59</v>
      </c>
      <c r="G976" s="10">
        <v>0</v>
      </c>
      <c r="H976" s="10" t="s">
        <v>435</v>
      </c>
      <c r="I976" s="5">
        <v>42917</v>
      </c>
      <c r="J976" s="5">
        <v>42917</v>
      </c>
      <c r="K976" s="5">
        <f>MAX($I976:$J976)</f>
        <v>42917</v>
      </c>
      <c r="L976" s="10" t="s">
        <v>21</v>
      </c>
      <c r="M976" s="7"/>
      <c r="N976" s="3" t="s">
        <v>1357</v>
      </c>
      <c r="O976" s="10">
        <f>VLOOKUP(B976,Projections_Data!K:M,3,0)</f>
        <v>129</v>
      </c>
    </row>
    <row r="977" spans="1:15" ht="10.199999999999999" customHeight="1" x14ac:dyDescent="0.2">
      <c r="A977" s="10">
        <v>976</v>
      </c>
      <c r="B977" s="82" t="s">
        <v>290</v>
      </c>
      <c r="C977" s="82" t="s">
        <v>291</v>
      </c>
      <c r="D977" s="10" t="s">
        <v>102</v>
      </c>
      <c r="E977" s="10" t="s">
        <v>34</v>
      </c>
      <c r="F977" s="10" t="s">
        <v>59</v>
      </c>
      <c r="G977" s="10">
        <v>40</v>
      </c>
      <c r="H977" s="10" t="s">
        <v>632</v>
      </c>
      <c r="I977" s="5">
        <v>42917</v>
      </c>
      <c r="J977" s="5">
        <v>42917</v>
      </c>
      <c r="K977" s="5">
        <f>MAX($I977:$J977)</f>
        <v>42917</v>
      </c>
      <c r="L977" s="10" t="s">
        <v>21</v>
      </c>
      <c r="M977" s="7"/>
      <c r="O977" s="10">
        <f>VLOOKUP(B977,Projections_Data!K:M,3,0)</f>
        <v>22</v>
      </c>
    </row>
    <row r="978" spans="1:15" ht="10.199999999999999" customHeight="1" x14ac:dyDescent="0.2">
      <c r="A978" s="10">
        <v>977</v>
      </c>
      <c r="B978" s="82" t="s">
        <v>290</v>
      </c>
      <c r="C978" s="82" t="s">
        <v>853</v>
      </c>
      <c r="D978" s="10" t="s">
        <v>102</v>
      </c>
      <c r="E978" s="10" t="s">
        <v>34</v>
      </c>
      <c r="F978" s="10" t="s">
        <v>26</v>
      </c>
      <c r="G978" s="10">
        <v>24</v>
      </c>
      <c r="H978" s="10" t="s">
        <v>632</v>
      </c>
      <c r="I978" s="5">
        <v>42917</v>
      </c>
      <c r="J978" s="5">
        <v>42917</v>
      </c>
      <c r="K978" s="5">
        <f>MAX($I978:$J978)</f>
        <v>42917</v>
      </c>
      <c r="L978" s="10" t="s">
        <v>21</v>
      </c>
      <c r="M978" s="7"/>
      <c r="N978" s="3" t="s">
        <v>855</v>
      </c>
      <c r="O978" s="10">
        <f>VLOOKUP(B978,Projections_Data!K:M,3,0)</f>
        <v>22</v>
      </c>
    </row>
    <row r="979" spans="1:15" ht="10.199999999999999" customHeight="1" x14ac:dyDescent="0.2">
      <c r="A979" s="10">
        <v>978</v>
      </c>
      <c r="B979" s="82" t="s">
        <v>290</v>
      </c>
      <c r="C979" s="82" t="s">
        <v>797</v>
      </c>
      <c r="D979" s="10" t="s">
        <v>102</v>
      </c>
      <c r="E979" s="10" t="s">
        <v>34</v>
      </c>
      <c r="F979" s="10" t="s">
        <v>59</v>
      </c>
      <c r="G979" s="10">
        <v>24</v>
      </c>
      <c r="H979" s="10" t="s">
        <v>632</v>
      </c>
      <c r="I979" s="5">
        <v>42917</v>
      </c>
      <c r="J979" s="5">
        <v>42917</v>
      </c>
      <c r="K979" s="5">
        <f>MAX($I979:$J979)</f>
        <v>42917</v>
      </c>
      <c r="L979" s="10" t="s">
        <v>21</v>
      </c>
      <c r="M979" s="7"/>
      <c r="N979" s="3" t="s">
        <v>1417</v>
      </c>
      <c r="O979" s="10">
        <f>VLOOKUP(B979,Projections_Data!K:M,3,0)</f>
        <v>22</v>
      </c>
    </row>
    <row r="980" spans="1:15" ht="10.199999999999999" customHeight="1" x14ac:dyDescent="0.2">
      <c r="A980" s="10">
        <v>979</v>
      </c>
      <c r="B980" s="10" t="s">
        <v>105</v>
      </c>
      <c r="C980" s="10" t="s">
        <v>106</v>
      </c>
      <c r="D980" s="10" t="s">
        <v>30</v>
      </c>
      <c r="E980" s="10" t="s">
        <v>25</v>
      </c>
      <c r="F980" s="10" t="s">
        <v>59</v>
      </c>
      <c r="G980" s="10">
        <v>0</v>
      </c>
      <c r="H980" s="10" t="s">
        <v>769</v>
      </c>
      <c r="I980" s="5">
        <v>42917</v>
      </c>
      <c r="J980" s="5">
        <v>42917</v>
      </c>
      <c r="K980" s="5">
        <f>MAX($I980:$J980)</f>
        <v>42917</v>
      </c>
      <c r="L980" s="10" t="s">
        <v>21</v>
      </c>
      <c r="M980" s="7"/>
      <c r="N980" s="3" t="s">
        <v>1437</v>
      </c>
      <c r="O980" s="10">
        <f>VLOOKUP(B980,Projections_Data!K:M,3,0)</f>
        <v>39</v>
      </c>
    </row>
    <row r="981" spans="1:15" ht="10.199999999999999" customHeight="1" x14ac:dyDescent="0.2">
      <c r="A981" s="10">
        <v>980</v>
      </c>
      <c r="B981" s="10" t="s">
        <v>408</v>
      </c>
      <c r="C981" s="10" t="s">
        <v>409</v>
      </c>
      <c r="D981" s="10" t="s">
        <v>48</v>
      </c>
      <c r="E981" s="10" t="s">
        <v>25</v>
      </c>
      <c r="F981" s="10" t="s">
        <v>59</v>
      </c>
      <c r="G981" s="10">
        <v>32</v>
      </c>
      <c r="H981" s="10" t="s">
        <v>769</v>
      </c>
      <c r="I981" s="5">
        <v>42917</v>
      </c>
      <c r="J981" s="5">
        <v>42917</v>
      </c>
      <c r="K981" s="5">
        <f>MAX($I981:$J981)</f>
        <v>42917</v>
      </c>
      <c r="L981" s="10" t="s">
        <v>21</v>
      </c>
      <c r="M981" s="7"/>
      <c r="O981" s="10">
        <f>VLOOKUP(B981,Projections_Data!K:M,3,0)</f>
        <v>6</v>
      </c>
    </row>
    <row r="982" spans="1:15" ht="10.199999999999999" customHeight="1" x14ac:dyDescent="0.2">
      <c r="A982" s="10">
        <v>981</v>
      </c>
      <c r="B982" s="82" t="s">
        <v>133</v>
      </c>
      <c r="C982" s="82" t="s">
        <v>356</v>
      </c>
      <c r="D982" s="10" t="s">
        <v>30</v>
      </c>
      <c r="E982" s="10" t="s">
        <v>53</v>
      </c>
      <c r="F982" s="10" t="s">
        <v>59</v>
      </c>
      <c r="G982" s="10">
        <v>0</v>
      </c>
      <c r="H982" s="10" t="s">
        <v>769</v>
      </c>
      <c r="I982" s="5">
        <v>42917</v>
      </c>
      <c r="J982" s="5">
        <v>42917</v>
      </c>
      <c r="K982" s="5">
        <f>MAX($I982:$J982)</f>
        <v>42917</v>
      </c>
      <c r="L982" s="10" t="s">
        <v>21</v>
      </c>
      <c r="M982" s="7"/>
      <c r="N982" s="3" t="s">
        <v>1420</v>
      </c>
      <c r="O982" s="10">
        <f>VLOOKUP(B982,Projections_Data!K:M,3,0)</f>
        <v>29</v>
      </c>
    </row>
    <row r="983" spans="1:15" ht="10.199999999999999" customHeight="1" x14ac:dyDescent="0.2">
      <c r="A983" s="10">
        <v>982</v>
      </c>
      <c r="B983" s="82" t="s">
        <v>1492</v>
      </c>
      <c r="C983" s="82" t="s">
        <v>1451</v>
      </c>
      <c r="D983" s="10" t="s">
        <v>24</v>
      </c>
      <c r="E983" s="10" t="s">
        <v>31</v>
      </c>
      <c r="F983" s="10" t="s">
        <v>26</v>
      </c>
      <c r="G983" s="10">
        <v>32</v>
      </c>
      <c r="H983" s="10" t="s">
        <v>782</v>
      </c>
      <c r="I983" s="5">
        <v>42917</v>
      </c>
      <c r="J983" s="5">
        <v>42917</v>
      </c>
      <c r="K983" s="5">
        <f>MAX($I983:$J983)</f>
        <v>42917</v>
      </c>
      <c r="L983" s="10" t="s">
        <v>21</v>
      </c>
      <c r="M983" s="7"/>
      <c r="N983" s="3" t="s">
        <v>1391</v>
      </c>
      <c r="O983" s="10">
        <f>VLOOKUP(B983,Projections_Data!K:M,3,0)</f>
        <v>119</v>
      </c>
    </row>
    <row r="984" spans="1:15" ht="10.199999999999999" customHeight="1" x14ac:dyDescent="0.2">
      <c r="A984" s="10">
        <v>983</v>
      </c>
      <c r="B984" s="10" t="s">
        <v>57</v>
      </c>
      <c r="C984" s="10" t="s">
        <v>58</v>
      </c>
      <c r="D984" s="10" t="s">
        <v>40</v>
      </c>
      <c r="E984" s="10" t="s">
        <v>25</v>
      </c>
      <c r="F984" s="10" t="s">
        <v>59</v>
      </c>
      <c r="G984" s="10">
        <v>0</v>
      </c>
      <c r="H984" s="10" t="s">
        <v>769</v>
      </c>
      <c r="I984" s="5">
        <v>42917</v>
      </c>
      <c r="J984" s="5">
        <v>42917</v>
      </c>
      <c r="K984" s="5">
        <f>MAX($I984:$J984)</f>
        <v>42917</v>
      </c>
      <c r="L984" s="10" t="s">
        <v>21</v>
      </c>
      <c r="M984" s="7"/>
      <c r="N984" s="3" t="s">
        <v>1457</v>
      </c>
      <c r="O984" s="10">
        <f>VLOOKUP(B984,Projections_Data!K:M,3,0)</f>
        <v>8</v>
      </c>
    </row>
    <row r="985" spans="1:15" ht="10.199999999999999" customHeight="1" x14ac:dyDescent="0.2">
      <c r="A985" s="10">
        <v>984</v>
      </c>
      <c r="B985" s="10" t="s">
        <v>116</v>
      </c>
      <c r="C985" s="10" t="s">
        <v>165</v>
      </c>
      <c r="D985" s="10" t="s">
        <v>48</v>
      </c>
      <c r="E985" s="10" t="s">
        <v>34</v>
      </c>
      <c r="F985" s="10" t="s">
        <v>59</v>
      </c>
      <c r="G985" s="10">
        <v>0</v>
      </c>
      <c r="H985" s="10" t="s">
        <v>85</v>
      </c>
      <c r="I985" s="5">
        <v>42917</v>
      </c>
      <c r="J985" s="5">
        <v>42917</v>
      </c>
      <c r="K985" s="5">
        <f>MAX($I985:$J985)</f>
        <v>42917</v>
      </c>
      <c r="L985" s="10" t="s">
        <v>21</v>
      </c>
      <c r="M985" s="7"/>
      <c r="N985" s="3" t="s">
        <v>1452</v>
      </c>
      <c r="O985" s="10">
        <f>VLOOKUP(B985,Projections_Data!K:M,3,0)</f>
        <v>5</v>
      </c>
    </row>
    <row r="986" spans="1:15" ht="10.199999999999999" customHeight="1" x14ac:dyDescent="0.2">
      <c r="A986" s="10">
        <v>985</v>
      </c>
      <c r="B986" s="82" t="s">
        <v>116</v>
      </c>
      <c r="C986" s="82" t="s">
        <v>1413</v>
      </c>
      <c r="D986" s="10" t="s">
        <v>48</v>
      </c>
      <c r="E986" s="10" t="s">
        <v>34</v>
      </c>
      <c r="F986" s="10" t="s">
        <v>59</v>
      </c>
      <c r="G986" s="10">
        <v>0</v>
      </c>
      <c r="H986" s="10" t="s">
        <v>85</v>
      </c>
      <c r="I986" s="5">
        <v>42917</v>
      </c>
      <c r="J986" s="5">
        <v>42917</v>
      </c>
      <c r="K986" s="5">
        <f>MAX($I986:$J986)</f>
        <v>42917</v>
      </c>
      <c r="L986" s="10" t="s">
        <v>21</v>
      </c>
      <c r="M986" s="7"/>
      <c r="N986" s="3" t="s">
        <v>1453</v>
      </c>
      <c r="O986" s="10">
        <f>VLOOKUP(B986,Projections_Data!K:M,3,0)</f>
        <v>5</v>
      </c>
    </row>
    <row r="987" spans="1:15" ht="10.199999999999999" customHeight="1" x14ac:dyDescent="0.2">
      <c r="A987" s="10">
        <v>986</v>
      </c>
      <c r="B987" s="10" t="s">
        <v>38</v>
      </c>
      <c r="C987" s="10" t="s">
        <v>39</v>
      </c>
      <c r="D987" s="10" t="s">
        <v>40</v>
      </c>
      <c r="E987" s="10" t="s">
        <v>31</v>
      </c>
      <c r="F987" s="10" t="s">
        <v>59</v>
      </c>
      <c r="G987" s="10">
        <v>0</v>
      </c>
      <c r="H987" s="10" t="s">
        <v>769</v>
      </c>
      <c r="I987" s="5">
        <v>42917</v>
      </c>
      <c r="J987" s="5">
        <v>42917</v>
      </c>
      <c r="K987" s="5">
        <f>MAX($I987:$J987)</f>
        <v>42917</v>
      </c>
      <c r="L987" s="10" t="s">
        <v>21</v>
      </c>
      <c r="M987" s="7"/>
      <c r="N987" s="3" t="s">
        <v>1426</v>
      </c>
      <c r="O987" s="10">
        <f>VLOOKUP(B987,Projections_Data!K:M,3,0)</f>
        <v>43</v>
      </c>
    </row>
    <row r="988" spans="1:15" ht="10.199999999999999" customHeight="1" x14ac:dyDescent="0.2">
      <c r="A988" s="10">
        <v>987</v>
      </c>
      <c r="B988" s="10" t="s">
        <v>143</v>
      </c>
      <c r="C988" s="10" t="s">
        <v>144</v>
      </c>
      <c r="D988" s="10" t="s">
        <v>17</v>
      </c>
      <c r="E988" s="10" t="s">
        <v>18</v>
      </c>
      <c r="F988" s="10" t="s">
        <v>59</v>
      </c>
      <c r="G988" s="10">
        <v>40</v>
      </c>
      <c r="H988" s="10" t="s">
        <v>782</v>
      </c>
      <c r="I988" s="5">
        <v>42917</v>
      </c>
      <c r="J988" s="5">
        <v>42917</v>
      </c>
      <c r="K988" s="5">
        <f>MAX($I988:$J988)</f>
        <v>42917</v>
      </c>
      <c r="L988" s="10" t="s">
        <v>21</v>
      </c>
      <c r="M988" s="7"/>
      <c r="O988" s="10">
        <f>VLOOKUP(B988,Projections_Data!K:M,3,0)</f>
        <v>41</v>
      </c>
    </row>
    <row r="989" spans="1:15" ht="10.199999999999999" customHeight="1" x14ac:dyDescent="0.2">
      <c r="A989" s="10">
        <v>988</v>
      </c>
      <c r="B989" s="10" t="s">
        <v>321</v>
      </c>
      <c r="C989" s="10" t="s">
        <v>322</v>
      </c>
      <c r="D989" s="10" t="s">
        <v>17</v>
      </c>
      <c r="E989" s="10" t="s">
        <v>25</v>
      </c>
      <c r="F989" s="10" t="s">
        <v>59</v>
      </c>
      <c r="G989" s="10">
        <v>0</v>
      </c>
      <c r="H989" s="10" t="s">
        <v>435</v>
      </c>
      <c r="I989" s="5">
        <v>42917</v>
      </c>
      <c r="J989" s="5">
        <v>42917</v>
      </c>
      <c r="K989" s="5">
        <f>MAX($I989:$J989)</f>
        <v>42917</v>
      </c>
      <c r="L989" s="10" t="s">
        <v>21</v>
      </c>
      <c r="M989" s="7"/>
      <c r="N989" s="3" t="s">
        <v>1357</v>
      </c>
      <c r="O989" s="10">
        <f>VLOOKUP(B989,Projections_Data!K:M,3,0)</f>
        <v>99</v>
      </c>
    </row>
    <row r="990" spans="1:15" ht="10.199999999999999" customHeight="1" x14ac:dyDescent="0.2">
      <c r="A990" s="10">
        <v>989</v>
      </c>
      <c r="B990" s="85" t="s">
        <v>41</v>
      </c>
      <c r="C990" s="85" t="s">
        <v>42</v>
      </c>
      <c r="D990" s="10" t="s">
        <v>17</v>
      </c>
      <c r="E990" s="10" t="s">
        <v>18</v>
      </c>
      <c r="F990" s="10" t="s">
        <v>59</v>
      </c>
      <c r="G990" s="10">
        <v>32</v>
      </c>
      <c r="H990" s="10" t="s">
        <v>365</v>
      </c>
      <c r="I990" s="5">
        <v>42917</v>
      </c>
      <c r="J990" s="5">
        <v>42917</v>
      </c>
      <c r="K990" s="5">
        <f>MAX($I990:$J990)</f>
        <v>42917</v>
      </c>
      <c r="L990" s="10" t="s">
        <v>21</v>
      </c>
      <c r="M990" s="7"/>
      <c r="O990" s="10">
        <f>VLOOKUP(B990,Projections_Data!K:M,3,0)</f>
        <v>21</v>
      </c>
    </row>
    <row r="991" spans="1:15" ht="10.199999999999999" customHeight="1" x14ac:dyDescent="0.2">
      <c r="A991" s="10">
        <v>990</v>
      </c>
      <c r="B991" s="10" t="s">
        <v>22</v>
      </c>
      <c r="C991" s="10" t="s">
        <v>23</v>
      </c>
      <c r="D991" s="10" t="s">
        <v>24</v>
      </c>
      <c r="E991" s="10" t="s">
        <v>25</v>
      </c>
      <c r="F991" s="10" t="s">
        <v>59</v>
      </c>
      <c r="G991" s="10">
        <v>0</v>
      </c>
      <c r="H991" s="10" t="s">
        <v>435</v>
      </c>
      <c r="I991" s="5">
        <v>42917</v>
      </c>
      <c r="J991" s="5">
        <v>42917</v>
      </c>
      <c r="K991" s="5">
        <f>MAX($I991:$J991)</f>
        <v>42917</v>
      </c>
      <c r="L991" s="10" t="s">
        <v>21</v>
      </c>
      <c r="M991" s="7"/>
      <c r="N991" s="3" t="s">
        <v>1357</v>
      </c>
      <c r="O991" s="10">
        <f>VLOOKUP(B991,Projections_Data!K:M,3,0)</f>
        <v>36</v>
      </c>
    </row>
    <row r="992" spans="1:15" ht="10.199999999999999" customHeight="1" x14ac:dyDescent="0.2">
      <c r="A992" s="10">
        <v>991</v>
      </c>
      <c r="B992" s="10" t="s">
        <v>149</v>
      </c>
      <c r="C992" s="10" t="s">
        <v>418</v>
      </c>
      <c r="D992" s="10" t="s">
        <v>17</v>
      </c>
      <c r="E992" s="10" t="s">
        <v>31</v>
      </c>
      <c r="F992" s="10" t="s">
        <v>59</v>
      </c>
      <c r="G992" s="10">
        <v>0</v>
      </c>
      <c r="H992" s="10" t="s">
        <v>435</v>
      </c>
      <c r="I992" s="5">
        <v>42917</v>
      </c>
      <c r="J992" s="5">
        <v>42917</v>
      </c>
      <c r="K992" s="5">
        <f>MAX($I992:$J992)</f>
        <v>42917</v>
      </c>
      <c r="L992" s="10" t="s">
        <v>21</v>
      </c>
      <c r="M992" s="7"/>
      <c r="N992" s="3" t="s">
        <v>1359</v>
      </c>
      <c r="O992" s="10">
        <f>VLOOKUP(B992,Projections_Data!K:M,3,0)</f>
        <v>25</v>
      </c>
    </row>
    <row r="993" spans="1:15" ht="10.199999999999999" customHeight="1" x14ac:dyDescent="0.2">
      <c r="A993" s="10">
        <v>992</v>
      </c>
      <c r="B993" s="10" t="s">
        <v>149</v>
      </c>
      <c r="C993" s="10" t="s">
        <v>152</v>
      </c>
      <c r="D993" s="10" t="s">
        <v>17</v>
      </c>
      <c r="E993" s="10" t="s">
        <v>31</v>
      </c>
      <c r="F993" s="10" t="s">
        <v>59</v>
      </c>
      <c r="G993" s="10">
        <v>0</v>
      </c>
      <c r="H993" s="10" t="s">
        <v>632</v>
      </c>
      <c r="I993" s="5">
        <v>42917</v>
      </c>
      <c r="J993" s="5">
        <v>42917</v>
      </c>
      <c r="K993" s="5">
        <f>MAX($I993:$J993)</f>
        <v>42917</v>
      </c>
      <c r="L993" s="10" t="s">
        <v>21</v>
      </c>
      <c r="M993" s="7"/>
      <c r="N993" s="3" t="s">
        <v>1425</v>
      </c>
      <c r="O993" s="10">
        <f>VLOOKUP(B993,Projections_Data!K:M,3,0)</f>
        <v>25</v>
      </c>
    </row>
    <row r="994" spans="1:15" ht="10.199999999999999" customHeight="1" x14ac:dyDescent="0.2">
      <c r="A994" s="10">
        <v>993</v>
      </c>
      <c r="B994" s="10" t="s">
        <v>149</v>
      </c>
      <c r="C994" s="10" t="s">
        <v>151</v>
      </c>
      <c r="D994" s="10" t="s">
        <v>17</v>
      </c>
      <c r="E994" s="10" t="s">
        <v>31</v>
      </c>
      <c r="F994" s="10" t="s">
        <v>59</v>
      </c>
      <c r="G994" s="10">
        <v>0</v>
      </c>
      <c r="H994" s="10" t="s">
        <v>632</v>
      </c>
      <c r="I994" s="5">
        <v>42917</v>
      </c>
      <c r="J994" s="5">
        <v>42917</v>
      </c>
      <c r="K994" s="5">
        <f>MAX($I994:$J994)</f>
        <v>42917</v>
      </c>
      <c r="L994" s="10" t="s">
        <v>21</v>
      </c>
      <c r="M994" s="7"/>
      <c r="N994" s="3" t="s">
        <v>1425</v>
      </c>
      <c r="O994" s="10">
        <f>VLOOKUP(B994,Projections_Data!K:M,3,0)</f>
        <v>25</v>
      </c>
    </row>
    <row r="995" spans="1:15" ht="10.199999999999999" customHeight="1" x14ac:dyDescent="0.2">
      <c r="A995" s="10">
        <v>994</v>
      </c>
      <c r="B995" s="10" t="s">
        <v>448</v>
      </c>
      <c r="C995" s="10" t="s">
        <v>449</v>
      </c>
      <c r="D995" s="10" t="s">
        <v>48</v>
      </c>
      <c r="E995" s="10" t="s">
        <v>25</v>
      </c>
      <c r="F995" s="10" t="s">
        <v>59</v>
      </c>
      <c r="G995" s="10">
        <v>0</v>
      </c>
      <c r="H995" s="10" t="s">
        <v>435</v>
      </c>
      <c r="I995" s="5">
        <v>42917</v>
      </c>
      <c r="J995" s="5">
        <v>42917</v>
      </c>
      <c r="K995" s="5">
        <f>MAX($I995:$J995)</f>
        <v>42917</v>
      </c>
      <c r="L995" s="10" t="s">
        <v>21</v>
      </c>
      <c r="M995" s="7"/>
      <c r="N995" s="3" t="s">
        <v>1356</v>
      </c>
      <c r="O995" s="10">
        <f>VLOOKUP(B995,Projections_Data!K:M,3,0)</f>
        <v>71</v>
      </c>
    </row>
    <row r="996" spans="1:15" ht="10.199999999999999" customHeight="1" x14ac:dyDescent="0.2">
      <c r="A996" s="10">
        <v>995</v>
      </c>
      <c r="B996" s="10" t="s">
        <v>534</v>
      </c>
      <c r="C996" s="10" t="s">
        <v>535</v>
      </c>
      <c r="D996" s="10" t="s">
        <v>17</v>
      </c>
      <c r="E996" s="10" t="s">
        <v>25</v>
      </c>
      <c r="F996" s="10" t="s">
        <v>59</v>
      </c>
      <c r="G996" s="10">
        <v>0</v>
      </c>
      <c r="H996" s="10" t="s">
        <v>435</v>
      </c>
      <c r="I996" s="5">
        <v>42917</v>
      </c>
      <c r="J996" s="5">
        <v>42917</v>
      </c>
      <c r="K996" s="5">
        <f>MAX($I996:$J996)</f>
        <v>42917</v>
      </c>
      <c r="L996" s="10" t="s">
        <v>21</v>
      </c>
      <c r="M996" s="7"/>
      <c r="N996" s="3" t="s">
        <v>1357</v>
      </c>
      <c r="O996" s="10">
        <f>VLOOKUP(B996,Projections_Data!K:M,3,0)</f>
        <v>140</v>
      </c>
    </row>
    <row r="997" spans="1:15" ht="10.199999999999999" customHeight="1" x14ac:dyDescent="0.2">
      <c r="A997" s="10">
        <v>996</v>
      </c>
      <c r="B997" s="10" t="s">
        <v>534</v>
      </c>
      <c r="C997" s="10" t="s">
        <v>537</v>
      </c>
      <c r="D997" s="10" t="s">
        <v>17</v>
      </c>
      <c r="E997" s="10" t="s">
        <v>25</v>
      </c>
      <c r="F997" s="10" t="s">
        <v>59</v>
      </c>
      <c r="G997" s="10">
        <v>0</v>
      </c>
      <c r="H997" s="10" t="s">
        <v>435</v>
      </c>
      <c r="I997" s="5">
        <v>42917</v>
      </c>
      <c r="J997" s="5">
        <v>42917</v>
      </c>
      <c r="K997" s="5">
        <f>MAX($I997:$J997)</f>
        <v>42917</v>
      </c>
      <c r="L997" s="10" t="s">
        <v>21</v>
      </c>
      <c r="M997" s="7"/>
      <c r="N997" s="3" t="s">
        <v>1357</v>
      </c>
      <c r="O997" s="10">
        <f>VLOOKUP(B997,Projections_Data!K:M,3,0)</f>
        <v>140</v>
      </c>
    </row>
    <row r="998" spans="1:15" ht="10.199999999999999" customHeight="1" x14ac:dyDescent="0.2">
      <c r="A998" s="10">
        <v>997</v>
      </c>
      <c r="B998" s="10" t="s">
        <v>325</v>
      </c>
      <c r="C998" s="10" t="s">
        <v>326</v>
      </c>
      <c r="D998" s="10" t="s">
        <v>17</v>
      </c>
      <c r="E998" s="10" t="s">
        <v>25</v>
      </c>
      <c r="F998" s="10" t="s">
        <v>59</v>
      </c>
      <c r="G998" s="10">
        <v>0</v>
      </c>
      <c r="H998" s="10" t="s">
        <v>435</v>
      </c>
      <c r="I998" s="5">
        <v>42917</v>
      </c>
      <c r="J998" s="5">
        <v>42917</v>
      </c>
      <c r="K998" s="5">
        <f>MAX($I998:$J998)</f>
        <v>42917</v>
      </c>
      <c r="L998" s="10" t="s">
        <v>21</v>
      </c>
      <c r="M998" s="7"/>
      <c r="N998" s="3" t="s">
        <v>1357</v>
      </c>
      <c r="O998" s="10">
        <f>VLOOKUP(B998,Projections_Data!K:M,3,0)</f>
        <v>113</v>
      </c>
    </row>
    <row r="999" spans="1:15" ht="10.199999999999999" customHeight="1" x14ac:dyDescent="0.2">
      <c r="A999" s="10">
        <v>998</v>
      </c>
      <c r="B999" s="82" t="s">
        <v>119</v>
      </c>
      <c r="C999" s="82" t="s">
        <v>120</v>
      </c>
      <c r="D999" s="10" t="s">
        <v>40</v>
      </c>
      <c r="E999" s="10" t="s">
        <v>31</v>
      </c>
      <c r="F999" s="10" t="s">
        <v>59</v>
      </c>
      <c r="G999" s="10">
        <v>40</v>
      </c>
      <c r="H999" s="10" t="s">
        <v>85</v>
      </c>
      <c r="I999" s="5">
        <v>42917</v>
      </c>
      <c r="J999" s="5">
        <v>42917</v>
      </c>
      <c r="K999" s="5">
        <f>MAX($I999:$J999)</f>
        <v>42917</v>
      </c>
      <c r="L999" s="10" t="s">
        <v>21</v>
      </c>
      <c r="M999" s="7"/>
      <c r="N999" s="3" t="s">
        <v>871</v>
      </c>
      <c r="O999" s="10">
        <f>VLOOKUP(B999,Projections_Data!K:M,3,0)</f>
        <v>3</v>
      </c>
    </row>
    <row r="1000" spans="1:15" ht="10.199999999999999" customHeight="1" x14ac:dyDescent="0.2">
      <c r="A1000" s="10">
        <v>999</v>
      </c>
      <c r="B1000" s="10" t="s">
        <v>401</v>
      </c>
      <c r="C1000" s="10" t="s">
        <v>402</v>
      </c>
      <c r="D1000" s="10" t="s">
        <v>48</v>
      </c>
      <c r="E1000" s="10" t="s">
        <v>34</v>
      </c>
      <c r="F1000" s="10" t="s">
        <v>59</v>
      </c>
      <c r="G1000" s="10">
        <v>40</v>
      </c>
      <c r="H1000" s="10" t="s">
        <v>365</v>
      </c>
      <c r="I1000" s="5">
        <v>42917</v>
      </c>
      <c r="J1000" s="5">
        <v>42917</v>
      </c>
      <c r="K1000" s="5">
        <f>MAX($I1000:$J1000)</f>
        <v>42917</v>
      </c>
      <c r="L1000" s="10" t="s">
        <v>21</v>
      </c>
      <c r="M1000" s="7"/>
      <c r="O1000" s="10">
        <f>VLOOKUP(B1000,Projections_Data!K:M,3,0)</f>
        <v>32</v>
      </c>
    </row>
    <row r="1001" spans="1:15" ht="10.199999999999999" customHeight="1" x14ac:dyDescent="0.2">
      <c r="A1001" s="10">
        <v>1000</v>
      </c>
      <c r="B1001" s="10" t="s">
        <v>401</v>
      </c>
      <c r="C1001" s="10" t="s">
        <v>582</v>
      </c>
      <c r="D1001" s="10" t="s">
        <v>48</v>
      </c>
      <c r="E1001" s="10" t="s">
        <v>34</v>
      </c>
      <c r="F1001" s="10" t="s">
        <v>59</v>
      </c>
      <c r="G1001" s="10">
        <v>40</v>
      </c>
      <c r="H1001" s="10" t="s">
        <v>365</v>
      </c>
      <c r="I1001" s="5">
        <v>42917</v>
      </c>
      <c r="J1001" s="5">
        <v>42917</v>
      </c>
      <c r="K1001" s="5">
        <f>MAX($I1001:$J1001)</f>
        <v>42917</v>
      </c>
      <c r="L1001" s="10" t="s">
        <v>21</v>
      </c>
      <c r="M1001" s="7"/>
      <c r="O1001" s="10">
        <f>VLOOKUP(B1001,Projections_Data!K:M,3,0)</f>
        <v>32</v>
      </c>
    </row>
    <row r="1002" spans="1:15" ht="10.199999999999999" customHeight="1" x14ac:dyDescent="0.2">
      <c r="A1002" s="10">
        <v>1001</v>
      </c>
      <c r="B1002" s="10" t="s">
        <v>460</v>
      </c>
      <c r="C1002" s="10" t="s">
        <v>177</v>
      </c>
      <c r="D1002" s="10" t="s">
        <v>30</v>
      </c>
      <c r="E1002" s="10" t="s">
        <v>34</v>
      </c>
      <c r="F1002" s="10" t="s">
        <v>59</v>
      </c>
      <c r="G1002" s="10">
        <v>0</v>
      </c>
      <c r="H1002" s="10" t="s">
        <v>782</v>
      </c>
      <c r="I1002" s="5">
        <v>42917</v>
      </c>
      <c r="J1002" s="5">
        <v>42917</v>
      </c>
      <c r="K1002" s="5">
        <f>MAX($I1002:$J1002)</f>
        <v>42917</v>
      </c>
      <c r="L1002" s="10" t="s">
        <v>21</v>
      </c>
      <c r="M1002" s="7"/>
      <c r="O1002" s="10">
        <f>VLOOKUP(B1002,Projections_Data!K:M,3,0)</f>
        <v>46</v>
      </c>
    </row>
    <row r="1003" spans="1:15" ht="10.199999999999999" customHeight="1" x14ac:dyDescent="0.2">
      <c r="A1003" s="10">
        <v>1002</v>
      </c>
      <c r="B1003" s="82" t="s">
        <v>336</v>
      </c>
      <c r="C1003" s="82" t="s">
        <v>617</v>
      </c>
      <c r="D1003" s="10" t="s">
        <v>24</v>
      </c>
      <c r="E1003" s="10" t="s">
        <v>53</v>
      </c>
      <c r="F1003" s="10" t="s">
        <v>26</v>
      </c>
      <c r="G1003" s="10">
        <v>0</v>
      </c>
      <c r="H1003" s="10" t="s">
        <v>782</v>
      </c>
      <c r="I1003" s="5">
        <v>42917</v>
      </c>
      <c r="J1003" s="5">
        <v>42917</v>
      </c>
      <c r="K1003" s="5">
        <f>MAX($I1003:$J1003)</f>
        <v>42917</v>
      </c>
      <c r="L1003" s="10" t="s">
        <v>21</v>
      </c>
      <c r="M1003" s="7"/>
      <c r="N1003" s="3" t="s">
        <v>1396</v>
      </c>
      <c r="O1003" s="10">
        <f>VLOOKUP(B1003,Projections_Data!K:M,3,0)</f>
        <v>10</v>
      </c>
    </row>
    <row r="1004" spans="1:15" ht="10.199999999999999" customHeight="1" x14ac:dyDescent="0.2">
      <c r="A1004" s="10">
        <v>1003</v>
      </c>
      <c r="B1004" s="82" t="s">
        <v>1379</v>
      </c>
      <c r="C1004" s="82" t="s">
        <v>1380</v>
      </c>
      <c r="D1004" s="10" t="s">
        <v>48</v>
      </c>
      <c r="E1004" s="10" t="s">
        <v>25</v>
      </c>
      <c r="F1004" s="10" t="s">
        <v>26</v>
      </c>
      <c r="G1004" s="10">
        <v>32</v>
      </c>
      <c r="H1004" s="10" t="s">
        <v>769</v>
      </c>
      <c r="I1004" s="5">
        <v>42917</v>
      </c>
      <c r="J1004" s="5">
        <v>42917</v>
      </c>
      <c r="K1004" s="5">
        <f>MAX($I1004:$J1004)</f>
        <v>42917</v>
      </c>
      <c r="L1004" s="10" t="s">
        <v>21</v>
      </c>
      <c r="M1004" s="7"/>
      <c r="N1004" s="3" t="s">
        <v>1381</v>
      </c>
      <c r="O1004" s="10" t="e">
        <f>VLOOKUP(B1004,Projections_Data!K:M,3,0)</f>
        <v>#N/A</v>
      </c>
    </row>
    <row r="1005" spans="1:15" ht="10.199999999999999" customHeight="1" x14ac:dyDescent="0.2">
      <c r="A1005" s="10">
        <v>1004</v>
      </c>
      <c r="B1005" s="10" t="s">
        <v>424</v>
      </c>
      <c r="C1005" s="10" t="s">
        <v>425</v>
      </c>
      <c r="D1005" s="10" t="s">
        <v>24</v>
      </c>
      <c r="E1005" s="10" t="s">
        <v>25</v>
      </c>
      <c r="F1005" s="10" t="s">
        <v>59</v>
      </c>
      <c r="G1005" s="10">
        <v>0</v>
      </c>
      <c r="H1005" s="10" t="s">
        <v>782</v>
      </c>
      <c r="I1005" s="5">
        <v>42917</v>
      </c>
      <c r="J1005" s="5">
        <v>42917</v>
      </c>
      <c r="K1005" s="5">
        <f>MAX($I1005:$J1005)</f>
        <v>42917</v>
      </c>
      <c r="L1005" s="10" t="s">
        <v>21</v>
      </c>
      <c r="M1005" s="7"/>
      <c r="N1005" s="3" t="s">
        <v>1466</v>
      </c>
      <c r="O1005" s="10">
        <f>VLOOKUP(B1005,Projections_Data!K:M,3,0)</f>
        <v>33</v>
      </c>
    </row>
    <row r="1006" spans="1:15" ht="10.199999999999999" customHeight="1" x14ac:dyDescent="0.2">
      <c r="A1006" s="10">
        <v>1005</v>
      </c>
      <c r="B1006" s="10" t="s">
        <v>354</v>
      </c>
      <c r="C1006" s="10" t="s">
        <v>355</v>
      </c>
      <c r="D1006" s="10" t="s">
        <v>17</v>
      </c>
      <c r="E1006" s="10" t="s">
        <v>18</v>
      </c>
      <c r="F1006" s="10" t="s">
        <v>59</v>
      </c>
      <c r="G1006" s="10">
        <v>24</v>
      </c>
      <c r="H1006" s="10" t="s">
        <v>632</v>
      </c>
      <c r="I1006" s="5">
        <v>42917</v>
      </c>
      <c r="J1006" s="5">
        <v>42917</v>
      </c>
      <c r="K1006" s="5">
        <f>MAX($I1006:$J1006)</f>
        <v>42917</v>
      </c>
      <c r="L1006" s="10" t="s">
        <v>21</v>
      </c>
      <c r="M1006" s="7"/>
      <c r="N1006" s="3" t="s">
        <v>1367</v>
      </c>
      <c r="O1006" s="10">
        <f>VLOOKUP(B1006,Projections_Data!K:M,3,0)</f>
        <v>34</v>
      </c>
    </row>
    <row r="1007" spans="1:15" ht="10.199999999999999" customHeight="1" x14ac:dyDescent="0.2">
      <c r="A1007" s="10">
        <v>1006</v>
      </c>
      <c r="B1007" s="10" t="s">
        <v>841</v>
      </c>
      <c r="C1007" s="10" t="s">
        <v>842</v>
      </c>
      <c r="D1007" s="10" t="s">
        <v>48</v>
      </c>
      <c r="E1007" s="10" t="s">
        <v>25</v>
      </c>
      <c r="F1007" s="10" t="s">
        <v>59</v>
      </c>
      <c r="G1007" s="10">
        <v>24</v>
      </c>
      <c r="H1007" s="10" t="s">
        <v>85</v>
      </c>
      <c r="I1007" s="5">
        <v>42917</v>
      </c>
      <c r="J1007" s="5">
        <v>42917</v>
      </c>
      <c r="K1007" s="5">
        <f>MAX($I1007:$J1007)</f>
        <v>42917</v>
      </c>
      <c r="L1007" s="10" t="s">
        <v>21</v>
      </c>
      <c r="M1007" s="7"/>
      <c r="N1007" s="3" t="s">
        <v>1352</v>
      </c>
      <c r="O1007" s="10">
        <f>VLOOKUP(B1007,Projections_Data!K:M,3,0)</f>
        <v>60</v>
      </c>
    </row>
    <row r="1008" spans="1:15" ht="10.199999999999999" customHeight="1" x14ac:dyDescent="0.2">
      <c r="A1008" s="10">
        <v>1007</v>
      </c>
      <c r="B1008" s="82" t="s">
        <v>1259</v>
      </c>
      <c r="C1008" s="82" t="s">
        <v>1392</v>
      </c>
      <c r="D1008" s="10" t="s">
        <v>48</v>
      </c>
      <c r="E1008" s="10" t="s">
        <v>25</v>
      </c>
      <c r="F1008" s="10" t="s">
        <v>26</v>
      </c>
      <c r="G1008" s="10">
        <v>32</v>
      </c>
      <c r="H1008" s="10" t="s">
        <v>45</v>
      </c>
      <c r="I1008" s="5">
        <v>42917</v>
      </c>
      <c r="J1008" s="5">
        <v>42917</v>
      </c>
      <c r="K1008" s="5">
        <f>MAX($I1008:$J1008)</f>
        <v>42917</v>
      </c>
      <c r="L1008" s="10" t="s">
        <v>770</v>
      </c>
      <c r="M1008" s="7"/>
      <c r="N1008" s="88" t="s">
        <v>1481</v>
      </c>
      <c r="O1008" s="10">
        <f>VLOOKUP(B1008,Projections_Data!K:M,3,0)</f>
        <v>219</v>
      </c>
    </row>
    <row r="1009" spans="1:15" ht="10.199999999999999" customHeight="1" x14ac:dyDescent="0.2">
      <c r="A1009" s="10">
        <v>1008</v>
      </c>
      <c r="B1009" s="10" t="s">
        <v>557</v>
      </c>
      <c r="C1009" s="10" t="s">
        <v>558</v>
      </c>
      <c r="D1009" s="10" t="s">
        <v>48</v>
      </c>
      <c r="E1009" s="10" t="s">
        <v>25</v>
      </c>
      <c r="F1009" s="10" t="s">
        <v>59</v>
      </c>
      <c r="G1009" s="10">
        <v>0</v>
      </c>
      <c r="H1009" s="10" t="s">
        <v>435</v>
      </c>
      <c r="I1009" s="5">
        <v>42917</v>
      </c>
      <c r="J1009" s="5">
        <v>42917</v>
      </c>
      <c r="K1009" s="5">
        <f>MAX($I1009:$J1009)</f>
        <v>42917</v>
      </c>
      <c r="L1009" s="10" t="s">
        <v>21</v>
      </c>
      <c r="M1009" s="7"/>
      <c r="N1009" s="3" t="s">
        <v>1353</v>
      </c>
      <c r="O1009" s="10">
        <f>VLOOKUP(B1009,Projections_Data!K:M,3,0)</f>
        <v>112</v>
      </c>
    </row>
    <row r="1010" spans="1:15" ht="10.199999999999999" customHeight="1" x14ac:dyDescent="0.2">
      <c r="A1010" s="10">
        <v>1009</v>
      </c>
      <c r="B1010" s="10" t="s">
        <v>51</v>
      </c>
      <c r="C1010" s="10" t="s">
        <v>160</v>
      </c>
      <c r="D1010" s="10" t="s">
        <v>40</v>
      </c>
      <c r="E1010" s="10" t="s">
        <v>53</v>
      </c>
      <c r="F1010" s="10" t="s">
        <v>59</v>
      </c>
      <c r="G1010" s="10">
        <v>0</v>
      </c>
      <c r="H1010" s="10" t="s">
        <v>365</v>
      </c>
      <c r="I1010" s="5">
        <v>42917</v>
      </c>
      <c r="J1010" s="5">
        <v>42917</v>
      </c>
      <c r="K1010" s="5">
        <f>MAX($I1010:$J1010)</f>
        <v>42917</v>
      </c>
      <c r="L1010" s="10" t="s">
        <v>21</v>
      </c>
      <c r="M1010" s="7"/>
      <c r="N1010" s="3" t="s">
        <v>1454</v>
      </c>
      <c r="O1010" s="10">
        <f>VLOOKUP(B1010,Projections_Data!K:M,3,0)</f>
        <v>1</v>
      </c>
    </row>
    <row r="1011" spans="1:15" ht="10.199999999999999" customHeight="1" x14ac:dyDescent="0.2">
      <c r="A1011" s="10">
        <v>1010</v>
      </c>
      <c r="B1011" s="10" t="s">
        <v>51</v>
      </c>
      <c r="C1011" s="10" t="s">
        <v>844</v>
      </c>
      <c r="D1011" s="10" t="s">
        <v>40</v>
      </c>
      <c r="E1011" s="10" t="s">
        <v>53</v>
      </c>
      <c r="F1011" s="10" t="s">
        <v>59</v>
      </c>
      <c r="G1011" s="10">
        <v>0</v>
      </c>
      <c r="H1011" s="10" t="s">
        <v>365</v>
      </c>
      <c r="I1011" s="5">
        <v>42917</v>
      </c>
      <c r="J1011" s="5">
        <v>42917</v>
      </c>
      <c r="K1011" s="5">
        <f>MAX($I1011:$J1011)</f>
        <v>42917</v>
      </c>
      <c r="L1011" s="10" t="s">
        <v>21</v>
      </c>
      <c r="M1011" s="7"/>
      <c r="N1011" s="3" t="s">
        <v>1455</v>
      </c>
      <c r="O1011" s="10">
        <f>VLOOKUP(B1011,Projections_Data!K:M,3,0)</f>
        <v>1</v>
      </c>
    </row>
    <row r="1012" spans="1:15" ht="10.199999999999999" customHeight="1" x14ac:dyDescent="0.2">
      <c r="A1012" s="10">
        <v>1011</v>
      </c>
      <c r="B1012" s="10" t="s">
        <v>596</v>
      </c>
      <c r="C1012" s="10" t="s">
        <v>597</v>
      </c>
      <c r="D1012" s="10" t="s">
        <v>24</v>
      </c>
      <c r="E1012" s="10" t="s">
        <v>53</v>
      </c>
      <c r="F1012" s="10" t="s">
        <v>59</v>
      </c>
      <c r="G1012" s="10">
        <v>0</v>
      </c>
      <c r="H1012" s="10" t="s">
        <v>769</v>
      </c>
      <c r="I1012" s="5">
        <v>42917</v>
      </c>
      <c r="J1012" s="5">
        <v>42917</v>
      </c>
      <c r="K1012" s="5">
        <f>MAX($I1012:$J1012)</f>
        <v>42917</v>
      </c>
      <c r="L1012" s="10" t="s">
        <v>21</v>
      </c>
      <c r="M1012" s="7"/>
      <c r="N1012" s="3" t="s">
        <v>1445</v>
      </c>
      <c r="O1012" s="10">
        <f>VLOOKUP(B1012,Projections_Data!K:M,3,0)</f>
        <v>24</v>
      </c>
    </row>
    <row r="1013" spans="1:15" ht="10.199999999999999" customHeight="1" x14ac:dyDescent="0.2">
      <c r="A1013" s="10">
        <v>1012</v>
      </c>
      <c r="B1013" s="10" t="s">
        <v>375</v>
      </c>
      <c r="C1013" s="10" t="s">
        <v>376</v>
      </c>
      <c r="D1013" s="10" t="s">
        <v>30</v>
      </c>
      <c r="E1013" s="10" t="s">
        <v>34</v>
      </c>
      <c r="F1013" s="10" t="s">
        <v>59</v>
      </c>
      <c r="G1013" s="10">
        <v>24</v>
      </c>
      <c r="H1013" s="10" t="s">
        <v>769</v>
      </c>
      <c r="I1013" s="5">
        <v>42917</v>
      </c>
      <c r="J1013" s="5">
        <v>42917</v>
      </c>
      <c r="K1013" s="5">
        <f>MAX($I1013:$J1013)</f>
        <v>42917</v>
      </c>
      <c r="L1013" s="10" t="s">
        <v>21</v>
      </c>
      <c r="M1013" s="7"/>
      <c r="O1013" s="10">
        <f>VLOOKUP(B1013,Projections_Data!K:M,3,0)</f>
        <v>26</v>
      </c>
    </row>
    <row r="1014" spans="1:15" ht="10.199999999999999" customHeight="1" x14ac:dyDescent="0.2">
      <c r="A1014" s="10">
        <v>1013</v>
      </c>
      <c r="B1014" s="10" t="s">
        <v>375</v>
      </c>
      <c r="C1014" s="10" t="s">
        <v>654</v>
      </c>
      <c r="D1014" s="10" t="s">
        <v>30</v>
      </c>
      <c r="E1014" s="10" t="s">
        <v>34</v>
      </c>
      <c r="F1014" s="10" t="s">
        <v>59</v>
      </c>
      <c r="G1014" s="10">
        <v>24</v>
      </c>
      <c r="H1014" s="10" t="s">
        <v>769</v>
      </c>
      <c r="I1014" s="5">
        <v>42917</v>
      </c>
      <c r="J1014" s="5">
        <v>42917</v>
      </c>
      <c r="K1014" s="5">
        <f>MAX($I1014:$J1014)</f>
        <v>42917</v>
      </c>
      <c r="L1014" s="10" t="s">
        <v>21</v>
      </c>
      <c r="M1014" s="7"/>
      <c r="N1014" s="3" t="s">
        <v>855</v>
      </c>
      <c r="O1014" s="10">
        <f>VLOOKUP(B1014,Projections_Data!K:M,3,0)</f>
        <v>26</v>
      </c>
    </row>
    <row r="1015" spans="1:15" ht="10.199999999999999" customHeight="1" x14ac:dyDescent="0.2">
      <c r="A1015" s="10">
        <v>1014</v>
      </c>
      <c r="B1015" s="10" t="s">
        <v>28</v>
      </c>
      <c r="C1015" s="10" t="s">
        <v>29</v>
      </c>
      <c r="D1015" s="10" t="s">
        <v>30</v>
      </c>
      <c r="E1015" s="10" t="s">
        <v>31</v>
      </c>
      <c r="F1015" s="10" t="s">
        <v>59</v>
      </c>
      <c r="G1015" s="10">
        <v>0</v>
      </c>
      <c r="H1015" s="10" t="s">
        <v>45</v>
      </c>
      <c r="I1015" s="5">
        <v>42917</v>
      </c>
      <c r="J1015" s="5">
        <v>42917</v>
      </c>
      <c r="K1015" s="5">
        <f>MAX($I1015:$J1015)</f>
        <v>42917</v>
      </c>
      <c r="L1015" s="10" t="s">
        <v>21</v>
      </c>
      <c r="M1015" s="7"/>
      <c r="N1015" s="3" t="s">
        <v>1469</v>
      </c>
      <c r="O1015" s="10">
        <f>VLOOKUP(B1015,Projections_Data!K:M,3,0)</f>
        <v>17</v>
      </c>
    </row>
    <row r="1016" spans="1:15" ht="10.199999999999999" customHeight="1" x14ac:dyDescent="0.2">
      <c r="A1016" s="10">
        <v>1015</v>
      </c>
      <c r="B1016" s="82" t="s">
        <v>28</v>
      </c>
      <c r="C1016" s="82" t="s">
        <v>819</v>
      </c>
      <c r="D1016" s="82" t="s">
        <v>30</v>
      </c>
      <c r="E1016" s="82" t="s">
        <v>31</v>
      </c>
      <c r="F1016" s="82" t="s">
        <v>59</v>
      </c>
      <c r="G1016" s="82">
        <v>0</v>
      </c>
      <c r="H1016" s="82" t="s">
        <v>45</v>
      </c>
      <c r="I1016" s="5">
        <v>42917</v>
      </c>
      <c r="J1016" s="5">
        <v>42917</v>
      </c>
      <c r="K1016" s="5">
        <f>MAX($I1016:$J1016)</f>
        <v>42917</v>
      </c>
      <c r="L1016" s="10" t="s">
        <v>21</v>
      </c>
      <c r="M1016" s="7"/>
      <c r="N1016" s="3" t="s">
        <v>1395</v>
      </c>
      <c r="O1016" s="10">
        <f>VLOOKUP(B1016,Projections_Data!K:M,3,0)</f>
        <v>17</v>
      </c>
    </row>
    <row r="1017" spans="1:15" ht="10.199999999999999" customHeight="1" x14ac:dyDescent="0.2">
      <c r="A1017" s="10">
        <v>1016</v>
      </c>
      <c r="B1017" s="85" t="s">
        <v>513</v>
      </c>
      <c r="C1017" s="10" t="s">
        <v>514</v>
      </c>
      <c r="D1017" s="10" t="s">
        <v>17</v>
      </c>
      <c r="E1017" s="10" t="s">
        <v>53</v>
      </c>
      <c r="F1017" s="10" t="s">
        <v>59</v>
      </c>
      <c r="G1017" s="10">
        <v>0</v>
      </c>
      <c r="H1017" s="10" t="s">
        <v>769</v>
      </c>
      <c r="I1017" s="5">
        <v>42917</v>
      </c>
      <c r="J1017" s="5">
        <v>42917</v>
      </c>
      <c r="K1017" s="5">
        <f>MAX($I1017:$J1017)</f>
        <v>42917</v>
      </c>
      <c r="L1017" s="10" t="s">
        <v>21</v>
      </c>
      <c r="M1017" s="7"/>
      <c r="N1017" s="3" t="s">
        <v>1443</v>
      </c>
      <c r="O1017" s="10">
        <f>VLOOKUP(B1017,Projections_Data!K:M,3,0)</f>
        <v>31</v>
      </c>
    </row>
    <row r="1018" spans="1:15" ht="10.199999999999999" customHeight="1" x14ac:dyDescent="0.2">
      <c r="A1018" s="10">
        <v>1017</v>
      </c>
      <c r="B1018" s="82" t="s">
        <v>51</v>
      </c>
      <c r="C1018" s="82" t="s">
        <v>498</v>
      </c>
      <c r="D1018" s="10" t="s">
        <v>40</v>
      </c>
      <c r="E1018" s="10" t="s">
        <v>53</v>
      </c>
      <c r="F1018" s="10" t="s">
        <v>59</v>
      </c>
      <c r="G1018" s="10">
        <v>0</v>
      </c>
      <c r="H1018" s="10" t="s">
        <v>632</v>
      </c>
      <c r="I1018" s="5">
        <v>42920</v>
      </c>
      <c r="J1018" s="5">
        <v>42920</v>
      </c>
      <c r="K1018" s="5">
        <f>MAX($I1018:$J1018)</f>
        <v>42920</v>
      </c>
      <c r="L1018" s="10" t="s">
        <v>21</v>
      </c>
      <c r="M1018" s="7"/>
      <c r="N1018" s="3" t="s">
        <v>1444</v>
      </c>
      <c r="O1018" s="10">
        <f>VLOOKUP(B1018,Projections_Data!K:M,3,0)</f>
        <v>1</v>
      </c>
    </row>
    <row r="1019" spans="1:15" ht="10.199999999999999" customHeight="1" x14ac:dyDescent="0.2">
      <c r="A1019" s="10">
        <v>1018</v>
      </c>
      <c r="B1019" s="82" t="s">
        <v>51</v>
      </c>
      <c r="C1019" s="82" t="s">
        <v>90</v>
      </c>
      <c r="D1019" s="10" t="s">
        <v>40</v>
      </c>
      <c r="E1019" s="10" t="s">
        <v>53</v>
      </c>
      <c r="F1019" s="10" t="s">
        <v>59</v>
      </c>
      <c r="G1019" s="10">
        <v>0</v>
      </c>
      <c r="H1019" s="10" t="s">
        <v>632</v>
      </c>
      <c r="I1019" s="5">
        <v>42920</v>
      </c>
      <c r="J1019" s="5">
        <v>42920</v>
      </c>
      <c r="K1019" s="5">
        <f>MAX($I1019:$J1019)</f>
        <v>42920</v>
      </c>
      <c r="L1019" s="10" t="s">
        <v>21</v>
      </c>
      <c r="M1019" s="7"/>
      <c r="N1019" s="3" t="s">
        <v>1444</v>
      </c>
      <c r="O1019" s="10">
        <f>VLOOKUP(B1019,Projections_Data!K:M,3,0)</f>
        <v>1</v>
      </c>
    </row>
    <row r="1020" spans="1:15" ht="10.199999999999999" customHeight="1" x14ac:dyDescent="0.2">
      <c r="A1020" s="10">
        <v>1019</v>
      </c>
      <c r="B1020" s="85" t="s">
        <v>35</v>
      </c>
      <c r="C1020" s="85" t="s">
        <v>683</v>
      </c>
      <c r="D1020" s="10" t="s">
        <v>24</v>
      </c>
      <c r="E1020" s="10" t="s">
        <v>25</v>
      </c>
      <c r="F1020" s="10" t="s">
        <v>26</v>
      </c>
      <c r="G1020" s="10">
        <v>80</v>
      </c>
      <c r="H1020" s="10" t="s">
        <v>85</v>
      </c>
      <c r="I1020" s="5">
        <v>42922</v>
      </c>
      <c r="J1020" s="5">
        <v>42856</v>
      </c>
      <c r="K1020" s="5">
        <f>MAX($I1020:$J1020)</f>
        <v>42922</v>
      </c>
      <c r="L1020" s="10" t="s">
        <v>21</v>
      </c>
      <c r="M1020" s="7"/>
      <c r="N1020" s="3" t="s">
        <v>855</v>
      </c>
      <c r="O1020" s="10">
        <f>VLOOKUP(B1020,Projections_Data!K:M,3,0)</f>
        <v>4</v>
      </c>
    </row>
    <row r="1021" spans="1:15" ht="10.199999999999999" customHeight="1" x14ac:dyDescent="0.2">
      <c r="A1021" s="10">
        <v>1020</v>
      </c>
      <c r="B1021" s="82" t="s">
        <v>119</v>
      </c>
      <c r="C1021" s="82" t="s">
        <v>120</v>
      </c>
      <c r="D1021" s="10" t="s">
        <v>40</v>
      </c>
      <c r="E1021" s="10" t="s">
        <v>31</v>
      </c>
      <c r="F1021" s="10" t="s">
        <v>59</v>
      </c>
      <c r="G1021" s="10">
        <v>40</v>
      </c>
      <c r="H1021" s="10" t="s">
        <v>85</v>
      </c>
      <c r="I1021" s="5">
        <v>42923</v>
      </c>
      <c r="J1021" s="5">
        <v>42917</v>
      </c>
      <c r="K1021" s="5">
        <f>MAX($I1021:$J1021)</f>
        <v>42923</v>
      </c>
      <c r="L1021" s="10" t="s">
        <v>21</v>
      </c>
      <c r="M1021" s="7"/>
      <c r="N1021" s="3" t="s">
        <v>1510</v>
      </c>
      <c r="O1021" s="10">
        <f>VLOOKUP(B1021,Projections_Data!K:M,3,0)</f>
        <v>3</v>
      </c>
    </row>
    <row r="1022" spans="1:15" ht="10.199999999999999" customHeight="1" x14ac:dyDescent="0.2">
      <c r="A1022" s="10">
        <v>1021</v>
      </c>
      <c r="B1022" s="96" t="s">
        <v>131</v>
      </c>
      <c r="C1022" s="96" t="s">
        <v>755</v>
      </c>
      <c r="D1022" s="10" t="s">
        <v>40</v>
      </c>
      <c r="E1022" s="10" t="s">
        <v>53</v>
      </c>
      <c r="F1022" s="10" t="s">
        <v>59</v>
      </c>
      <c r="G1022" s="10">
        <v>24</v>
      </c>
      <c r="H1022" s="10" t="s">
        <v>45</v>
      </c>
      <c r="I1022" s="5">
        <v>42930</v>
      </c>
      <c r="J1022" s="5">
        <v>42917</v>
      </c>
      <c r="K1022" s="5">
        <f>MAX($I1022:$J1022)</f>
        <v>42930</v>
      </c>
      <c r="L1022" s="10" t="s">
        <v>21</v>
      </c>
      <c r="M1022" s="7"/>
      <c r="N1022" s="88" t="s">
        <v>1480</v>
      </c>
      <c r="O1022" s="10">
        <f>VLOOKUP(B1022,Projections_Data!K:M,3,0)</f>
        <v>18</v>
      </c>
    </row>
    <row r="1023" spans="1:15" ht="10.199999999999999" customHeight="1" x14ac:dyDescent="0.2">
      <c r="A1023" s="10">
        <v>1022</v>
      </c>
      <c r="B1023" s="10" t="s">
        <v>398</v>
      </c>
      <c r="C1023" s="10" t="s">
        <v>399</v>
      </c>
      <c r="D1023" s="10" t="s">
        <v>17</v>
      </c>
      <c r="E1023" s="10" t="s">
        <v>31</v>
      </c>
      <c r="F1023" s="10" t="s">
        <v>59</v>
      </c>
      <c r="G1023" s="10">
        <v>8</v>
      </c>
      <c r="H1023" s="10" t="s">
        <v>365</v>
      </c>
      <c r="I1023" s="5">
        <v>42930</v>
      </c>
      <c r="J1023" s="5">
        <v>42930</v>
      </c>
      <c r="K1023" s="5">
        <f>MAX($I1023:$J1023)</f>
        <v>42930</v>
      </c>
      <c r="L1023" s="10" t="s">
        <v>21</v>
      </c>
      <c r="M1023" s="7"/>
      <c r="N1023" s="95" t="s">
        <v>1511</v>
      </c>
      <c r="O1023" s="10">
        <f>VLOOKUP(B1023,Projections_Data!K:M,3,0)</f>
        <v>137</v>
      </c>
    </row>
    <row r="1024" spans="1:15" ht="10.199999999999999" customHeight="1" x14ac:dyDescent="0.2">
      <c r="A1024" s="10">
        <v>1023</v>
      </c>
      <c r="B1024" s="10" t="s">
        <v>66</v>
      </c>
      <c r="C1024" s="10" t="s">
        <v>68</v>
      </c>
      <c r="D1024" s="10" t="s">
        <v>17</v>
      </c>
      <c r="E1024" s="10" t="s">
        <v>31</v>
      </c>
      <c r="F1024" s="10" t="s">
        <v>59</v>
      </c>
      <c r="G1024" s="10">
        <v>24</v>
      </c>
      <c r="H1024" s="10" t="s">
        <v>365</v>
      </c>
      <c r="I1024" s="5">
        <v>42936</v>
      </c>
      <c r="J1024" s="5">
        <v>42936</v>
      </c>
      <c r="K1024" s="5">
        <f>MAX($I1024:$J1024)</f>
        <v>42936</v>
      </c>
      <c r="L1024" s="10" t="s">
        <v>770</v>
      </c>
      <c r="M1024" s="7"/>
      <c r="N1024" s="3" t="s">
        <v>1514</v>
      </c>
      <c r="O1024" s="10">
        <f>VLOOKUP(B1024,Projections_Data!K:M,3,0)</f>
        <v>48</v>
      </c>
    </row>
    <row r="1025" spans="1:15" ht="10.199999999999999" customHeight="1" x14ac:dyDescent="0.2">
      <c r="A1025" s="10">
        <v>1024</v>
      </c>
      <c r="B1025" s="10" t="s">
        <v>213</v>
      </c>
      <c r="C1025" s="10" t="s">
        <v>214</v>
      </c>
      <c r="D1025" s="10" t="s">
        <v>24</v>
      </c>
      <c r="E1025" s="10" t="s">
        <v>31</v>
      </c>
      <c r="F1025" s="10" t="s">
        <v>59</v>
      </c>
      <c r="G1025" s="10">
        <v>24</v>
      </c>
      <c r="H1025" s="10" t="s">
        <v>365</v>
      </c>
      <c r="I1025" s="5">
        <v>42936</v>
      </c>
      <c r="J1025" s="5">
        <v>42936</v>
      </c>
      <c r="K1025" s="5">
        <f>MAX($I1025:$J1025)</f>
        <v>42936</v>
      </c>
      <c r="L1025" s="10" t="s">
        <v>770</v>
      </c>
      <c r="M1025" s="7"/>
      <c r="N1025" s="3" t="s">
        <v>1514</v>
      </c>
      <c r="O1025" s="10">
        <f>VLOOKUP(B1025,Projections_Data!K:M,3,0)</f>
        <v>65</v>
      </c>
    </row>
    <row r="1026" spans="1:15" ht="10.199999999999999" customHeight="1" x14ac:dyDescent="0.2">
      <c r="A1026" s="10">
        <v>1025</v>
      </c>
      <c r="B1026" s="10" t="s">
        <v>351</v>
      </c>
      <c r="C1026" s="10" t="s">
        <v>352</v>
      </c>
      <c r="D1026" s="10" t="s">
        <v>30</v>
      </c>
      <c r="E1026" s="10" t="s">
        <v>25</v>
      </c>
      <c r="F1026" s="10" t="s">
        <v>59</v>
      </c>
      <c r="G1026" s="10">
        <v>24</v>
      </c>
      <c r="H1026" s="10" t="s">
        <v>769</v>
      </c>
      <c r="I1026" s="5">
        <v>42948</v>
      </c>
      <c r="J1026" s="5">
        <v>42917</v>
      </c>
      <c r="K1026" s="5">
        <f>MAX($I1026:$J1026)</f>
        <v>42948</v>
      </c>
      <c r="L1026" s="10" t="s">
        <v>770</v>
      </c>
      <c r="M1026" s="7"/>
      <c r="O1026" s="10">
        <f>VLOOKUP(B1026,Projections_Data!K:M,3,0)</f>
        <v>62</v>
      </c>
    </row>
    <row r="1027" spans="1:15" ht="10.199999999999999" customHeight="1" x14ac:dyDescent="0.2">
      <c r="A1027" s="10">
        <v>1026</v>
      </c>
      <c r="B1027" s="10" t="s">
        <v>290</v>
      </c>
      <c r="C1027" s="10" t="s">
        <v>817</v>
      </c>
      <c r="D1027" s="10" t="s">
        <v>102</v>
      </c>
      <c r="E1027" s="10" t="s">
        <v>34</v>
      </c>
      <c r="F1027" s="10" t="s">
        <v>59</v>
      </c>
      <c r="G1027" s="10">
        <v>0</v>
      </c>
      <c r="H1027" s="10" t="s">
        <v>85</v>
      </c>
      <c r="I1027" s="5">
        <v>42948</v>
      </c>
      <c r="J1027" s="5">
        <v>42948</v>
      </c>
      <c r="K1027" s="5">
        <f>MAX($I1027:$J1027)</f>
        <v>42948</v>
      </c>
      <c r="L1027" s="10" t="s">
        <v>21</v>
      </c>
      <c r="M1027" s="7"/>
      <c r="N1027" s="3" t="s">
        <v>1472</v>
      </c>
      <c r="O1027" s="10">
        <f>VLOOKUP(B1027,Projections_Data!K:M,3,0)</f>
        <v>22</v>
      </c>
    </row>
    <row r="1028" spans="1:15" ht="10.199999999999999" customHeight="1" x14ac:dyDescent="0.2">
      <c r="A1028" s="10">
        <v>1027</v>
      </c>
      <c r="B1028" s="10" t="s">
        <v>75</v>
      </c>
      <c r="C1028" s="10" t="s">
        <v>873</v>
      </c>
      <c r="D1028" s="10" t="s">
        <v>17</v>
      </c>
      <c r="E1028" s="10" t="s">
        <v>31</v>
      </c>
      <c r="F1028" s="10" t="s">
        <v>26</v>
      </c>
      <c r="G1028" s="10">
        <v>40</v>
      </c>
      <c r="H1028" s="10" t="s">
        <v>45</v>
      </c>
      <c r="I1028" s="5">
        <v>42948</v>
      </c>
      <c r="J1028" s="5">
        <v>42948</v>
      </c>
      <c r="K1028" s="5">
        <f>MAX($I1028:$J1028)</f>
        <v>42948</v>
      </c>
      <c r="L1028" s="10" t="s">
        <v>770</v>
      </c>
      <c r="M1028" s="7"/>
      <c r="N1028" s="3" t="s">
        <v>874</v>
      </c>
      <c r="O1028" s="10">
        <f>VLOOKUP(B1028,Projections_Data!K:M,3,0)</f>
        <v>11</v>
      </c>
    </row>
    <row r="1029" spans="1:15" ht="10.199999999999999" customHeight="1" x14ac:dyDescent="0.2">
      <c r="A1029" s="10">
        <v>1028</v>
      </c>
      <c r="B1029" s="10" t="s">
        <v>75</v>
      </c>
      <c r="C1029" s="10" t="s">
        <v>875</v>
      </c>
      <c r="D1029" s="10" t="s">
        <v>17</v>
      </c>
      <c r="E1029" s="10" t="s">
        <v>31</v>
      </c>
      <c r="F1029" s="10" t="s">
        <v>26</v>
      </c>
      <c r="G1029" s="10">
        <v>40</v>
      </c>
      <c r="H1029" s="10" t="s">
        <v>45</v>
      </c>
      <c r="I1029" s="5">
        <v>42948</v>
      </c>
      <c r="J1029" s="5">
        <v>42948</v>
      </c>
      <c r="K1029" s="5">
        <f>MAX($I1029:$J1029)</f>
        <v>42948</v>
      </c>
      <c r="L1029" s="10" t="s">
        <v>770</v>
      </c>
      <c r="M1029" s="7"/>
      <c r="O1029" s="10">
        <f>VLOOKUP(B1029,Projections_Data!K:M,3,0)</f>
        <v>11</v>
      </c>
    </row>
    <row r="1030" spans="1:15" ht="10.199999999999999" customHeight="1" x14ac:dyDescent="0.2">
      <c r="A1030" s="10">
        <v>1029</v>
      </c>
      <c r="B1030" s="10" t="s">
        <v>75</v>
      </c>
      <c r="C1030" s="10" t="s">
        <v>876</v>
      </c>
      <c r="D1030" s="10" t="s">
        <v>17</v>
      </c>
      <c r="E1030" s="10" t="s">
        <v>31</v>
      </c>
      <c r="F1030" s="10" t="s">
        <v>26</v>
      </c>
      <c r="G1030" s="10">
        <v>40</v>
      </c>
      <c r="H1030" s="10" t="s">
        <v>45</v>
      </c>
      <c r="I1030" s="5">
        <v>42948</v>
      </c>
      <c r="J1030" s="5">
        <v>42948</v>
      </c>
      <c r="K1030" s="5">
        <f>MAX($I1030:$J1030)</f>
        <v>42948</v>
      </c>
      <c r="L1030" s="10" t="s">
        <v>770</v>
      </c>
      <c r="M1030" s="7"/>
      <c r="O1030" s="10">
        <f>VLOOKUP(B1030,Projections_Data!K:M,3,0)</f>
        <v>11</v>
      </c>
    </row>
    <row r="1031" spans="1:15" ht="10.199999999999999" customHeight="1" x14ac:dyDescent="0.2">
      <c r="A1031" s="10">
        <v>1030</v>
      </c>
      <c r="B1031" s="10" t="s">
        <v>75</v>
      </c>
      <c r="C1031" s="10" t="s">
        <v>877</v>
      </c>
      <c r="D1031" s="10" t="s">
        <v>17</v>
      </c>
      <c r="E1031" s="10" t="s">
        <v>31</v>
      </c>
      <c r="F1031" s="10" t="s">
        <v>26</v>
      </c>
      <c r="G1031" s="10">
        <v>40</v>
      </c>
      <c r="H1031" s="10" t="s">
        <v>365</v>
      </c>
      <c r="I1031" s="5">
        <v>42948</v>
      </c>
      <c r="J1031" s="5">
        <v>42948</v>
      </c>
      <c r="K1031" s="5">
        <f>MAX($I1031:$J1031)</f>
        <v>42948</v>
      </c>
      <c r="L1031" s="10" t="s">
        <v>770</v>
      </c>
      <c r="M1031" s="7"/>
      <c r="O1031" s="10">
        <f>VLOOKUP(B1031,Projections_Data!K:M,3,0)</f>
        <v>11</v>
      </c>
    </row>
    <row r="1032" spans="1:15" ht="10.199999999999999" customHeight="1" x14ac:dyDescent="0.2">
      <c r="A1032" s="10">
        <v>1031</v>
      </c>
      <c r="B1032" s="10" t="s">
        <v>75</v>
      </c>
      <c r="C1032" s="10" t="s">
        <v>878</v>
      </c>
      <c r="D1032" s="10" t="s">
        <v>17</v>
      </c>
      <c r="E1032" s="10" t="s">
        <v>31</v>
      </c>
      <c r="F1032" s="10" t="s">
        <v>26</v>
      </c>
      <c r="G1032" s="10">
        <v>40</v>
      </c>
      <c r="H1032" s="10" t="s">
        <v>365</v>
      </c>
      <c r="I1032" s="5">
        <v>42948</v>
      </c>
      <c r="J1032" s="5">
        <v>42948</v>
      </c>
      <c r="K1032" s="5">
        <f>MAX($I1032:$J1032)</f>
        <v>42948</v>
      </c>
      <c r="L1032" s="10" t="s">
        <v>770</v>
      </c>
      <c r="M1032" s="7"/>
      <c r="O1032" s="10">
        <f>VLOOKUP(B1032,Projections_Data!K:M,3,0)</f>
        <v>11</v>
      </c>
    </row>
    <row r="1033" spans="1:15" ht="10.199999999999999" customHeight="1" x14ac:dyDescent="0.2">
      <c r="A1033" s="10">
        <v>1032</v>
      </c>
      <c r="B1033" s="10" t="s">
        <v>75</v>
      </c>
      <c r="C1033" s="10" t="s">
        <v>1527</v>
      </c>
      <c r="D1033" s="10" t="s">
        <v>17</v>
      </c>
      <c r="E1033" s="10" t="s">
        <v>31</v>
      </c>
      <c r="F1033" s="10" t="s">
        <v>26</v>
      </c>
      <c r="G1033" s="10">
        <v>0</v>
      </c>
      <c r="H1033" s="10" t="s">
        <v>365</v>
      </c>
      <c r="I1033" s="5">
        <v>42948</v>
      </c>
      <c r="J1033" s="5">
        <v>42948</v>
      </c>
      <c r="K1033" s="5">
        <f>MAX($I1033:$J1033)</f>
        <v>42948</v>
      </c>
      <c r="L1033" s="10" t="s">
        <v>21</v>
      </c>
      <c r="M1033" s="7"/>
      <c r="N1033" s="3" t="s">
        <v>1575</v>
      </c>
      <c r="O1033" s="10">
        <f>VLOOKUP(B1033,Projections_Data!K:M,3,0)</f>
        <v>11</v>
      </c>
    </row>
    <row r="1034" spans="1:15" ht="10.199999999999999" customHeight="1" x14ac:dyDescent="0.2">
      <c r="A1034" s="10">
        <v>1033</v>
      </c>
      <c r="B1034" s="10" t="s">
        <v>75</v>
      </c>
      <c r="C1034" s="10" t="s">
        <v>1528</v>
      </c>
      <c r="D1034" s="10" t="s">
        <v>17</v>
      </c>
      <c r="E1034" s="10" t="s">
        <v>31</v>
      </c>
      <c r="F1034" s="10" t="s">
        <v>26</v>
      </c>
      <c r="G1034" s="10">
        <v>0</v>
      </c>
      <c r="H1034" s="10" t="s">
        <v>365</v>
      </c>
      <c r="I1034" s="5">
        <v>42948</v>
      </c>
      <c r="J1034" s="5">
        <v>42948</v>
      </c>
      <c r="K1034" s="5">
        <f>MAX($I1034:$J1034)</f>
        <v>42948</v>
      </c>
      <c r="L1034" s="10" t="s">
        <v>21</v>
      </c>
      <c r="M1034" s="7"/>
      <c r="N1034" s="3" t="s">
        <v>1575</v>
      </c>
      <c r="O1034" s="10">
        <f>VLOOKUP(B1034,Projections_Data!K:M,3,0)</f>
        <v>11</v>
      </c>
    </row>
    <row r="1035" spans="1:15" ht="10.199999999999999" customHeight="1" x14ac:dyDescent="0.2">
      <c r="A1035" s="10">
        <v>1034</v>
      </c>
      <c r="B1035" s="10" t="s">
        <v>75</v>
      </c>
      <c r="C1035" s="10" t="s">
        <v>1529</v>
      </c>
      <c r="D1035" s="10" t="s">
        <v>17</v>
      </c>
      <c r="E1035" s="10" t="s">
        <v>31</v>
      </c>
      <c r="F1035" s="10" t="s">
        <v>26</v>
      </c>
      <c r="G1035" s="10">
        <v>0</v>
      </c>
      <c r="H1035" s="10" t="s">
        <v>365</v>
      </c>
      <c r="I1035" s="5">
        <v>42948</v>
      </c>
      <c r="J1035" s="5">
        <v>42948</v>
      </c>
      <c r="K1035" s="5">
        <f>MAX($I1035:$J1035)</f>
        <v>42948</v>
      </c>
      <c r="L1035" s="10" t="s">
        <v>21</v>
      </c>
      <c r="M1035" s="7"/>
      <c r="N1035" s="3" t="s">
        <v>1575</v>
      </c>
      <c r="O1035" s="10">
        <f>VLOOKUP(B1035,Projections_Data!K:M,3,0)</f>
        <v>11</v>
      </c>
    </row>
    <row r="1036" spans="1:15" ht="10.199999999999999" customHeight="1" x14ac:dyDescent="0.2">
      <c r="A1036" s="10">
        <v>1035</v>
      </c>
      <c r="B1036" s="10" t="s">
        <v>1487</v>
      </c>
      <c r="C1036" s="10" t="s">
        <v>1488</v>
      </c>
      <c r="D1036" s="10" t="s">
        <v>48</v>
      </c>
      <c r="E1036" s="10" t="s">
        <v>34</v>
      </c>
      <c r="F1036" s="10" t="s">
        <v>26</v>
      </c>
      <c r="G1036" s="10">
        <v>32</v>
      </c>
      <c r="H1036" s="10" t="s">
        <v>782</v>
      </c>
      <c r="I1036" s="5">
        <v>42948</v>
      </c>
      <c r="J1036" s="5">
        <v>42948</v>
      </c>
      <c r="K1036" s="5">
        <f>MAX($I1036:$J1036)</f>
        <v>42948</v>
      </c>
      <c r="L1036" s="10" t="s">
        <v>770</v>
      </c>
      <c r="M1036" s="7"/>
      <c r="N1036" s="3" t="s">
        <v>1489</v>
      </c>
      <c r="O1036" s="10" t="e">
        <f>VLOOKUP(B1036,Projections_Data!K:M,3,0)</f>
        <v>#N/A</v>
      </c>
    </row>
    <row r="1037" spans="1:15" ht="10.199999999999999" customHeight="1" x14ac:dyDescent="0.2">
      <c r="A1037" s="10">
        <v>1036</v>
      </c>
      <c r="B1037" s="10" t="s">
        <v>66</v>
      </c>
      <c r="C1037" s="10" t="s">
        <v>67</v>
      </c>
      <c r="D1037" s="10" t="s">
        <v>17</v>
      </c>
      <c r="E1037" s="10" t="s">
        <v>31</v>
      </c>
      <c r="F1037" s="10" t="s">
        <v>59</v>
      </c>
      <c r="G1037" s="10">
        <v>24</v>
      </c>
      <c r="H1037" s="10" t="s">
        <v>632</v>
      </c>
      <c r="I1037" s="5">
        <v>42948</v>
      </c>
      <c r="J1037" s="5">
        <v>42948</v>
      </c>
      <c r="K1037" s="5">
        <f>MAX($I1037:$J1037)</f>
        <v>42948</v>
      </c>
      <c r="L1037" s="10" t="s">
        <v>770</v>
      </c>
      <c r="M1037" s="7"/>
      <c r="N1037" s="3" t="s">
        <v>870</v>
      </c>
      <c r="O1037" s="10">
        <f>VLOOKUP(B1037,Projections_Data!K:M,3,0)</f>
        <v>48</v>
      </c>
    </row>
    <row r="1038" spans="1:15" ht="10.199999999999999" customHeight="1" x14ac:dyDescent="0.2">
      <c r="A1038" s="10">
        <v>1037</v>
      </c>
      <c r="B1038" s="10" t="s">
        <v>66</v>
      </c>
      <c r="C1038" s="10" t="s">
        <v>68</v>
      </c>
      <c r="D1038" s="10" t="s">
        <v>17</v>
      </c>
      <c r="E1038" s="10" t="s">
        <v>31</v>
      </c>
      <c r="F1038" s="10" t="s">
        <v>59</v>
      </c>
      <c r="G1038" s="10">
        <v>0</v>
      </c>
      <c r="H1038" s="10" t="s">
        <v>632</v>
      </c>
      <c r="I1038" s="5">
        <v>42948</v>
      </c>
      <c r="J1038" s="5">
        <v>42948</v>
      </c>
      <c r="K1038" s="5">
        <f>MAX($I1038:$J1038)</f>
        <v>42948</v>
      </c>
      <c r="L1038" s="10" t="s">
        <v>21</v>
      </c>
      <c r="M1038" s="7"/>
      <c r="N1038" s="3" t="s">
        <v>870</v>
      </c>
      <c r="O1038" s="10">
        <f>VLOOKUP(B1038,Projections_Data!K:M,3,0)</f>
        <v>48</v>
      </c>
    </row>
    <row r="1039" spans="1:15" ht="10.199999999999999" customHeight="1" x14ac:dyDescent="0.2">
      <c r="A1039" s="10">
        <v>1038</v>
      </c>
      <c r="B1039" s="81" t="s">
        <v>392</v>
      </c>
      <c r="C1039" s="81" t="s">
        <v>396</v>
      </c>
      <c r="D1039" s="10" t="s">
        <v>48</v>
      </c>
      <c r="E1039" s="10" t="s">
        <v>53</v>
      </c>
      <c r="F1039" s="10" t="s">
        <v>59</v>
      </c>
      <c r="G1039" s="10">
        <v>32</v>
      </c>
      <c r="H1039" s="10" t="s">
        <v>85</v>
      </c>
      <c r="I1039" s="5">
        <v>42948</v>
      </c>
      <c r="J1039" s="5">
        <v>42948</v>
      </c>
      <c r="K1039" s="5">
        <f>MAX($I1039:$J1039)</f>
        <v>42948</v>
      </c>
      <c r="L1039" s="10" t="s">
        <v>770</v>
      </c>
      <c r="M1039" s="7"/>
      <c r="N1039" s="3" t="s">
        <v>879</v>
      </c>
      <c r="O1039" s="10">
        <f>VLOOKUP(B1039,Projections_Data!K:M,3,0)</f>
        <v>28</v>
      </c>
    </row>
    <row r="1040" spans="1:15" ht="10.199999999999999" customHeight="1" x14ac:dyDescent="0.2">
      <c r="A1040" s="10">
        <v>1039</v>
      </c>
      <c r="B1040" s="81" t="s">
        <v>392</v>
      </c>
      <c r="C1040" s="81" t="s">
        <v>443</v>
      </c>
      <c r="D1040" s="10" t="s">
        <v>48</v>
      </c>
      <c r="E1040" s="10" t="s">
        <v>53</v>
      </c>
      <c r="F1040" s="10" t="s">
        <v>59</v>
      </c>
      <c r="G1040" s="10">
        <v>32</v>
      </c>
      <c r="H1040" s="10" t="s">
        <v>85</v>
      </c>
      <c r="I1040" s="5">
        <v>42948</v>
      </c>
      <c r="J1040" s="5">
        <v>42948</v>
      </c>
      <c r="K1040" s="5">
        <f>MAX($I1040:$J1040)</f>
        <v>42948</v>
      </c>
      <c r="L1040" s="10" t="s">
        <v>770</v>
      </c>
      <c r="M1040" s="7"/>
      <c r="N1040" s="3" t="s">
        <v>879</v>
      </c>
      <c r="O1040" s="10">
        <f>VLOOKUP(B1040,Projections_Data!K:M,3,0)</f>
        <v>28</v>
      </c>
    </row>
    <row r="1041" spans="1:15" ht="10.199999999999999" customHeight="1" x14ac:dyDescent="0.2">
      <c r="A1041" s="10">
        <v>1040</v>
      </c>
      <c r="B1041" s="82" t="s">
        <v>392</v>
      </c>
      <c r="C1041" s="82" t="s">
        <v>393</v>
      </c>
      <c r="D1041" s="10" t="s">
        <v>48</v>
      </c>
      <c r="E1041" s="10" t="s">
        <v>53</v>
      </c>
      <c r="F1041" s="10" t="s">
        <v>59</v>
      </c>
      <c r="G1041" s="10">
        <v>0</v>
      </c>
      <c r="H1041" s="10" t="s">
        <v>85</v>
      </c>
      <c r="I1041" s="5">
        <v>42948</v>
      </c>
      <c r="J1041" s="5">
        <v>42948</v>
      </c>
      <c r="K1041" s="5">
        <f>MAX($I1041:$J1041)</f>
        <v>42948</v>
      </c>
      <c r="L1041" s="10" t="s">
        <v>21</v>
      </c>
      <c r="M1041" s="7"/>
      <c r="N1041" s="3" t="s">
        <v>1579</v>
      </c>
      <c r="O1041" s="10">
        <f>VLOOKUP(B1041,Projections_Data!K:M,3,0)</f>
        <v>28</v>
      </c>
    </row>
    <row r="1042" spans="1:15" ht="10.199999999999999" customHeight="1" x14ac:dyDescent="0.2">
      <c r="A1042" s="10">
        <v>1041</v>
      </c>
      <c r="B1042" s="82" t="s">
        <v>392</v>
      </c>
      <c r="C1042" s="82" t="s">
        <v>395</v>
      </c>
      <c r="D1042" s="10" t="s">
        <v>48</v>
      </c>
      <c r="E1042" s="10" t="s">
        <v>53</v>
      </c>
      <c r="F1042" s="10" t="s">
        <v>59</v>
      </c>
      <c r="G1042" s="10">
        <v>0</v>
      </c>
      <c r="H1042" s="10" t="s">
        <v>782</v>
      </c>
      <c r="I1042" s="5">
        <v>42948</v>
      </c>
      <c r="J1042" s="5">
        <v>42948</v>
      </c>
      <c r="K1042" s="5">
        <f>MAX($I1042:$J1042)</f>
        <v>42948</v>
      </c>
      <c r="L1042" s="10" t="s">
        <v>21</v>
      </c>
      <c r="M1042" s="7"/>
      <c r="N1042" s="3" t="s">
        <v>1579</v>
      </c>
      <c r="O1042" s="10">
        <f>VLOOKUP(B1042,Projections_Data!K:M,3,0)</f>
        <v>28</v>
      </c>
    </row>
    <row r="1043" spans="1:15" ht="10.199999999999999" customHeight="1" x14ac:dyDescent="0.2">
      <c r="A1043" s="10">
        <v>1042</v>
      </c>
      <c r="B1043" s="81" t="s">
        <v>392</v>
      </c>
      <c r="C1043" s="81" t="s">
        <v>722</v>
      </c>
      <c r="D1043" s="10" t="s">
        <v>48</v>
      </c>
      <c r="E1043" s="10" t="s">
        <v>53</v>
      </c>
      <c r="F1043" s="10" t="s">
        <v>26</v>
      </c>
      <c r="G1043" s="10">
        <v>40</v>
      </c>
      <c r="H1043" s="10" t="s">
        <v>782</v>
      </c>
      <c r="I1043" s="5">
        <v>42948</v>
      </c>
      <c r="J1043" s="5">
        <v>42948</v>
      </c>
      <c r="K1043" s="5">
        <f>MAX($I1043:$J1043)</f>
        <v>42948</v>
      </c>
      <c r="L1043" s="10" t="s">
        <v>770</v>
      </c>
      <c r="M1043" s="7"/>
      <c r="N1043" s="3" t="s">
        <v>880</v>
      </c>
      <c r="O1043" s="10">
        <f>VLOOKUP(B1043,Projections_Data!K:M,3,0)</f>
        <v>28</v>
      </c>
    </row>
    <row r="1044" spans="1:15" ht="10.199999999999999" customHeight="1" x14ac:dyDescent="0.2">
      <c r="A1044" s="10">
        <v>1043</v>
      </c>
      <c r="B1044" s="81" t="s">
        <v>392</v>
      </c>
      <c r="C1044" s="81" t="s">
        <v>720</v>
      </c>
      <c r="D1044" s="10" t="s">
        <v>48</v>
      </c>
      <c r="E1044" s="10" t="s">
        <v>53</v>
      </c>
      <c r="F1044" s="10" t="s">
        <v>26</v>
      </c>
      <c r="G1044" s="10">
        <v>40</v>
      </c>
      <c r="H1044" s="10" t="s">
        <v>782</v>
      </c>
      <c r="I1044" s="5">
        <v>42948</v>
      </c>
      <c r="J1044" s="5">
        <v>42948</v>
      </c>
      <c r="K1044" s="5">
        <f>MAX($I1044:$J1044)</f>
        <v>42948</v>
      </c>
      <c r="L1044" s="10" t="s">
        <v>770</v>
      </c>
      <c r="M1044" s="7"/>
      <c r="N1044" s="3" t="s">
        <v>880</v>
      </c>
      <c r="O1044" s="10">
        <f>VLOOKUP(B1044,Projections_Data!K:M,3,0)</f>
        <v>28</v>
      </c>
    </row>
    <row r="1045" spans="1:15" ht="10.199999999999999" customHeight="1" x14ac:dyDescent="0.2">
      <c r="A1045" s="10">
        <v>1044</v>
      </c>
      <c r="B1045" s="10" t="s">
        <v>119</v>
      </c>
      <c r="C1045" s="10" t="s">
        <v>1474</v>
      </c>
      <c r="D1045" s="10" t="s">
        <v>40</v>
      </c>
      <c r="E1045" s="10" t="s">
        <v>31</v>
      </c>
      <c r="F1045" s="10" t="s">
        <v>26</v>
      </c>
      <c r="G1045" s="10">
        <v>40</v>
      </c>
      <c r="H1045" s="10" t="s">
        <v>632</v>
      </c>
      <c r="I1045" s="5">
        <v>42948</v>
      </c>
      <c r="J1045" s="5">
        <v>42948</v>
      </c>
      <c r="K1045" s="5">
        <f>MAX($I1045:$J1045)</f>
        <v>42948</v>
      </c>
      <c r="L1045" s="10" t="s">
        <v>770</v>
      </c>
      <c r="M1045" s="7"/>
      <c r="N1045" s="3" t="s">
        <v>1475</v>
      </c>
      <c r="O1045" s="10">
        <f>VLOOKUP(B1045,Projections_Data!K:M,3,0)</f>
        <v>3</v>
      </c>
    </row>
    <row r="1046" spans="1:15" ht="10.199999999999999" customHeight="1" x14ac:dyDescent="0.2">
      <c r="A1046" s="10">
        <v>1045</v>
      </c>
      <c r="B1046" s="82" t="s">
        <v>119</v>
      </c>
      <c r="C1046" s="82" t="s">
        <v>120</v>
      </c>
      <c r="D1046" s="10" t="s">
        <v>40</v>
      </c>
      <c r="E1046" s="10" t="s">
        <v>31</v>
      </c>
      <c r="F1046" s="10" t="s">
        <v>59</v>
      </c>
      <c r="G1046" s="10">
        <v>24</v>
      </c>
      <c r="H1046" s="10" t="s">
        <v>45</v>
      </c>
      <c r="I1046" s="5">
        <v>42948</v>
      </c>
      <c r="J1046" s="5">
        <v>42948</v>
      </c>
      <c r="K1046" s="5">
        <f>MAX($I1046:$J1046)</f>
        <v>42948</v>
      </c>
      <c r="L1046" s="10" t="s">
        <v>770</v>
      </c>
      <c r="M1046" s="7"/>
      <c r="N1046" s="3" t="s">
        <v>1512</v>
      </c>
      <c r="O1046" s="10">
        <f>VLOOKUP(B1046,Projections_Data!K:M,3,0)</f>
        <v>3</v>
      </c>
    </row>
    <row r="1047" spans="1:15" ht="10.199999999999999" customHeight="1" x14ac:dyDescent="0.2">
      <c r="A1047" s="10">
        <v>1046</v>
      </c>
      <c r="B1047" s="10" t="s">
        <v>219</v>
      </c>
      <c r="C1047" s="10" t="s">
        <v>220</v>
      </c>
      <c r="D1047" s="10" t="s">
        <v>48</v>
      </c>
      <c r="E1047" s="10" t="s">
        <v>25</v>
      </c>
      <c r="F1047" s="10" t="s">
        <v>59</v>
      </c>
      <c r="G1047" s="10">
        <v>0</v>
      </c>
      <c r="H1047" s="10" t="s">
        <v>632</v>
      </c>
      <c r="I1047" s="5">
        <v>42948</v>
      </c>
      <c r="J1047" s="5">
        <v>42948</v>
      </c>
      <c r="K1047" s="5">
        <f>MAX($I1047:$J1047)</f>
        <v>42948</v>
      </c>
      <c r="L1047" s="10" t="s">
        <v>21</v>
      </c>
      <c r="M1047" s="7"/>
      <c r="O1047" s="10">
        <f>VLOOKUP(B1047,Projections_Data!K:M,3,0)</f>
        <v>67</v>
      </c>
    </row>
    <row r="1048" spans="1:15" ht="10.199999999999999" customHeight="1" x14ac:dyDescent="0.2">
      <c r="A1048" s="10">
        <v>1047</v>
      </c>
      <c r="B1048" s="10" t="s">
        <v>251</v>
      </c>
      <c r="C1048" s="10" t="s">
        <v>252</v>
      </c>
      <c r="D1048" s="10" t="s">
        <v>40</v>
      </c>
      <c r="E1048" s="10" t="s">
        <v>31</v>
      </c>
      <c r="F1048" s="10" t="s">
        <v>59</v>
      </c>
      <c r="G1048" s="10">
        <v>16</v>
      </c>
      <c r="H1048" s="10" t="s">
        <v>769</v>
      </c>
      <c r="I1048" s="5">
        <v>42948</v>
      </c>
      <c r="J1048" s="5">
        <v>42948</v>
      </c>
      <c r="K1048" s="5">
        <f>MAX($I1048:$J1048)</f>
        <v>42948</v>
      </c>
      <c r="L1048" s="10" t="s">
        <v>770</v>
      </c>
      <c r="M1048" s="7"/>
      <c r="O1048" s="10">
        <f>VLOOKUP(B1048,Projections_Data!K:M,3,0)</f>
        <v>58</v>
      </c>
    </row>
    <row r="1049" spans="1:15" ht="10.199999999999999" customHeight="1" x14ac:dyDescent="0.2">
      <c r="A1049" s="10">
        <v>1048</v>
      </c>
      <c r="B1049" s="10" t="s">
        <v>428</v>
      </c>
      <c r="C1049" s="10" t="s">
        <v>429</v>
      </c>
      <c r="D1049" s="10" t="s">
        <v>48</v>
      </c>
      <c r="E1049" s="10" t="s">
        <v>31</v>
      </c>
      <c r="F1049" s="10" t="s">
        <v>59</v>
      </c>
      <c r="G1049" s="10">
        <v>0</v>
      </c>
      <c r="H1049" s="10" t="s">
        <v>769</v>
      </c>
      <c r="I1049" s="5">
        <v>42948</v>
      </c>
      <c r="J1049" s="5">
        <v>42948</v>
      </c>
      <c r="K1049" s="5">
        <f>MAX($I1049:$J1049)</f>
        <v>42948</v>
      </c>
      <c r="L1049" s="10" t="s">
        <v>21</v>
      </c>
      <c r="M1049" s="7"/>
      <c r="N1049" s="3" t="s">
        <v>1477</v>
      </c>
      <c r="O1049" s="10">
        <f>VLOOKUP(B1049,Projections_Data!K:M,3,0)</f>
        <v>118</v>
      </c>
    </row>
    <row r="1050" spans="1:15" ht="10.199999999999999" customHeight="1" x14ac:dyDescent="0.2">
      <c r="A1050" s="10">
        <v>1049</v>
      </c>
      <c r="B1050" s="10" t="s">
        <v>428</v>
      </c>
      <c r="C1050" s="10" t="s">
        <v>430</v>
      </c>
      <c r="D1050" s="10" t="s">
        <v>48</v>
      </c>
      <c r="E1050" s="10" t="s">
        <v>31</v>
      </c>
      <c r="F1050" s="10" t="s">
        <v>59</v>
      </c>
      <c r="G1050" s="10">
        <v>0</v>
      </c>
      <c r="H1050" s="10" t="s">
        <v>632</v>
      </c>
      <c r="I1050" s="5">
        <v>42948</v>
      </c>
      <c r="J1050" s="5">
        <v>42948</v>
      </c>
      <c r="K1050" s="5">
        <f>MAX($I1050:$J1050)</f>
        <v>42948</v>
      </c>
      <c r="L1050" s="10" t="s">
        <v>21</v>
      </c>
      <c r="M1050" s="7"/>
      <c r="N1050" s="3" t="s">
        <v>1477</v>
      </c>
      <c r="O1050" s="10">
        <f>VLOOKUP(B1050,Projections_Data!K:M,3,0)</f>
        <v>118</v>
      </c>
    </row>
    <row r="1051" spans="1:15" ht="10.199999999999999" customHeight="1" x14ac:dyDescent="0.2">
      <c r="A1051" s="10">
        <v>1050</v>
      </c>
      <c r="B1051" s="10" t="s">
        <v>28</v>
      </c>
      <c r="C1051" s="10" t="s">
        <v>819</v>
      </c>
      <c r="D1051" s="10" t="s">
        <v>30</v>
      </c>
      <c r="E1051" s="10" t="s">
        <v>31</v>
      </c>
      <c r="F1051" s="10" t="s">
        <v>59</v>
      </c>
      <c r="G1051" s="10">
        <v>24</v>
      </c>
      <c r="H1051" s="10" t="s">
        <v>769</v>
      </c>
      <c r="I1051" s="5">
        <v>42948</v>
      </c>
      <c r="J1051" s="5">
        <v>42948</v>
      </c>
      <c r="K1051" s="5">
        <f>MAX($I1051:$J1051)</f>
        <v>42948</v>
      </c>
      <c r="L1051" s="10" t="s">
        <v>770</v>
      </c>
      <c r="M1051" s="7"/>
      <c r="N1051" s="3" t="s">
        <v>860</v>
      </c>
      <c r="O1051" s="10">
        <f>VLOOKUP(B1051,Projections_Data!K:M,3,0)</f>
        <v>17</v>
      </c>
    </row>
    <row r="1052" spans="1:15" ht="10.199999999999999" customHeight="1" x14ac:dyDescent="0.2">
      <c r="A1052" s="10">
        <v>1051</v>
      </c>
      <c r="B1052" s="82" t="s">
        <v>103</v>
      </c>
      <c r="C1052" s="82" t="s">
        <v>104</v>
      </c>
      <c r="D1052" s="10" t="s">
        <v>102</v>
      </c>
      <c r="E1052" s="10" t="s">
        <v>18</v>
      </c>
      <c r="F1052" s="10" t="s">
        <v>59</v>
      </c>
      <c r="G1052" s="10">
        <v>24</v>
      </c>
      <c r="H1052" s="10" t="s">
        <v>782</v>
      </c>
      <c r="I1052" s="5">
        <v>42948</v>
      </c>
      <c r="J1052" s="5">
        <v>42979</v>
      </c>
      <c r="K1052" s="5">
        <f>MAX($I1052:$J1052)</f>
        <v>42979</v>
      </c>
      <c r="L1052" s="10" t="s">
        <v>770</v>
      </c>
      <c r="M1052" s="7"/>
      <c r="N1052" s="3" t="s">
        <v>1393</v>
      </c>
      <c r="O1052" s="10">
        <f>VLOOKUP(B1052,Projections_Data!K:M,3,0)</f>
        <v>44</v>
      </c>
    </row>
    <row r="1053" spans="1:15" ht="10.199999999999999" customHeight="1" x14ac:dyDescent="0.2">
      <c r="A1053" s="10">
        <v>1052</v>
      </c>
      <c r="B1053" s="82" t="s">
        <v>103</v>
      </c>
      <c r="C1053" s="82" t="s">
        <v>342</v>
      </c>
      <c r="D1053" s="10" t="s">
        <v>102</v>
      </c>
      <c r="E1053" s="10" t="s">
        <v>18</v>
      </c>
      <c r="F1053" s="10" t="s">
        <v>59</v>
      </c>
      <c r="G1053" s="10">
        <v>24</v>
      </c>
      <c r="H1053" s="10" t="s">
        <v>782</v>
      </c>
      <c r="I1053" s="5">
        <v>42948</v>
      </c>
      <c r="J1053" s="5">
        <v>42979</v>
      </c>
      <c r="K1053" s="5">
        <f>MAX($I1053:$J1053)</f>
        <v>42979</v>
      </c>
      <c r="L1053" s="10" t="s">
        <v>770</v>
      </c>
      <c r="M1053" s="7"/>
      <c r="N1053" s="3" t="s">
        <v>1393</v>
      </c>
      <c r="O1053" s="10">
        <f>VLOOKUP(B1053,Projections_Data!K:M,3,0)</f>
        <v>44</v>
      </c>
    </row>
    <row r="1054" spans="1:15" ht="10.199999999999999" customHeight="1" x14ac:dyDescent="0.2">
      <c r="A1054" s="10">
        <v>1053</v>
      </c>
      <c r="B1054" s="10" t="s">
        <v>35</v>
      </c>
      <c r="C1054" s="10" t="s">
        <v>180</v>
      </c>
      <c r="D1054" s="10" t="s">
        <v>24</v>
      </c>
      <c r="E1054" s="10" t="s">
        <v>25</v>
      </c>
      <c r="F1054" s="10" t="s">
        <v>59</v>
      </c>
      <c r="G1054" s="10">
        <v>0</v>
      </c>
      <c r="H1054" s="10" t="s">
        <v>782</v>
      </c>
      <c r="I1054" s="5">
        <v>42962</v>
      </c>
      <c r="J1054" s="5">
        <v>42962</v>
      </c>
      <c r="K1054" s="5">
        <f>MAX($I1054:$J1054)</f>
        <v>42962</v>
      </c>
      <c r="L1054" s="10" t="s">
        <v>21</v>
      </c>
      <c r="M1054" s="7"/>
      <c r="N1054" s="3" t="s">
        <v>1384</v>
      </c>
      <c r="O1054" s="10">
        <f>VLOOKUP(B1054,Projections_Data!K:M,3,0)</f>
        <v>4</v>
      </c>
    </row>
    <row r="1055" spans="1:15" ht="10.199999999999999" customHeight="1" x14ac:dyDescent="0.2">
      <c r="A1055" s="10">
        <v>1054</v>
      </c>
      <c r="B1055" s="82" t="s">
        <v>88</v>
      </c>
      <c r="C1055" s="82" t="s">
        <v>89</v>
      </c>
      <c r="D1055" s="10" t="s">
        <v>40</v>
      </c>
      <c r="E1055" s="10" t="s">
        <v>18</v>
      </c>
      <c r="F1055" s="10" t="s">
        <v>59</v>
      </c>
      <c r="G1055" s="10">
        <v>32</v>
      </c>
      <c r="H1055" s="10" t="s">
        <v>365</v>
      </c>
      <c r="I1055" s="5">
        <v>42979</v>
      </c>
      <c r="J1055" s="5">
        <v>42979</v>
      </c>
      <c r="K1055" s="5">
        <f>MAX($I1055:$J1055)</f>
        <v>42979</v>
      </c>
      <c r="L1055" s="10" t="s">
        <v>770</v>
      </c>
      <c r="M1055" s="7"/>
      <c r="N1055" s="3" t="s">
        <v>881</v>
      </c>
      <c r="O1055" s="10">
        <f>VLOOKUP(B1055,Projections_Data!K:M,3,0)</f>
        <v>15</v>
      </c>
    </row>
    <row r="1056" spans="1:15" ht="10.199999999999999" customHeight="1" x14ac:dyDescent="0.2">
      <c r="A1056" s="10">
        <v>1055</v>
      </c>
      <c r="B1056" s="82" t="s">
        <v>131</v>
      </c>
      <c r="C1056" s="82" t="s">
        <v>132</v>
      </c>
      <c r="D1056" s="10" t="s">
        <v>40</v>
      </c>
      <c r="E1056" s="10" t="s">
        <v>53</v>
      </c>
      <c r="F1056" s="10" t="s">
        <v>59</v>
      </c>
      <c r="G1056" s="10">
        <v>24</v>
      </c>
      <c r="H1056" s="10" t="s">
        <v>365</v>
      </c>
      <c r="I1056" s="5">
        <v>42979</v>
      </c>
      <c r="J1056" s="5">
        <v>42979</v>
      </c>
      <c r="K1056" s="5">
        <f>MAX($I1056:$J1056)</f>
        <v>42979</v>
      </c>
      <c r="L1056" s="10" t="s">
        <v>770</v>
      </c>
      <c r="M1056" s="7"/>
      <c r="O1056" s="10">
        <f>VLOOKUP(B1056,Projections_Data!K:M,3,0)</f>
        <v>18</v>
      </c>
    </row>
    <row r="1057" spans="1:15" ht="10.199999999999999" customHeight="1" x14ac:dyDescent="0.2">
      <c r="A1057" s="10">
        <v>1056</v>
      </c>
      <c r="B1057" s="82" t="s">
        <v>131</v>
      </c>
      <c r="C1057" s="82" t="s">
        <v>516</v>
      </c>
      <c r="D1057" s="10" t="s">
        <v>40</v>
      </c>
      <c r="E1057" s="10" t="s">
        <v>53</v>
      </c>
      <c r="F1057" s="10" t="s">
        <v>59</v>
      </c>
      <c r="G1057" s="10">
        <v>24</v>
      </c>
      <c r="H1057" s="10" t="s">
        <v>365</v>
      </c>
      <c r="I1057" s="5">
        <v>42979</v>
      </c>
      <c r="J1057" s="5">
        <v>42979</v>
      </c>
      <c r="K1057" s="5">
        <f>MAX($I1057:$J1057)</f>
        <v>42979</v>
      </c>
      <c r="L1057" s="10" t="s">
        <v>770</v>
      </c>
      <c r="M1057" s="7"/>
      <c r="O1057" s="10">
        <f>VLOOKUP(B1057,Projections_Data!K:M,3,0)</f>
        <v>18</v>
      </c>
    </row>
    <row r="1058" spans="1:15" ht="10.199999999999999" customHeight="1" x14ac:dyDescent="0.2">
      <c r="A1058" s="10">
        <v>1057</v>
      </c>
      <c r="B1058" s="10" t="s">
        <v>131</v>
      </c>
      <c r="C1058" s="10" t="s">
        <v>755</v>
      </c>
      <c r="D1058" s="10" t="s">
        <v>40</v>
      </c>
      <c r="E1058" s="10" t="s">
        <v>53</v>
      </c>
      <c r="F1058" s="10" t="s">
        <v>59</v>
      </c>
      <c r="G1058" s="10">
        <v>0</v>
      </c>
      <c r="H1058" s="10" t="s">
        <v>435</v>
      </c>
      <c r="I1058" s="5">
        <v>42979</v>
      </c>
      <c r="J1058" s="5">
        <v>42979</v>
      </c>
      <c r="K1058" s="5">
        <f>MAX($I1058:$J1058)</f>
        <v>42979</v>
      </c>
      <c r="L1058" s="10" t="s">
        <v>21</v>
      </c>
      <c r="M1058" s="7"/>
      <c r="N1058" s="3" t="s">
        <v>1338</v>
      </c>
      <c r="O1058" s="10">
        <f>VLOOKUP(B1058,Projections_Data!K:M,3,0)</f>
        <v>18</v>
      </c>
    </row>
    <row r="1059" spans="1:15" ht="10.199999999999999" customHeight="1" x14ac:dyDescent="0.2">
      <c r="A1059" s="10">
        <v>1058</v>
      </c>
      <c r="B1059" s="82" t="s">
        <v>628</v>
      </c>
      <c r="C1059" s="82" t="s">
        <v>629</v>
      </c>
      <c r="D1059" s="10" t="s">
        <v>48</v>
      </c>
      <c r="E1059" s="10" t="s">
        <v>25</v>
      </c>
      <c r="F1059" s="10" t="s">
        <v>59</v>
      </c>
      <c r="G1059" s="10">
        <v>0</v>
      </c>
      <c r="H1059" s="10" t="s">
        <v>435</v>
      </c>
      <c r="I1059" s="5">
        <v>42979</v>
      </c>
      <c r="J1059" s="5">
        <v>42979</v>
      </c>
      <c r="K1059" s="5">
        <f>MAX($I1059:$J1059)</f>
        <v>42979</v>
      </c>
      <c r="L1059" s="10" t="s">
        <v>21</v>
      </c>
      <c r="M1059" s="7"/>
      <c r="N1059" s="3" t="s">
        <v>1482</v>
      </c>
      <c r="O1059" s="10">
        <f>VLOOKUP(B1059,Projections_Data!K:M,3,0)</f>
        <v>129</v>
      </c>
    </row>
    <row r="1060" spans="1:15" ht="10.199999999999999" customHeight="1" x14ac:dyDescent="0.2">
      <c r="A1060" s="10">
        <v>1059</v>
      </c>
      <c r="B1060" s="82" t="s">
        <v>75</v>
      </c>
      <c r="C1060" s="82" t="s">
        <v>93</v>
      </c>
      <c r="D1060" s="10" t="s">
        <v>17</v>
      </c>
      <c r="E1060" s="10" t="s">
        <v>31</v>
      </c>
      <c r="F1060" s="10" t="s">
        <v>59</v>
      </c>
      <c r="G1060" s="10">
        <v>0</v>
      </c>
      <c r="H1060" s="10" t="s">
        <v>632</v>
      </c>
      <c r="I1060" s="5">
        <v>42979</v>
      </c>
      <c r="J1060" s="5">
        <v>42979</v>
      </c>
      <c r="K1060" s="5">
        <f>MAX($I1060:$J1060)</f>
        <v>42979</v>
      </c>
      <c r="L1060" s="10" t="s">
        <v>21</v>
      </c>
      <c r="M1060" s="7"/>
      <c r="N1060" s="3" t="s">
        <v>1486</v>
      </c>
      <c r="O1060" s="10">
        <f>VLOOKUP(B1060,Projections_Data!K:M,3,0)</f>
        <v>11</v>
      </c>
    </row>
    <row r="1061" spans="1:15" ht="10.199999999999999" customHeight="1" x14ac:dyDescent="0.2">
      <c r="A1061" s="10">
        <v>1060</v>
      </c>
      <c r="B1061" s="82" t="s">
        <v>78</v>
      </c>
      <c r="C1061" s="82" t="s">
        <v>79</v>
      </c>
      <c r="D1061" s="10" t="s">
        <v>24</v>
      </c>
      <c r="E1061" s="10" t="s">
        <v>25</v>
      </c>
      <c r="F1061" s="10" t="s">
        <v>59</v>
      </c>
      <c r="G1061" s="10">
        <v>24</v>
      </c>
      <c r="H1061" s="10" t="s">
        <v>435</v>
      </c>
      <c r="I1061" s="5">
        <v>42979</v>
      </c>
      <c r="J1061" s="5">
        <v>42979</v>
      </c>
      <c r="K1061" s="5">
        <f>MAX($I1061:$J1061)</f>
        <v>42979</v>
      </c>
      <c r="L1061" s="10" t="s">
        <v>21</v>
      </c>
      <c r="M1061" s="7"/>
      <c r="N1061" s="3" t="s">
        <v>1483</v>
      </c>
      <c r="O1061" s="10">
        <f>VLOOKUP(B1061,Projections_Data!K:M,3,0)</f>
        <v>123</v>
      </c>
    </row>
    <row r="1062" spans="1:15" ht="10.199999999999999" customHeight="1" x14ac:dyDescent="0.2">
      <c r="A1062" s="10">
        <v>1061</v>
      </c>
      <c r="B1062" s="82" t="s">
        <v>116</v>
      </c>
      <c r="C1062" s="82" t="s">
        <v>166</v>
      </c>
      <c r="D1062" s="10" t="s">
        <v>48</v>
      </c>
      <c r="E1062" s="10" t="s">
        <v>34</v>
      </c>
      <c r="F1062" s="10" t="s">
        <v>59</v>
      </c>
      <c r="G1062" s="10">
        <v>40</v>
      </c>
      <c r="H1062" s="10" t="s">
        <v>365</v>
      </c>
      <c r="I1062" s="5">
        <v>42979</v>
      </c>
      <c r="J1062" s="5">
        <v>42979</v>
      </c>
      <c r="K1062" s="5">
        <f>MAX($I1062:$J1062)</f>
        <v>42979</v>
      </c>
      <c r="L1062" s="10" t="s">
        <v>770</v>
      </c>
      <c r="M1062" s="7"/>
      <c r="O1062" s="10">
        <f>VLOOKUP(B1062,Projections_Data!K:M,3,0)</f>
        <v>5</v>
      </c>
    </row>
    <row r="1063" spans="1:15" ht="10.199999999999999" customHeight="1" x14ac:dyDescent="0.2">
      <c r="A1063" s="10">
        <v>1062</v>
      </c>
      <c r="B1063" s="82" t="s">
        <v>116</v>
      </c>
      <c r="C1063" s="82" t="s">
        <v>1412</v>
      </c>
      <c r="D1063" s="10" t="s">
        <v>48</v>
      </c>
      <c r="E1063" s="10" t="s">
        <v>34</v>
      </c>
      <c r="F1063" s="10" t="s">
        <v>59</v>
      </c>
      <c r="G1063" s="10">
        <v>60</v>
      </c>
      <c r="H1063" s="10" t="s">
        <v>365</v>
      </c>
      <c r="I1063" s="5">
        <v>42979</v>
      </c>
      <c r="J1063" s="5">
        <v>42979</v>
      </c>
      <c r="K1063" s="5">
        <f>MAX($I1063:$J1063)</f>
        <v>42979</v>
      </c>
      <c r="L1063" s="10" t="s">
        <v>770</v>
      </c>
      <c r="M1063" s="7"/>
      <c r="N1063" s="3" t="s">
        <v>1418</v>
      </c>
      <c r="O1063" s="10">
        <f>VLOOKUP(B1063,Projections_Data!K:M,3,0)</f>
        <v>5</v>
      </c>
    </row>
    <row r="1064" spans="1:15" ht="10.199999999999999" customHeight="1" x14ac:dyDescent="0.2">
      <c r="A1064" s="10">
        <v>1063</v>
      </c>
      <c r="B1064" s="10" t="s">
        <v>116</v>
      </c>
      <c r="C1064" s="10" t="s">
        <v>710</v>
      </c>
      <c r="D1064" s="10" t="s">
        <v>48</v>
      </c>
      <c r="E1064" s="10" t="s">
        <v>34</v>
      </c>
      <c r="F1064" s="10" t="s">
        <v>59</v>
      </c>
      <c r="G1064" s="10">
        <v>0</v>
      </c>
      <c r="H1064" s="10" t="s">
        <v>769</v>
      </c>
      <c r="I1064" s="5">
        <v>42979</v>
      </c>
      <c r="J1064" s="5">
        <v>42979</v>
      </c>
      <c r="K1064" s="5">
        <f>MAX($I1064:$J1064)</f>
        <v>42979</v>
      </c>
      <c r="L1064" s="10" t="s">
        <v>21</v>
      </c>
      <c r="M1064" s="7"/>
      <c r="N1064" s="3" t="s">
        <v>855</v>
      </c>
      <c r="O1064" s="10">
        <f>VLOOKUP(B1064,Projections_Data!K:M,3,0)</f>
        <v>5</v>
      </c>
    </row>
    <row r="1065" spans="1:15" ht="10.199999999999999" customHeight="1" x14ac:dyDescent="0.2">
      <c r="A1065" s="10">
        <v>1064</v>
      </c>
      <c r="B1065" s="10" t="s">
        <v>359</v>
      </c>
      <c r="C1065" s="10" t="s">
        <v>360</v>
      </c>
      <c r="D1065" s="10" t="s">
        <v>102</v>
      </c>
      <c r="E1065" s="10" t="s">
        <v>25</v>
      </c>
      <c r="F1065" s="10" t="s">
        <v>59</v>
      </c>
      <c r="G1065" s="10">
        <v>24</v>
      </c>
      <c r="H1065" s="10" t="s">
        <v>435</v>
      </c>
      <c r="I1065" s="5">
        <v>42979</v>
      </c>
      <c r="J1065" s="5">
        <v>42979</v>
      </c>
      <c r="K1065" s="5">
        <f>MAX($J1065:$J1065)</f>
        <v>42979</v>
      </c>
      <c r="L1065" s="10" t="s">
        <v>21</v>
      </c>
      <c r="M1065" s="7"/>
      <c r="N1065" s="3" t="s">
        <v>1483</v>
      </c>
      <c r="O1065" s="10">
        <f>VLOOKUP(B1065,Projections_Data!K:M,3,0)</f>
        <v>79</v>
      </c>
    </row>
    <row r="1066" spans="1:15" ht="10.199999999999999" customHeight="1" x14ac:dyDescent="0.2">
      <c r="A1066" s="10">
        <v>1065</v>
      </c>
      <c r="B1066" s="10" t="s">
        <v>153</v>
      </c>
      <c r="C1066" s="10" t="s">
        <v>154</v>
      </c>
      <c r="D1066" s="10" t="s">
        <v>102</v>
      </c>
      <c r="E1066" s="10" t="s">
        <v>18</v>
      </c>
      <c r="F1066" s="10" t="s">
        <v>59</v>
      </c>
      <c r="G1066" s="10">
        <v>0</v>
      </c>
      <c r="H1066" s="10" t="s">
        <v>435</v>
      </c>
      <c r="I1066" s="5">
        <v>42979</v>
      </c>
      <c r="J1066" s="5">
        <v>42979</v>
      </c>
      <c r="K1066" s="5">
        <f>MAX($J1066:$J1066)</f>
        <v>42979</v>
      </c>
      <c r="L1066" s="10" t="s">
        <v>21</v>
      </c>
      <c r="M1066" s="7"/>
      <c r="N1066" s="3" t="s">
        <v>1513</v>
      </c>
      <c r="O1066" s="10">
        <f>VLOOKUP(B1066,Projections_Data!K:M,3,0)</f>
        <v>30</v>
      </c>
    </row>
    <row r="1067" spans="1:15" ht="10.199999999999999" customHeight="1" x14ac:dyDescent="0.2">
      <c r="A1067" s="10">
        <v>1066</v>
      </c>
      <c r="B1067" s="10" t="s">
        <v>392</v>
      </c>
      <c r="C1067" s="10" t="s">
        <v>396</v>
      </c>
      <c r="D1067" s="10" t="s">
        <v>48</v>
      </c>
      <c r="E1067" s="10" t="s">
        <v>53</v>
      </c>
      <c r="F1067" s="10" t="s">
        <v>59</v>
      </c>
      <c r="G1067" s="10">
        <v>0</v>
      </c>
      <c r="H1067" s="10" t="s">
        <v>435</v>
      </c>
      <c r="I1067" s="5">
        <v>42979</v>
      </c>
      <c r="J1067" s="5">
        <v>42979</v>
      </c>
      <c r="K1067" s="5">
        <f>MAX($I1067:$J1067)</f>
        <v>42979</v>
      </c>
      <c r="L1067" s="10" t="s">
        <v>21</v>
      </c>
      <c r="M1067" s="7"/>
      <c r="N1067" s="3" t="s">
        <v>867</v>
      </c>
      <c r="O1067" s="10">
        <f>VLOOKUP(B1067,Projections_Data!K:M,3,0)</f>
        <v>28</v>
      </c>
    </row>
    <row r="1068" spans="1:15" ht="10.199999999999999" customHeight="1" x14ac:dyDescent="0.2">
      <c r="A1068" s="10">
        <v>1067</v>
      </c>
      <c r="B1068" s="10" t="s">
        <v>392</v>
      </c>
      <c r="C1068" s="10" t="s">
        <v>443</v>
      </c>
      <c r="D1068" s="10" t="s">
        <v>48</v>
      </c>
      <c r="E1068" s="10" t="s">
        <v>53</v>
      </c>
      <c r="F1068" s="10" t="s">
        <v>59</v>
      </c>
      <c r="G1068" s="10">
        <v>0</v>
      </c>
      <c r="H1068" s="10" t="s">
        <v>435</v>
      </c>
      <c r="I1068" s="5">
        <v>42979</v>
      </c>
      <c r="J1068" s="5">
        <v>42979</v>
      </c>
      <c r="K1068" s="5">
        <f>MAX($I1068:$J1068)</f>
        <v>42979</v>
      </c>
      <c r="L1068" s="10" t="s">
        <v>21</v>
      </c>
      <c r="M1068" s="7"/>
      <c r="N1068" s="3" t="s">
        <v>867</v>
      </c>
      <c r="O1068" s="10">
        <f>VLOOKUP(B1068,Projections_Data!K:M,3,0)</f>
        <v>28</v>
      </c>
    </row>
    <row r="1069" spans="1:15" ht="10.199999999999999" customHeight="1" x14ac:dyDescent="0.2">
      <c r="A1069" s="10">
        <v>1068</v>
      </c>
      <c r="B1069" s="10" t="s">
        <v>187</v>
      </c>
      <c r="C1069" s="10" t="s">
        <v>188</v>
      </c>
      <c r="D1069" s="10" t="s">
        <v>48</v>
      </c>
      <c r="E1069" s="10" t="s">
        <v>53</v>
      </c>
      <c r="F1069" s="10" t="s">
        <v>59</v>
      </c>
      <c r="G1069" s="10">
        <v>0</v>
      </c>
      <c r="H1069" s="10" t="s">
        <v>435</v>
      </c>
      <c r="I1069" s="5">
        <v>42979</v>
      </c>
      <c r="J1069" s="5">
        <v>42979</v>
      </c>
      <c r="K1069" s="5">
        <f>MAX($I1069:$J1069)</f>
        <v>42979</v>
      </c>
      <c r="L1069" s="10" t="s">
        <v>21</v>
      </c>
      <c r="M1069" s="7"/>
      <c r="N1069" s="3" t="s">
        <v>1470</v>
      </c>
      <c r="O1069" s="10">
        <f>VLOOKUP(B1069,Projections_Data!K:M,3,0)</f>
        <v>132</v>
      </c>
    </row>
    <row r="1070" spans="1:15" ht="10.199999999999999" customHeight="1" x14ac:dyDescent="0.2">
      <c r="A1070" s="10">
        <v>1069</v>
      </c>
      <c r="B1070" s="10" t="s">
        <v>336</v>
      </c>
      <c r="C1070" s="10" t="s">
        <v>337</v>
      </c>
      <c r="D1070" s="10" t="s">
        <v>24</v>
      </c>
      <c r="E1070" s="10" t="s">
        <v>53</v>
      </c>
      <c r="F1070" s="10" t="s">
        <v>59</v>
      </c>
      <c r="G1070" s="10">
        <v>0</v>
      </c>
      <c r="H1070" s="10" t="s">
        <v>769</v>
      </c>
      <c r="I1070" s="5">
        <v>42979</v>
      </c>
      <c r="J1070" s="5">
        <v>42979</v>
      </c>
      <c r="K1070" s="5">
        <f>MAX($I1070:$J1070)</f>
        <v>42979</v>
      </c>
      <c r="L1070" s="10" t="s">
        <v>21</v>
      </c>
      <c r="M1070" s="7"/>
      <c r="N1070" s="3" t="s">
        <v>1578</v>
      </c>
      <c r="O1070" s="10">
        <f>VLOOKUP(B1070,Projections_Data!K:M,3,0)</f>
        <v>10</v>
      </c>
    </row>
    <row r="1071" spans="1:15" ht="10.199999999999999" customHeight="1" x14ac:dyDescent="0.2">
      <c r="A1071" s="10">
        <v>1070</v>
      </c>
      <c r="B1071" s="10" t="s">
        <v>86</v>
      </c>
      <c r="C1071" s="10" t="s">
        <v>659</v>
      </c>
      <c r="D1071" s="10" t="s">
        <v>17</v>
      </c>
      <c r="E1071" s="10" t="s">
        <v>31</v>
      </c>
      <c r="F1071" s="10" t="s">
        <v>26</v>
      </c>
      <c r="G1071" s="10">
        <v>32</v>
      </c>
      <c r="H1071" s="10" t="s">
        <v>85</v>
      </c>
      <c r="I1071" s="5">
        <v>42979</v>
      </c>
      <c r="J1071" s="5">
        <v>42979</v>
      </c>
      <c r="K1071" s="5">
        <f>MAX($I1071:$J1071)</f>
        <v>42979</v>
      </c>
      <c r="L1071" s="10" t="s">
        <v>770</v>
      </c>
      <c r="M1071" s="7"/>
      <c r="N1071" s="3" t="s">
        <v>883</v>
      </c>
      <c r="O1071" s="10">
        <f>VLOOKUP(B1071,Projections_Data!K:M,3,0)</f>
        <v>9</v>
      </c>
    </row>
    <row r="1072" spans="1:15" ht="10.199999999999999" customHeight="1" x14ac:dyDescent="0.2">
      <c r="A1072" s="10">
        <v>1071</v>
      </c>
      <c r="B1072" s="10" t="s">
        <v>86</v>
      </c>
      <c r="C1072" s="10" t="s">
        <v>661</v>
      </c>
      <c r="D1072" s="10" t="s">
        <v>17</v>
      </c>
      <c r="E1072" s="10" t="s">
        <v>31</v>
      </c>
      <c r="F1072" s="10" t="s">
        <v>26</v>
      </c>
      <c r="G1072" s="10">
        <v>32</v>
      </c>
      <c r="H1072" s="10" t="s">
        <v>85</v>
      </c>
      <c r="I1072" s="5">
        <v>42979</v>
      </c>
      <c r="J1072" s="5">
        <v>42979</v>
      </c>
      <c r="K1072" s="5">
        <f>MAX($I1072:$J1072)</f>
        <v>42979</v>
      </c>
      <c r="L1072" s="10" t="s">
        <v>770</v>
      </c>
      <c r="M1072" s="7"/>
      <c r="N1072" s="3" t="s">
        <v>883</v>
      </c>
      <c r="O1072" s="10">
        <f>VLOOKUP(B1072,Projections_Data!K:M,3,0)</f>
        <v>9</v>
      </c>
    </row>
    <row r="1073" spans="1:15" ht="10.199999999999999" customHeight="1" x14ac:dyDescent="0.2">
      <c r="A1073" s="10">
        <v>1072</v>
      </c>
      <c r="B1073" s="10" t="s">
        <v>86</v>
      </c>
      <c r="C1073" s="10" t="s">
        <v>662</v>
      </c>
      <c r="D1073" s="10" t="s">
        <v>17</v>
      </c>
      <c r="E1073" s="10" t="s">
        <v>31</v>
      </c>
      <c r="F1073" s="10" t="s">
        <v>26</v>
      </c>
      <c r="G1073" s="10">
        <v>32</v>
      </c>
      <c r="H1073" s="10" t="s">
        <v>85</v>
      </c>
      <c r="I1073" s="5">
        <v>42979</v>
      </c>
      <c r="J1073" s="5">
        <v>42979</v>
      </c>
      <c r="K1073" s="5">
        <f>MAX($I1073:$J1073)</f>
        <v>42979</v>
      </c>
      <c r="L1073" s="10" t="s">
        <v>770</v>
      </c>
      <c r="M1073" s="7"/>
      <c r="N1073" s="3" t="s">
        <v>883</v>
      </c>
      <c r="O1073" s="10">
        <f>VLOOKUP(B1073,Projections_Data!K:M,3,0)</f>
        <v>9</v>
      </c>
    </row>
    <row r="1074" spans="1:15" ht="10.199999999999999" customHeight="1" x14ac:dyDescent="0.2">
      <c r="A1074" s="10">
        <v>1073</v>
      </c>
      <c r="B1074" s="10" t="s">
        <v>86</v>
      </c>
      <c r="C1074" s="10" t="s">
        <v>663</v>
      </c>
      <c r="D1074" s="10" t="s">
        <v>17</v>
      </c>
      <c r="E1074" s="10" t="s">
        <v>31</v>
      </c>
      <c r="F1074" s="10" t="s">
        <v>26</v>
      </c>
      <c r="G1074" s="10">
        <v>32</v>
      </c>
      <c r="H1074" s="10" t="s">
        <v>85</v>
      </c>
      <c r="I1074" s="5">
        <v>42979</v>
      </c>
      <c r="J1074" s="5">
        <v>42979</v>
      </c>
      <c r="K1074" s="5">
        <f>MAX($I1074:$J1074)</f>
        <v>42979</v>
      </c>
      <c r="L1074" s="10" t="s">
        <v>770</v>
      </c>
      <c r="M1074" s="7"/>
      <c r="N1074" s="3" t="s">
        <v>883</v>
      </c>
      <c r="O1074" s="10">
        <f>VLOOKUP(B1074,Projections_Data!K:M,3,0)</f>
        <v>9</v>
      </c>
    </row>
    <row r="1075" spans="1:15" ht="10.199999999999999" customHeight="1" x14ac:dyDescent="0.2">
      <c r="A1075" s="10">
        <v>1074</v>
      </c>
      <c r="B1075" s="10" t="s">
        <v>86</v>
      </c>
      <c r="C1075" s="10" t="s">
        <v>664</v>
      </c>
      <c r="D1075" s="10" t="s">
        <v>17</v>
      </c>
      <c r="E1075" s="10" t="s">
        <v>31</v>
      </c>
      <c r="F1075" s="10" t="s">
        <v>26</v>
      </c>
      <c r="G1075" s="10">
        <v>32</v>
      </c>
      <c r="H1075" s="10" t="s">
        <v>85</v>
      </c>
      <c r="I1075" s="5">
        <v>42979</v>
      </c>
      <c r="J1075" s="5">
        <v>42979</v>
      </c>
      <c r="K1075" s="5">
        <f>MAX($I1075:$J1075)</f>
        <v>42979</v>
      </c>
      <c r="L1075" s="10" t="s">
        <v>770</v>
      </c>
      <c r="M1075" s="7"/>
      <c r="N1075" s="3" t="s">
        <v>883</v>
      </c>
      <c r="O1075" s="10">
        <f>VLOOKUP(B1075,Projections_Data!K:M,3,0)</f>
        <v>9</v>
      </c>
    </row>
    <row r="1076" spans="1:15" ht="10.199999999999999" customHeight="1" x14ac:dyDescent="0.2">
      <c r="A1076" s="10">
        <v>1075</v>
      </c>
      <c r="B1076" s="10" t="s">
        <v>86</v>
      </c>
      <c r="C1076" s="10" t="s">
        <v>665</v>
      </c>
      <c r="D1076" s="10" t="s">
        <v>17</v>
      </c>
      <c r="E1076" s="10" t="s">
        <v>31</v>
      </c>
      <c r="F1076" s="10" t="s">
        <v>26</v>
      </c>
      <c r="G1076" s="10">
        <v>32</v>
      </c>
      <c r="H1076" s="10" t="s">
        <v>769</v>
      </c>
      <c r="I1076" s="5">
        <v>42979</v>
      </c>
      <c r="J1076" s="5">
        <v>42979</v>
      </c>
      <c r="K1076" s="5">
        <f>MAX($I1076:$J1076)</f>
        <v>42979</v>
      </c>
      <c r="L1076" s="10" t="s">
        <v>770</v>
      </c>
      <c r="M1076" s="7"/>
      <c r="N1076" s="3" t="s">
        <v>883</v>
      </c>
      <c r="O1076" s="10">
        <f>VLOOKUP(B1076,Projections_Data!K:M,3,0)</f>
        <v>9</v>
      </c>
    </row>
    <row r="1077" spans="1:15" ht="10.199999999999999" customHeight="1" x14ac:dyDescent="0.2">
      <c r="A1077" s="10">
        <v>1076</v>
      </c>
      <c r="B1077" s="10" t="s">
        <v>86</v>
      </c>
      <c r="C1077" s="10" t="s">
        <v>666</v>
      </c>
      <c r="D1077" s="10" t="s">
        <v>17</v>
      </c>
      <c r="E1077" s="10" t="s">
        <v>31</v>
      </c>
      <c r="F1077" s="10" t="s">
        <v>26</v>
      </c>
      <c r="G1077" s="10">
        <v>0</v>
      </c>
      <c r="H1077" s="10" t="s">
        <v>769</v>
      </c>
      <c r="I1077" s="5">
        <v>42979</v>
      </c>
      <c r="J1077" s="5">
        <v>42979</v>
      </c>
      <c r="K1077" s="5">
        <f>MAX($I1077:$J1077)</f>
        <v>42979</v>
      </c>
      <c r="L1077" s="10" t="s">
        <v>21</v>
      </c>
      <c r="M1077" s="7"/>
      <c r="N1077" s="3" t="s">
        <v>1485</v>
      </c>
      <c r="O1077" s="10">
        <f>VLOOKUP(B1077,Projections_Data!K:M,3,0)</f>
        <v>9</v>
      </c>
    </row>
    <row r="1078" spans="1:15" ht="10.199999999999999" customHeight="1" x14ac:dyDescent="0.2">
      <c r="A1078" s="10">
        <v>1077</v>
      </c>
      <c r="B1078" s="10" t="s">
        <v>86</v>
      </c>
      <c r="C1078" s="10" t="s">
        <v>667</v>
      </c>
      <c r="D1078" s="10" t="s">
        <v>17</v>
      </c>
      <c r="E1078" s="10" t="s">
        <v>31</v>
      </c>
      <c r="F1078" s="10" t="s">
        <v>26</v>
      </c>
      <c r="G1078" s="10">
        <v>0</v>
      </c>
      <c r="H1078" s="10" t="s">
        <v>769</v>
      </c>
      <c r="I1078" s="5">
        <v>42979</v>
      </c>
      <c r="J1078" s="5">
        <v>42979</v>
      </c>
      <c r="K1078" s="5">
        <f>MAX($I1078:$J1078)</f>
        <v>42979</v>
      </c>
      <c r="L1078" s="10" t="s">
        <v>21</v>
      </c>
      <c r="M1078" s="7"/>
      <c r="N1078" s="3" t="s">
        <v>1485</v>
      </c>
      <c r="O1078" s="10">
        <f>VLOOKUP(B1078,Projections_Data!K:M,3,0)</f>
        <v>9</v>
      </c>
    </row>
    <row r="1079" spans="1:15" ht="10.199999999999999" customHeight="1" x14ac:dyDescent="0.2">
      <c r="A1079" s="10">
        <v>1078</v>
      </c>
      <c r="B1079" s="10" t="s">
        <v>28</v>
      </c>
      <c r="C1079" s="10" t="s">
        <v>819</v>
      </c>
      <c r="D1079" s="10" t="s">
        <v>30</v>
      </c>
      <c r="E1079" s="10" t="s">
        <v>31</v>
      </c>
      <c r="F1079" s="10" t="s">
        <v>59</v>
      </c>
      <c r="G1079" s="10">
        <v>0</v>
      </c>
      <c r="H1079" s="10" t="s">
        <v>632</v>
      </c>
      <c r="I1079" s="5">
        <v>42979</v>
      </c>
      <c r="J1079" s="5">
        <v>42979</v>
      </c>
      <c r="K1079" s="5">
        <f>MAX($I1079:$J1079)</f>
        <v>42979</v>
      </c>
      <c r="L1079" s="10" t="s">
        <v>21</v>
      </c>
      <c r="M1079" s="7"/>
      <c r="N1079" s="3" t="s">
        <v>860</v>
      </c>
      <c r="O1079" s="10">
        <f>VLOOKUP(B1079,Projections_Data!K:M,3,0)</f>
        <v>17</v>
      </c>
    </row>
    <row r="1080" spans="1:15" ht="10.199999999999999" customHeight="1" x14ac:dyDescent="0.2">
      <c r="A1080" s="10">
        <v>1079</v>
      </c>
      <c r="B1080" s="10" t="s">
        <v>161</v>
      </c>
      <c r="C1080" s="10" t="s">
        <v>538</v>
      </c>
      <c r="D1080" s="10" t="s">
        <v>30</v>
      </c>
      <c r="E1080" s="10" t="s">
        <v>18</v>
      </c>
      <c r="F1080" s="10" t="s">
        <v>59</v>
      </c>
      <c r="G1080" s="10">
        <v>80</v>
      </c>
      <c r="H1080" s="10" t="s">
        <v>45</v>
      </c>
      <c r="I1080" s="5">
        <v>42979</v>
      </c>
      <c r="J1080" s="5">
        <v>42979</v>
      </c>
      <c r="K1080" s="5">
        <f>MAX($I1080:$J1080)</f>
        <v>42979</v>
      </c>
      <c r="L1080" s="10" t="s">
        <v>770</v>
      </c>
      <c r="M1080" s="7"/>
      <c r="O1080" s="10">
        <f>VLOOKUP(B1080,Projections_Data!K:M,3,0)</f>
        <v>2</v>
      </c>
    </row>
    <row r="1081" spans="1:15" ht="10.199999999999999" customHeight="1" x14ac:dyDescent="0.2">
      <c r="A1081" s="10">
        <v>1080</v>
      </c>
      <c r="B1081" s="10" t="s">
        <v>161</v>
      </c>
      <c r="C1081" s="10" t="s">
        <v>743</v>
      </c>
      <c r="D1081" s="10" t="s">
        <v>30</v>
      </c>
      <c r="E1081" s="10" t="s">
        <v>18</v>
      </c>
      <c r="F1081" s="10" t="s">
        <v>59</v>
      </c>
      <c r="G1081" s="10">
        <v>24</v>
      </c>
      <c r="H1081" s="10" t="s">
        <v>45</v>
      </c>
      <c r="I1081" s="5">
        <v>42979</v>
      </c>
      <c r="J1081" s="5">
        <v>42979</v>
      </c>
      <c r="K1081" s="5">
        <f>MAX($I1081:$J1081)</f>
        <v>42979</v>
      </c>
      <c r="L1081" s="10" t="s">
        <v>770</v>
      </c>
      <c r="M1081" s="7"/>
      <c r="O1081" s="10">
        <f>VLOOKUP(B1081,Projections_Data!K:M,3,0)</f>
        <v>2</v>
      </c>
    </row>
    <row r="1082" spans="1:15" ht="10.199999999999999" customHeight="1" x14ac:dyDescent="0.2">
      <c r="A1082" s="10">
        <v>1081</v>
      </c>
      <c r="B1082" s="10" t="s">
        <v>161</v>
      </c>
      <c r="C1082" s="10" t="s">
        <v>744</v>
      </c>
      <c r="D1082" s="10" t="s">
        <v>30</v>
      </c>
      <c r="E1082" s="10" t="s">
        <v>18</v>
      </c>
      <c r="F1082" s="10" t="s">
        <v>59</v>
      </c>
      <c r="G1082" s="10">
        <v>24</v>
      </c>
      <c r="H1082" s="10" t="s">
        <v>45</v>
      </c>
      <c r="I1082" s="5">
        <v>42979</v>
      </c>
      <c r="J1082" s="5">
        <v>42979</v>
      </c>
      <c r="K1082" s="5">
        <f>MAX($I1082:$J1082)</f>
        <v>42979</v>
      </c>
      <c r="L1082" s="10" t="s">
        <v>770</v>
      </c>
      <c r="M1082" s="7"/>
      <c r="O1082" s="10">
        <f>VLOOKUP(B1082,Projections_Data!K:M,3,0)</f>
        <v>2</v>
      </c>
    </row>
    <row r="1083" spans="1:15" ht="10.199999999999999" customHeight="1" x14ac:dyDescent="0.2">
      <c r="A1083" s="10">
        <v>1082</v>
      </c>
      <c r="B1083" s="10" t="s">
        <v>161</v>
      </c>
      <c r="C1083" s="10" t="s">
        <v>163</v>
      </c>
      <c r="D1083" s="10" t="s">
        <v>30</v>
      </c>
      <c r="E1083" s="10" t="s">
        <v>18</v>
      </c>
      <c r="F1083" s="10" t="s">
        <v>59</v>
      </c>
      <c r="G1083" s="10">
        <v>40</v>
      </c>
      <c r="H1083" s="10" t="s">
        <v>45</v>
      </c>
      <c r="I1083" s="5">
        <v>42979</v>
      </c>
      <c r="J1083" s="5">
        <v>42979</v>
      </c>
      <c r="K1083" s="5">
        <f>MAX($I1083:$J1083)</f>
        <v>42979</v>
      </c>
      <c r="L1083" s="10" t="s">
        <v>770</v>
      </c>
      <c r="M1083" s="7"/>
      <c r="O1083" s="10">
        <f>VLOOKUP(B1083,Projections_Data!K:M,3,0)</f>
        <v>2</v>
      </c>
    </row>
    <row r="1084" spans="1:15" ht="10.199999999999999" customHeight="1" x14ac:dyDescent="0.2">
      <c r="A1084" s="10">
        <v>1083</v>
      </c>
      <c r="B1084" s="10" t="s">
        <v>161</v>
      </c>
      <c r="C1084" s="10" t="s">
        <v>745</v>
      </c>
      <c r="D1084" s="10" t="s">
        <v>30</v>
      </c>
      <c r="E1084" s="10" t="s">
        <v>18</v>
      </c>
      <c r="F1084" s="10" t="s">
        <v>59</v>
      </c>
      <c r="G1084" s="10">
        <v>40</v>
      </c>
      <c r="H1084" s="10" t="s">
        <v>45</v>
      </c>
      <c r="I1084" s="5">
        <v>42979</v>
      </c>
      <c r="J1084" s="5">
        <v>42979</v>
      </c>
      <c r="K1084" s="5">
        <f>MAX($I1084:$J1084)</f>
        <v>42979</v>
      </c>
      <c r="L1084" s="10" t="s">
        <v>770</v>
      </c>
      <c r="M1084" s="7"/>
      <c r="O1084" s="10">
        <f>VLOOKUP(B1084,Projections_Data!K:M,3,0)</f>
        <v>2</v>
      </c>
    </row>
    <row r="1085" spans="1:15" ht="10.199999999999999" customHeight="1" x14ac:dyDescent="0.2">
      <c r="A1085" s="10">
        <v>1084</v>
      </c>
      <c r="B1085" s="10" t="s">
        <v>161</v>
      </c>
      <c r="C1085" s="10" t="s">
        <v>164</v>
      </c>
      <c r="D1085" s="10" t="s">
        <v>30</v>
      </c>
      <c r="E1085" s="10" t="s">
        <v>18</v>
      </c>
      <c r="F1085" s="10" t="s">
        <v>59</v>
      </c>
      <c r="G1085" s="10">
        <v>24</v>
      </c>
      <c r="H1085" s="10" t="s">
        <v>45</v>
      </c>
      <c r="I1085" s="5">
        <v>42979</v>
      </c>
      <c r="J1085" s="5">
        <v>42979</v>
      </c>
      <c r="K1085" s="5">
        <f>MAX($I1085:$J1085)</f>
        <v>42979</v>
      </c>
      <c r="L1085" s="10" t="s">
        <v>770</v>
      </c>
      <c r="M1085" s="7"/>
      <c r="O1085" s="10">
        <f>VLOOKUP(B1085,Projections_Data!K:M,3,0)</f>
        <v>2</v>
      </c>
    </row>
    <row r="1086" spans="1:15" ht="10.199999999999999" customHeight="1" x14ac:dyDescent="0.2">
      <c r="A1086" s="10">
        <v>1085</v>
      </c>
      <c r="B1086" s="10" t="s">
        <v>487</v>
      </c>
      <c r="C1086" s="10" t="s">
        <v>488</v>
      </c>
      <c r="D1086" s="10" t="s">
        <v>102</v>
      </c>
      <c r="E1086" s="10" t="s">
        <v>18</v>
      </c>
      <c r="F1086" s="10" t="s">
        <v>59</v>
      </c>
      <c r="G1086" s="10">
        <v>16</v>
      </c>
      <c r="H1086" s="10" t="s">
        <v>782</v>
      </c>
      <c r="I1086" s="5">
        <v>42982</v>
      </c>
      <c r="J1086" s="5">
        <v>42982</v>
      </c>
      <c r="K1086" s="5">
        <f>MAX($I1086:$J1086)</f>
        <v>42982</v>
      </c>
      <c r="L1086" s="10" t="s">
        <v>770</v>
      </c>
      <c r="M1086" s="7"/>
      <c r="N1086" s="3" t="s">
        <v>1580</v>
      </c>
      <c r="O1086" s="10">
        <f>VLOOKUP(B1086,Projections_Data!K:M,3,0)</f>
        <v>12</v>
      </c>
    </row>
    <row r="1087" spans="1:15" ht="10.199999999999999" customHeight="1" x14ac:dyDescent="0.2">
      <c r="A1087" s="10">
        <v>1086</v>
      </c>
      <c r="B1087" s="10" t="s">
        <v>487</v>
      </c>
      <c r="C1087" s="10" t="s">
        <v>862</v>
      </c>
      <c r="D1087" s="10" t="s">
        <v>102</v>
      </c>
      <c r="E1087" s="10" t="s">
        <v>18</v>
      </c>
      <c r="F1087" s="10" t="s">
        <v>59</v>
      </c>
      <c r="G1087" s="10">
        <v>0</v>
      </c>
      <c r="H1087" s="10" t="s">
        <v>435</v>
      </c>
      <c r="I1087" s="5">
        <v>42982</v>
      </c>
      <c r="J1087" s="5">
        <v>42982</v>
      </c>
      <c r="K1087" s="5">
        <f>MAX($I1087:$J1087)</f>
        <v>42982</v>
      </c>
      <c r="L1087" s="10" t="s">
        <v>21</v>
      </c>
      <c r="M1087" s="7"/>
      <c r="N1087" s="3" t="s">
        <v>868</v>
      </c>
      <c r="O1087" s="10">
        <f>VLOOKUP(B1087,Projections_Data!K:M,3,0)</f>
        <v>12</v>
      </c>
    </row>
    <row r="1088" spans="1:15" ht="10.199999999999999" customHeight="1" x14ac:dyDescent="0.2">
      <c r="A1088" s="10">
        <v>1087</v>
      </c>
      <c r="B1088" s="10" t="s">
        <v>35</v>
      </c>
      <c r="C1088" s="10" t="s">
        <v>56</v>
      </c>
      <c r="D1088" s="10" t="s">
        <v>24</v>
      </c>
      <c r="E1088" s="10" t="s">
        <v>25</v>
      </c>
      <c r="F1088" s="10" t="s">
        <v>59</v>
      </c>
      <c r="G1088" s="10">
        <v>80</v>
      </c>
      <c r="H1088" s="10" t="s">
        <v>782</v>
      </c>
      <c r="I1088" s="5">
        <v>42988</v>
      </c>
      <c r="J1088" s="5">
        <v>42988</v>
      </c>
      <c r="K1088" s="5">
        <f>MAX($I1088:$J1088)</f>
        <v>42988</v>
      </c>
      <c r="L1088" s="10" t="s">
        <v>770</v>
      </c>
      <c r="M1088" s="7"/>
      <c r="N1088" s="3" t="s">
        <v>884</v>
      </c>
      <c r="O1088" s="10">
        <f>VLOOKUP(B1088,Projections_Data!K:M,3,0)</f>
        <v>4</v>
      </c>
    </row>
    <row r="1089" spans="1:15" ht="10.199999999999999" customHeight="1" x14ac:dyDescent="0.2">
      <c r="A1089" s="10">
        <v>1088</v>
      </c>
      <c r="B1089" s="10" t="s">
        <v>35</v>
      </c>
      <c r="C1089" s="10" t="s">
        <v>181</v>
      </c>
      <c r="D1089" s="10" t="s">
        <v>24</v>
      </c>
      <c r="E1089" s="10" t="s">
        <v>25</v>
      </c>
      <c r="F1089" s="10" t="s">
        <v>59</v>
      </c>
      <c r="G1089" s="10">
        <v>24</v>
      </c>
      <c r="H1089" s="10" t="s">
        <v>782</v>
      </c>
      <c r="I1089" s="5">
        <v>42988</v>
      </c>
      <c r="J1089" s="5">
        <v>42988</v>
      </c>
      <c r="K1089" s="5">
        <f>MAX($I1089:$J1089)</f>
        <v>42988</v>
      </c>
      <c r="L1089" s="10" t="s">
        <v>770</v>
      </c>
      <c r="M1089" s="7"/>
      <c r="N1089" s="3" t="s">
        <v>884</v>
      </c>
      <c r="O1089" s="10">
        <f>VLOOKUP(B1089,Projections_Data!K:M,3,0)</f>
        <v>4</v>
      </c>
    </row>
    <row r="1090" spans="1:15" ht="10.199999999999999" customHeight="1" x14ac:dyDescent="0.2">
      <c r="A1090" s="10">
        <v>1089</v>
      </c>
      <c r="B1090" s="10" t="s">
        <v>35</v>
      </c>
      <c r="C1090" s="10" t="s">
        <v>36</v>
      </c>
      <c r="D1090" s="10" t="s">
        <v>24</v>
      </c>
      <c r="E1090" s="10" t="s">
        <v>25</v>
      </c>
      <c r="F1090" s="10" t="s">
        <v>59</v>
      </c>
      <c r="G1090" s="10">
        <v>40</v>
      </c>
      <c r="H1090" s="10" t="s">
        <v>782</v>
      </c>
      <c r="I1090" s="5">
        <v>42988</v>
      </c>
      <c r="J1090" s="5">
        <v>42988</v>
      </c>
      <c r="K1090" s="5">
        <f>MAX($I1090:$J1090)</f>
        <v>42988</v>
      </c>
      <c r="L1090" s="10" t="s">
        <v>770</v>
      </c>
      <c r="M1090" s="7"/>
      <c r="N1090" s="3" t="s">
        <v>884</v>
      </c>
      <c r="O1090" s="10">
        <f>VLOOKUP(B1090,Projections_Data!K:M,3,0)</f>
        <v>4</v>
      </c>
    </row>
    <row r="1091" spans="1:15" ht="10.199999999999999" customHeight="1" x14ac:dyDescent="0.2">
      <c r="A1091" s="10">
        <v>1090</v>
      </c>
      <c r="B1091" s="10" t="s">
        <v>35</v>
      </c>
      <c r="C1091" s="10" t="s">
        <v>683</v>
      </c>
      <c r="D1091" s="10" t="s">
        <v>24</v>
      </c>
      <c r="E1091" s="10" t="s">
        <v>25</v>
      </c>
      <c r="F1091" s="10" t="s">
        <v>59</v>
      </c>
      <c r="G1091" s="10">
        <v>40</v>
      </c>
      <c r="H1091" s="10" t="s">
        <v>782</v>
      </c>
      <c r="I1091" s="5">
        <v>42988</v>
      </c>
      <c r="J1091" s="5">
        <v>42990</v>
      </c>
      <c r="K1091" s="5">
        <f>MAX($I1091:$J1091)</f>
        <v>42990</v>
      </c>
      <c r="L1091" s="10" t="s">
        <v>770</v>
      </c>
      <c r="M1091" s="7"/>
      <c r="N1091" s="3" t="s">
        <v>855</v>
      </c>
      <c r="O1091" s="10">
        <f>VLOOKUP(B1091,Projections_Data!K:M,3,0)</f>
        <v>4</v>
      </c>
    </row>
    <row r="1092" spans="1:15" ht="10.199999999999999" customHeight="1" x14ac:dyDescent="0.2">
      <c r="A1092" s="10">
        <v>1091</v>
      </c>
      <c r="B1092" s="97" t="s">
        <v>75</v>
      </c>
      <c r="C1092" s="97" t="s">
        <v>781</v>
      </c>
      <c r="D1092" s="97" t="s">
        <v>17</v>
      </c>
      <c r="E1092" s="97" t="s">
        <v>31</v>
      </c>
      <c r="F1092" s="97" t="s">
        <v>59</v>
      </c>
      <c r="G1092" s="97">
        <v>16</v>
      </c>
      <c r="H1092" s="97"/>
      <c r="I1092" s="98"/>
      <c r="J1092" s="98">
        <v>42951</v>
      </c>
      <c r="K1092" s="98">
        <f>MAX($I1092:$J1092)</f>
        <v>42951</v>
      </c>
      <c r="L1092" s="97" t="s">
        <v>770</v>
      </c>
      <c r="M1092" s="7"/>
      <c r="N1092" s="3" t="s">
        <v>1521</v>
      </c>
      <c r="O1092" s="10">
        <f>VLOOKUP(B1092,Projections_Data!K:M,3,0)</f>
        <v>11</v>
      </c>
    </row>
    <row r="1093" spans="1:15" ht="10.199999999999999" customHeight="1" x14ac:dyDescent="0.2">
      <c r="A1093" s="10">
        <v>1092</v>
      </c>
      <c r="B1093" s="99" t="s">
        <v>75</v>
      </c>
      <c r="C1093" s="99" t="s">
        <v>93</v>
      </c>
      <c r="D1093" s="97" t="s">
        <v>17</v>
      </c>
      <c r="E1093" s="97" t="s">
        <v>31</v>
      </c>
      <c r="F1093" s="97" t="s">
        <v>59</v>
      </c>
      <c r="G1093" s="97">
        <v>16</v>
      </c>
      <c r="H1093" s="97"/>
      <c r="I1093" s="98"/>
      <c r="J1093" s="98">
        <v>42951</v>
      </c>
      <c r="K1093" s="98">
        <f>MAX($I1093:$J1093)</f>
        <v>42951</v>
      </c>
      <c r="L1093" s="97" t="s">
        <v>770</v>
      </c>
      <c r="M1093" s="7"/>
      <c r="N1093" s="3" t="s">
        <v>1520</v>
      </c>
      <c r="O1093" s="10">
        <f>VLOOKUP(B1093,Projections_Data!K:M,3,0)</f>
        <v>11</v>
      </c>
    </row>
    <row r="1094" spans="1:15" ht="10.199999999999999" customHeight="1" x14ac:dyDescent="0.2">
      <c r="A1094" s="10">
        <v>1093</v>
      </c>
      <c r="B1094" s="82" t="s">
        <v>1517</v>
      </c>
      <c r="C1094" s="82" t="s">
        <v>1518</v>
      </c>
      <c r="D1094" s="82" t="s">
        <v>48</v>
      </c>
      <c r="E1094" s="82" t="s">
        <v>31</v>
      </c>
      <c r="F1094" s="82" t="s">
        <v>26</v>
      </c>
      <c r="G1094" s="82">
        <v>32</v>
      </c>
      <c r="H1094" s="82" t="s">
        <v>85</v>
      </c>
      <c r="I1094" s="87">
        <v>42958</v>
      </c>
      <c r="J1094" s="87">
        <v>42958</v>
      </c>
      <c r="K1094" s="87">
        <f>MAX($I1094:$J1094)</f>
        <v>42958</v>
      </c>
      <c r="L1094" s="82" t="s">
        <v>770</v>
      </c>
      <c r="M1094" s="7"/>
      <c r="N1094" s="3" t="s">
        <v>1519</v>
      </c>
      <c r="O1094" s="10" t="e">
        <f>VLOOKUP(B1094,Projections_Data!K:M,3,0)</f>
        <v>#N/A</v>
      </c>
    </row>
    <row r="1095" spans="1:15" ht="10.199999999999999" customHeight="1" x14ac:dyDescent="0.2">
      <c r="A1095" s="10">
        <v>1094</v>
      </c>
      <c r="B1095" s="82" t="s">
        <v>201</v>
      </c>
      <c r="C1095" s="82" t="s">
        <v>202</v>
      </c>
      <c r="D1095" s="10" t="s">
        <v>24</v>
      </c>
      <c r="E1095" s="10" t="s">
        <v>25</v>
      </c>
      <c r="F1095" s="10" t="s">
        <v>59</v>
      </c>
      <c r="G1095" s="10">
        <v>24</v>
      </c>
      <c r="J1095" s="5">
        <v>42979</v>
      </c>
      <c r="K1095" s="5">
        <f>MAX($J1095:$J1095)</f>
        <v>42979</v>
      </c>
      <c r="L1095" s="10" t="s">
        <v>770</v>
      </c>
      <c r="M1095" s="7"/>
      <c r="N1095" s="3" t="s">
        <v>859</v>
      </c>
      <c r="O1095" s="10">
        <f>VLOOKUP(B1095,Projections_Data!K:M,3,0)</f>
        <v>76</v>
      </c>
    </row>
    <row r="1096" spans="1:15" ht="10.199999999999999" customHeight="1" x14ac:dyDescent="0.2">
      <c r="A1096" s="10">
        <v>1095</v>
      </c>
      <c r="B1096" s="82" t="s">
        <v>60</v>
      </c>
      <c r="C1096" s="82" t="s">
        <v>260</v>
      </c>
      <c r="D1096" s="10" t="s">
        <v>24</v>
      </c>
      <c r="E1096" s="10" t="s">
        <v>34</v>
      </c>
      <c r="F1096" s="10" t="s">
        <v>59</v>
      </c>
      <c r="G1096" s="10">
        <v>24</v>
      </c>
      <c r="J1096" s="5">
        <v>42979</v>
      </c>
      <c r="K1096" s="5">
        <f>MAX($J1096:$J1096)</f>
        <v>42979</v>
      </c>
      <c r="L1096" s="10" t="s">
        <v>770</v>
      </c>
      <c r="M1096" s="7"/>
      <c r="N1096" s="3" t="s">
        <v>882</v>
      </c>
      <c r="O1096" s="10">
        <f>VLOOKUP(B1096,Projections_Data!K:M,3,0)</f>
        <v>20</v>
      </c>
    </row>
    <row r="1097" spans="1:15" ht="10.199999999999999" customHeight="1" x14ac:dyDescent="0.2">
      <c r="A1097" s="10">
        <v>1096</v>
      </c>
      <c r="B1097" s="97" t="s">
        <v>75</v>
      </c>
      <c r="C1097" s="97" t="s">
        <v>76</v>
      </c>
      <c r="D1097" s="97" t="s">
        <v>17</v>
      </c>
      <c r="E1097" s="97" t="s">
        <v>31</v>
      </c>
      <c r="F1097" s="97" t="s">
        <v>59</v>
      </c>
      <c r="G1097" s="97">
        <v>32</v>
      </c>
      <c r="H1097" s="97"/>
      <c r="I1097" s="98"/>
      <c r="J1097" s="98">
        <v>42979</v>
      </c>
      <c r="K1097" s="98">
        <f>MAX($I1097:$J1097)</f>
        <v>42979</v>
      </c>
      <c r="L1097" s="97" t="s">
        <v>770</v>
      </c>
      <c r="M1097" s="7"/>
      <c r="O1097" s="10">
        <f>VLOOKUP(B1097,Projections_Data!K:M,3,0)</f>
        <v>11</v>
      </c>
    </row>
    <row r="1098" spans="1:15" ht="10.199999999999999" customHeight="1" x14ac:dyDescent="0.2">
      <c r="A1098" s="10">
        <v>1097</v>
      </c>
      <c r="B1098" s="97" t="s">
        <v>75</v>
      </c>
      <c r="C1098" s="97" t="s">
        <v>77</v>
      </c>
      <c r="D1098" s="97" t="s">
        <v>17</v>
      </c>
      <c r="E1098" s="97" t="s">
        <v>31</v>
      </c>
      <c r="F1098" s="97" t="s">
        <v>59</v>
      </c>
      <c r="G1098" s="97">
        <v>32</v>
      </c>
      <c r="H1098" s="97"/>
      <c r="I1098" s="98"/>
      <c r="J1098" s="98">
        <v>42979</v>
      </c>
      <c r="K1098" s="98">
        <f>MAX($I1098:$J1098)</f>
        <v>42979</v>
      </c>
      <c r="L1098" s="97" t="s">
        <v>770</v>
      </c>
      <c r="M1098" s="7"/>
      <c r="O1098" s="10">
        <f>VLOOKUP(B1098,Projections_Data!K:M,3,0)</f>
        <v>11</v>
      </c>
    </row>
    <row r="1099" spans="1:15" ht="10.199999999999999" customHeight="1" x14ac:dyDescent="0.2">
      <c r="A1099" s="10">
        <v>1098</v>
      </c>
      <c r="B1099" s="97" t="s">
        <v>75</v>
      </c>
      <c r="C1099" s="97" t="s">
        <v>483</v>
      </c>
      <c r="D1099" s="97" t="s">
        <v>17</v>
      </c>
      <c r="E1099" s="97" t="s">
        <v>31</v>
      </c>
      <c r="F1099" s="97" t="s">
        <v>59</v>
      </c>
      <c r="G1099" s="97">
        <v>32</v>
      </c>
      <c r="H1099" s="97"/>
      <c r="I1099" s="98"/>
      <c r="J1099" s="98">
        <v>42979</v>
      </c>
      <c r="K1099" s="98">
        <f>MAX($I1099:$J1099)</f>
        <v>42979</v>
      </c>
      <c r="L1099" s="97" t="s">
        <v>770</v>
      </c>
      <c r="M1099" s="7"/>
      <c r="O1099" s="10">
        <f>VLOOKUP(B1099,Projections_Data!K:M,3,0)</f>
        <v>11</v>
      </c>
    </row>
    <row r="1100" spans="1:15" ht="10.199999999999999" customHeight="1" x14ac:dyDescent="0.2">
      <c r="A1100" s="10">
        <v>1099</v>
      </c>
      <c r="B1100" s="10" t="s">
        <v>22</v>
      </c>
      <c r="C1100" s="10" t="s">
        <v>23</v>
      </c>
      <c r="D1100" s="10" t="s">
        <v>24</v>
      </c>
      <c r="E1100" s="10" t="s">
        <v>25</v>
      </c>
      <c r="F1100" s="10" t="s">
        <v>59</v>
      </c>
      <c r="G1100" s="10">
        <v>24</v>
      </c>
      <c r="J1100" s="5">
        <v>42979</v>
      </c>
      <c r="K1100" s="5">
        <f>MAX($J1100:$J1100)</f>
        <v>42979</v>
      </c>
      <c r="L1100" s="10" t="s">
        <v>770</v>
      </c>
      <c r="M1100" s="7"/>
      <c r="N1100" s="3" t="s">
        <v>1358</v>
      </c>
      <c r="O1100" s="10">
        <f>VLOOKUP(B1100,Projections_Data!K:M,3,0)</f>
        <v>36</v>
      </c>
    </row>
    <row r="1101" spans="1:15" ht="10.199999999999999" customHeight="1" x14ac:dyDescent="0.2">
      <c r="A1101" s="10">
        <v>1100</v>
      </c>
      <c r="B1101" s="10" t="s">
        <v>292</v>
      </c>
      <c r="C1101" s="10" t="s">
        <v>293</v>
      </c>
      <c r="D1101" s="10" t="s">
        <v>24</v>
      </c>
      <c r="E1101" s="10" t="s">
        <v>34</v>
      </c>
      <c r="F1101" s="10" t="s">
        <v>59</v>
      </c>
      <c r="G1101" s="10">
        <v>0</v>
      </c>
      <c r="H1101" s="10" t="s">
        <v>435</v>
      </c>
      <c r="I1101" s="5">
        <v>42979</v>
      </c>
      <c r="J1101" s="5">
        <v>42979</v>
      </c>
      <c r="K1101" s="5">
        <f>MAX($I1101:$J1101)</f>
        <v>42979</v>
      </c>
      <c r="L1101" s="10" t="s">
        <v>21</v>
      </c>
      <c r="M1101" s="7"/>
      <c r="N1101" s="3" t="s">
        <v>1582</v>
      </c>
      <c r="O1101" s="10">
        <f>VLOOKUP(B1101,Projections_Data!K:M,3,0)</f>
        <v>53</v>
      </c>
    </row>
    <row r="1102" spans="1:15" ht="10.199999999999999" customHeight="1" x14ac:dyDescent="0.2">
      <c r="A1102" s="10">
        <v>1101</v>
      </c>
      <c r="B1102" s="10" t="s">
        <v>197</v>
      </c>
      <c r="C1102" s="10" t="s">
        <v>198</v>
      </c>
      <c r="D1102" s="10" t="s">
        <v>17</v>
      </c>
      <c r="E1102" s="10" t="s">
        <v>25</v>
      </c>
      <c r="F1102" s="10" t="s">
        <v>59</v>
      </c>
      <c r="G1102" s="10">
        <v>24</v>
      </c>
      <c r="J1102" s="5">
        <v>42979</v>
      </c>
      <c r="K1102" s="5">
        <f>MAX($I1102:$J1102)</f>
        <v>42979</v>
      </c>
      <c r="L1102" s="10" t="s">
        <v>770</v>
      </c>
      <c r="M1102" s="7"/>
      <c r="N1102" s="3" t="s">
        <v>855</v>
      </c>
      <c r="O1102" s="10">
        <f>VLOOKUP(B1102,Projections_Data!K:M,3,0)</f>
        <v>59</v>
      </c>
    </row>
    <row r="1103" spans="1:15" ht="10.199999999999999" customHeight="1" x14ac:dyDescent="0.2">
      <c r="A1103" s="10">
        <v>1102</v>
      </c>
      <c r="B1103" s="10" t="s">
        <v>1248</v>
      </c>
      <c r="C1103" s="10" t="s">
        <v>1299</v>
      </c>
      <c r="D1103" s="10" t="s">
        <v>17</v>
      </c>
      <c r="E1103" s="10" t="s">
        <v>25</v>
      </c>
      <c r="F1103" s="10" t="s">
        <v>59</v>
      </c>
      <c r="G1103" s="10">
        <v>40</v>
      </c>
      <c r="J1103" s="5">
        <v>42979</v>
      </c>
      <c r="K1103" s="5">
        <f>MAX($I1103:$J1103)</f>
        <v>42979</v>
      </c>
      <c r="L1103" s="10" t="s">
        <v>770</v>
      </c>
      <c r="M1103" s="7"/>
      <c r="N1103" s="3" t="s">
        <v>1438</v>
      </c>
      <c r="O1103" s="10">
        <f>VLOOKUP(B1103,Projections_Data!K:M,3,0)</f>
        <v>219</v>
      </c>
    </row>
    <row r="1104" spans="1:15" ht="10.199999999999999" customHeight="1" x14ac:dyDescent="0.2">
      <c r="A1104" s="10">
        <v>1103</v>
      </c>
      <c r="B1104" s="97" t="s">
        <v>82</v>
      </c>
      <c r="C1104" s="97" t="s">
        <v>1516</v>
      </c>
      <c r="D1104" s="97" t="s">
        <v>84</v>
      </c>
      <c r="E1104" s="97" t="s">
        <v>84</v>
      </c>
      <c r="F1104" s="97" t="s">
        <v>26</v>
      </c>
      <c r="G1104" s="97">
        <v>40</v>
      </c>
      <c r="H1104" s="97"/>
      <c r="I1104" s="98"/>
      <c r="J1104" s="98">
        <v>42993</v>
      </c>
      <c r="K1104" s="98">
        <f>MAX($I1104:$J1104)</f>
        <v>42993</v>
      </c>
      <c r="L1104" s="97" t="s">
        <v>770</v>
      </c>
      <c r="M1104" s="7"/>
      <c r="O1104" s="10">
        <f>VLOOKUP(B1104,Projections_Data!K:M,3,0)</f>
        <v>603</v>
      </c>
    </row>
    <row r="1105" spans="1:15" ht="10.199999999999999" customHeight="1" x14ac:dyDescent="0.2">
      <c r="A1105" s="10">
        <v>1104</v>
      </c>
      <c r="B1105" s="10" t="s">
        <v>640</v>
      </c>
      <c r="C1105" s="10" t="s">
        <v>641</v>
      </c>
      <c r="D1105" s="10" t="s">
        <v>102</v>
      </c>
      <c r="E1105" s="10" t="s">
        <v>25</v>
      </c>
      <c r="F1105" s="10" t="s">
        <v>59</v>
      </c>
      <c r="G1105" s="10">
        <v>24</v>
      </c>
      <c r="H1105" s="3"/>
      <c r="I1105" s="3"/>
      <c r="J1105" s="5">
        <v>43009</v>
      </c>
      <c r="K1105" s="5">
        <f>MAX($I1105:$J1105)</f>
        <v>43009</v>
      </c>
      <c r="L1105" s="10" t="s">
        <v>770</v>
      </c>
      <c r="M1105" s="7"/>
      <c r="N1105" s="3" t="s">
        <v>855</v>
      </c>
      <c r="O1105" s="10">
        <f>VLOOKUP(B1105,Projections_Data!K:M,3,0)</f>
        <v>144</v>
      </c>
    </row>
    <row r="1106" spans="1:15" ht="10.199999999999999" customHeight="1" x14ac:dyDescent="0.2">
      <c r="A1106" s="10">
        <v>1105</v>
      </c>
      <c r="B1106" s="10" t="s">
        <v>91</v>
      </c>
      <c r="C1106" s="10" t="s">
        <v>92</v>
      </c>
      <c r="D1106" s="10" t="s">
        <v>17</v>
      </c>
      <c r="E1106" s="10" t="s">
        <v>25</v>
      </c>
      <c r="F1106" s="10" t="s">
        <v>59</v>
      </c>
      <c r="G1106" s="10">
        <v>24</v>
      </c>
      <c r="J1106" s="5">
        <v>43009</v>
      </c>
      <c r="K1106" s="5">
        <f>MAX($I1106:$J1106)</f>
        <v>43009</v>
      </c>
      <c r="L1106" s="10" t="s">
        <v>770</v>
      </c>
      <c r="M1106" s="7"/>
      <c r="O1106" s="10">
        <f>VLOOKUP(B1106,Projections_Data!K:M,3,0)</f>
        <v>16</v>
      </c>
    </row>
    <row r="1107" spans="1:15" ht="10.199999999999999" customHeight="1" x14ac:dyDescent="0.2">
      <c r="A1107" s="10">
        <v>1106</v>
      </c>
      <c r="B1107" s="10" t="s">
        <v>91</v>
      </c>
      <c r="C1107" s="10" t="s">
        <v>570</v>
      </c>
      <c r="D1107" s="10" t="s">
        <v>17</v>
      </c>
      <c r="E1107" s="10" t="s">
        <v>25</v>
      </c>
      <c r="F1107" s="10" t="s">
        <v>59</v>
      </c>
      <c r="G1107" s="10">
        <v>40</v>
      </c>
      <c r="J1107" s="5">
        <v>43009</v>
      </c>
      <c r="K1107" s="5">
        <f>MAX($I1107:$J1107)</f>
        <v>43009</v>
      </c>
      <c r="L1107" s="10" t="s">
        <v>770</v>
      </c>
      <c r="M1107" s="7"/>
      <c r="O1107" s="10">
        <f>VLOOKUP(B1107,Projections_Data!K:M,3,0)</f>
        <v>16</v>
      </c>
    </row>
    <row r="1108" spans="1:15" ht="10.199999999999999" customHeight="1" x14ac:dyDescent="0.2">
      <c r="A1108" s="10">
        <v>1107</v>
      </c>
      <c r="B1108" s="82" t="s">
        <v>825</v>
      </c>
      <c r="C1108" s="82" t="s">
        <v>826</v>
      </c>
      <c r="D1108" s="10" t="s">
        <v>40</v>
      </c>
      <c r="E1108" s="10" t="s">
        <v>25</v>
      </c>
      <c r="F1108" s="10" t="s">
        <v>59</v>
      </c>
      <c r="G1108" s="10">
        <v>32</v>
      </c>
      <c r="J1108" s="5">
        <v>43009</v>
      </c>
      <c r="K1108" s="5">
        <f>MAX($I1108:$J1108)</f>
        <v>43009</v>
      </c>
      <c r="L1108" s="10" t="s">
        <v>770</v>
      </c>
      <c r="M1108" s="7"/>
      <c r="N1108" s="3" t="s">
        <v>1479</v>
      </c>
      <c r="O1108" s="10">
        <f>VLOOKUP(B1108,Projections_Data!K:M,3,0)</f>
        <v>61</v>
      </c>
    </row>
    <row r="1109" spans="1:15" ht="10.199999999999999" customHeight="1" x14ac:dyDescent="0.2">
      <c r="A1109" s="10">
        <v>1108</v>
      </c>
      <c r="B1109" s="82" t="s">
        <v>825</v>
      </c>
      <c r="C1109" s="82" t="s">
        <v>828</v>
      </c>
      <c r="D1109" s="10" t="s">
        <v>40</v>
      </c>
      <c r="E1109" s="10" t="s">
        <v>25</v>
      </c>
      <c r="F1109" s="10" t="s">
        <v>26</v>
      </c>
      <c r="G1109" s="10">
        <v>40</v>
      </c>
      <c r="J1109" s="5">
        <v>43009</v>
      </c>
      <c r="K1109" s="5">
        <f>MAX($I1109:$J1109)</f>
        <v>43009</v>
      </c>
      <c r="L1109" s="10" t="s">
        <v>770</v>
      </c>
      <c r="M1109" s="7"/>
      <c r="N1109" s="3" t="s">
        <v>1479</v>
      </c>
      <c r="O1109" s="10">
        <f>VLOOKUP(B1109,Projections_Data!K:M,3,0)</f>
        <v>61</v>
      </c>
    </row>
    <row r="1110" spans="1:15" ht="10.199999999999999" customHeight="1" x14ac:dyDescent="0.2">
      <c r="A1110" s="10">
        <v>1109</v>
      </c>
      <c r="B1110" s="10" t="s">
        <v>408</v>
      </c>
      <c r="C1110" s="10" t="s">
        <v>409</v>
      </c>
      <c r="D1110" s="10" t="s">
        <v>48</v>
      </c>
      <c r="E1110" s="10" t="s">
        <v>25</v>
      </c>
      <c r="F1110" s="10" t="s">
        <v>59</v>
      </c>
      <c r="G1110" s="10">
        <v>32</v>
      </c>
      <c r="J1110" s="5">
        <v>43009</v>
      </c>
      <c r="K1110" s="5">
        <f>MAX($I1110:$J1110)</f>
        <v>43009</v>
      </c>
      <c r="L1110" s="10" t="s">
        <v>770</v>
      </c>
      <c r="M1110" s="7"/>
      <c r="O1110" s="10">
        <f>VLOOKUP(B1110,Projections_Data!K:M,3,0)</f>
        <v>6</v>
      </c>
    </row>
    <row r="1111" spans="1:15" ht="10.199999999999999" customHeight="1" x14ac:dyDescent="0.2">
      <c r="A1111" s="10">
        <v>1110</v>
      </c>
      <c r="B1111" s="10" t="s">
        <v>75</v>
      </c>
      <c r="C1111" s="10" t="s">
        <v>118</v>
      </c>
      <c r="D1111" s="10" t="s">
        <v>17</v>
      </c>
      <c r="E1111" s="10" t="s">
        <v>31</v>
      </c>
      <c r="F1111" s="10" t="s">
        <v>59</v>
      </c>
      <c r="G1111" s="10">
        <v>32</v>
      </c>
      <c r="J1111" s="5">
        <v>43009</v>
      </c>
      <c r="K1111" s="5">
        <f>MAX($I1111:$J1111)</f>
        <v>43009</v>
      </c>
      <c r="L1111" s="10" t="s">
        <v>770</v>
      </c>
      <c r="M1111" s="7"/>
      <c r="O1111" s="10">
        <f>VLOOKUP(B1111,Projections_Data!K:M,3,0)</f>
        <v>11</v>
      </c>
    </row>
    <row r="1112" spans="1:15" ht="10.199999999999999" customHeight="1" x14ac:dyDescent="0.2">
      <c r="A1112" s="10">
        <v>1111</v>
      </c>
      <c r="B1112" s="10" t="s">
        <v>75</v>
      </c>
      <c r="C1112" s="10" t="s">
        <v>389</v>
      </c>
      <c r="D1112" s="10" t="s">
        <v>17</v>
      </c>
      <c r="E1112" s="10" t="s">
        <v>31</v>
      </c>
      <c r="F1112" s="10" t="s">
        <v>59</v>
      </c>
      <c r="G1112" s="10">
        <v>32</v>
      </c>
      <c r="J1112" s="5">
        <v>43009</v>
      </c>
      <c r="K1112" s="5">
        <f>MAX($I1112:$J1112)</f>
        <v>43009</v>
      </c>
      <c r="L1112" s="10" t="s">
        <v>770</v>
      </c>
      <c r="M1112" s="7"/>
      <c r="O1112" s="10">
        <f>VLOOKUP(B1112,Projections_Data!K:M,3,0)</f>
        <v>11</v>
      </c>
    </row>
    <row r="1113" spans="1:15" ht="10.199999999999999" customHeight="1" x14ac:dyDescent="0.2">
      <c r="A1113" s="10">
        <v>1112</v>
      </c>
      <c r="B1113" s="10" t="s">
        <v>625</v>
      </c>
      <c r="C1113" s="10" t="s">
        <v>626</v>
      </c>
      <c r="D1113" s="10" t="s">
        <v>48</v>
      </c>
      <c r="E1113" s="10" t="s">
        <v>18</v>
      </c>
      <c r="F1113" s="10" t="s">
        <v>59</v>
      </c>
      <c r="G1113" s="10">
        <v>24</v>
      </c>
      <c r="H1113" s="3"/>
      <c r="I1113" s="3"/>
      <c r="J1113" s="5">
        <v>43009</v>
      </c>
      <c r="K1113" s="5">
        <f>MAX($I1113:$J1113)</f>
        <v>43009</v>
      </c>
      <c r="L1113" s="10" t="s">
        <v>770</v>
      </c>
      <c r="M1113" s="7"/>
      <c r="N1113" s="3" t="s">
        <v>1458</v>
      </c>
      <c r="O1113" s="10">
        <f>VLOOKUP(B1113,Projections_Data!K:M,3,0)</f>
        <v>111</v>
      </c>
    </row>
    <row r="1114" spans="1:15" ht="10.199999999999999" customHeight="1" x14ac:dyDescent="0.2">
      <c r="A1114" s="10">
        <v>1113</v>
      </c>
      <c r="B1114" s="10" t="s">
        <v>321</v>
      </c>
      <c r="C1114" s="10" t="s">
        <v>322</v>
      </c>
      <c r="D1114" s="10" t="s">
        <v>17</v>
      </c>
      <c r="E1114" s="10" t="s">
        <v>25</v>
      </c>
      <c r="F1114" s="10" t="s">
        <v>59</v>
      </c>
      <c r="G1114" s="10">
        <v>0</v>
      </c>
      <c r="J1114" s="5">
        <v>43009</v>
      </c>
      <c r="K1114" s="5">
        <f>MAX($I1114:$J1114)</f>
        <v>43009</v>
      </c>
      <c r="L1114" s="10" t="s">
        <v>21</v>
      </c>
      <c r="M1114" s="7"/>
      <c r="N1114" s="3" t="s">
        <v>1385</v>
      </c>
      <c r="O1114" s="10">
        <f>VLOOKUP(B1114,Projections_Data!K:M,3,0)</f>
        <v>99</v>
      </c>
    </row>
    <row r="1115" spans="1:15" ht="10.199999999999999" customHeight="1" x14ac:dyDescent="0.2">
      <c r="A1115" s="10">
        <v>1114</v>
      </c>
      <c r="B1115" s="10" t="s">
        <v>448</v>
      </c>
      <c r="C1115" s="10" t="s">
        <v>449</v>
      </c>
      <c r="D1115" s="10" t="s">
        <v>48</v>
      </c>
      <c r="E1115" s="10" t="s">
        <v>25</v>
      </c>
      <c r="F1115" s="10" t="s">
        <v>59</v>
      </c>
      <c r="G1115" s="10">
        <v>24</v>
      </c>
      <c r="J1115" s="5">
        <v>43009</v>
      </c>
      <c r="K1115" s="5">
        <f>MAX($I1115:$J1115)</f>
        <v>43009</v>
      </c>
      <c r="L1115" s="10" t="s">
        <v>770</v>
      </c>
      <c r="M1115" s="7"/>
      <c r="O1115" s="10">
        <f>VLOOKUP(B1115,Projections_Data!K:M,3,0)</f>
        <v>71</v>
      </c>
    </row>
    <row r="1116" spans="1:15" ht="10.199999999999999" customHeight="1" x14ac:dyDescent="0.2">
      <c r="A1116" s="10">
        <v>1115</v>
      </c>
      <c r="B1116" s="10" t="s">
        <v>195</v>
      </c>
      <c r="C1116" s="10" t="s">
        <v>196</v>
      </c>
      <c r="D1116" s="10" t="s">
        <v>102</v>
      </c>
      <c r="E1116" s="10" t="s">
        <v>25</v>
      </c>
      <c r="F1116" s="10" t="s">
        <v>59</v>
      </c>
      <c r="G1116" s="10">
        <v>24</v>
      </c>
      <c r="H1116" s="3"/>
      <c r="I1116" s="3"/>
      <c r="J1116" s="5">
        <v>43009</v>
      </c>
      <c r="K1116" s="5">
        <f>MAX($I1116:$J1116)</f>
        <v>43009</v>
      </c>
      <c r="L1116" s="10" t="s">
        <v>770</v>
      </c>
      <c r="M1116" s="7"/>
      <c r="N1116" s="3" t="s">
        <v>855</v>
      </c>
      <c r="O1116" s="10">
        <f>VLOOKUP(B1116,Projections_Data!K:M,3,0)</f>
        <v>103</v>
      </c>
    </row>
    <row r="1117" spans="1:15" ht="10.199999999999999" customHeight="1" x14ac:dyDescent="0.2">
      <c r="A1117" s="10">
        <v>1116</v>
      </c>
      <c r="B1117" s="10" t="s">
        <v>325</v>
      </c>
      <c r="C1117" s="10" t="s">
        <v>326</v>
      </c>
      <c r="D1117" s="10" t="s">
        <v>17</v>
      </c>
      <c r="E1117" s="10" t="s">
        <v>25</v>
      </c>
      <c r="F1117" s="10" t="s">
        <v>59</v>
      </c>
      <c r="G1117" s="10">
        <v>24</v>
      </c>
      <c r="H1117" s="3"/>
      <c r="I1117" s="3"/>
      <c r="J1117" s="5">
        <v>43009</v>
      </c>
      <c r="K1117" s="5">
        <f>MAX($I1117:$J1117)</f>
        <v>43009</v>
      </c>
      <c r="L1117" s="10" t="s">
        <v>770</v>
      </c>
      <c r="M1117" s="7"/>
      <c r="N1117" s="3" t="s">
        <v>855</v>
      </c>
      <c r="O1117" s="10">
        <f>VLOOKUP(B1117,Projections_Data!K:M,3,0)</f>
        <v>113</v>
      </c>
    </row>
    <row r="1118" spans="1:15" ht="10.199999999999999" customHeight="1" x14ac:dyDescent="0.2">
      <c r="A1118" s="10">
        <v>1117</v>
      </c>
      <c r="B1118" s="10" t="s">
        <v>648</v>
      </c>
      <c r="C1118" s="10" t="s">
        <v>649</v>
      </c>
      <c r="D1118" s="10" t="s">
        <v>30</v>
      </c>
      <c r="E1118" s="10" t="s">
        <v>53</v>
      </c>
      <c r="F1118" s="10" t="s">
        <v>59</v>
      </c>
      <c r="G1118" s="10">
        <v>0</v>
      </c>
      <c r="H1118" s="10" t="s">
        <v>435</v>
      </c>
      <c r="I1118" s="5">
        <v>43009</v>
      </c>
      <c r="J1118" s="5">
        <v>43009</v>
      </c>
      <c r="K1118" s="5">
        <f>MAX($I1118:$J1118)</f>
        <v>43009</v>
      </c>
      <c r="L1118" s="10" t="s">
        <v>21</v>
      </c>
      <c r="M1118" s="7"/>
      <c r="N1118" s="3" t="s">
        <v>1577</v>
      </c>
      <c r="O1118" s="10">
        <f>VLOOKUP(B1118,Projections_Data!K:M,3,0)</f>
        <v>75</v>
      </c>
    </row>
    <row r="1119" spans="1:15" ht="10.199999999999999" customHeight="1" x14ac:dyDescent="0.2">
      <c r="A1119" s="10">
        <v>1118</v>
      </c>
      <c r="B1119" s="10" t="s">
        <v>96</v>
      </c>
      <c r="C1119" s="10" t="s">
        <v>97</v>
      </c>
      <c r="D1119" s="10" t="s">
        <v>30</v>
      </c>
      <c r="E1119" s="10" t="s">
        <v>34</v>
      </c>
      <c r="F1119" s="10" t="s">
        <v>59</v>
      </c>
      <c r="G1119" s="10">
        <v>24</v>
      </c>
      <c r="J1119" s="5">
        <v>43009</v>
      </c>
      <c r="K1119" s="5">
        <f>MAX($I1119:$J1119)</f>
        <v>43009</v>
      </c>
      <c r="L1119" s="10" t="s">
        <v>770</v>
      </c>
      <c r="M1119" s="7"/>
      <c r="N1119" s="3" t="s">
        <v>1410</v>
      </c>
      <c r="O1119" s="10">
        <f>VLOOKUP(B1119,Projections_Data!K:M,3,0)</f>
        <v>69</v>
      </c>
    </row>
    <row r="1120" spans="1:15" ht="10.199999999999999" customHeight="1" x14ac:dyDescent="0.2">
      <c r="A1120" s="10">
        <v>1119</v>
      </c>
      <c r="B1120" s="10" t="s">
        <v>336</v>
      </c>
      <c r="C1120" s="10" t="s">
        <v>617</v>
      </c>
      <c r="D1120" s="10" t="s">
        <v>24</v>
      </c>
      <c r="E1120" s="10" t="s">
        <v>53</v>
      </c>
      <c r="F1120" s="10" t="s">
        <v>26</v>
      </c>
      <c r="G1120" s="10">
        <v>24</v>
      </c>
      <c r="J1120" s="5">
        <v>43009</v>
      </c>
      <c r="K1120" s="5">
        <f>MAX($I1120:$J1120)</f>
        <v>43009</v>
      </c>
      <c r="L1120" s="10" t="s">
        <v>770</v>
      </c>
      <c r="M1120" s="7"/>
      <c r="N1120" s="3" t="s">
        <v>885</v>
      </c>
      <c r="O1120" s="10">
        <f>VLOOKUP(B1120,Projections_Data!K:M,3,0)</f>
        <v>10</v>
      </c>
    </row>
    <row r="1121" spans="1:15" ht="10.199999999999999" customHeight="1" x14ac:dyDescent="0.2">
      <c r="A1121" s="10">
        <v>1120</v>
      </c>
      <c r="B1121" s="10" t="s">
        <v>462</v>
      </c>
      <c r="C1121" s="10" t="s">
        <v>463</v>
      </c>
      <c r="D1121" s="10" t="s">
        <v>17</v>
      </c>
      <c r="E1121" s="10" t="s">
        <v>34</v>
      </c>
      <c r="F1121" s="10" t="s">
        <v>59</v>
      </c>
      <c r="G1121" s="10">
        <v>24</v>
      </c>
      <c r="J1121" s="5">
        <v>43009</v>
      </c>
      <c r="K1121" s="5">
        <f>MAX($I1121:$J1121)</f>
        <v>43009</v>
      </c>
      <c r="L1121" s="10" t="s">
        <v>770</v>
      </c>
      <c r="M1121" s="7"/>
      <c r="O1121" s="10">
        <f>VLOOKUP(B1121,Projections_Data!K:M,3,0)</f>
        <v>64</v>
      </c>
    </row>
    <row r="1122" spans="1:15" ht="10.199999999999999" customHeight="1" x14ac:dyDescent="0.2">
      <c r="A1122" s="10">
        <v>1121</v>
      </c>
      <c r="B1122" s="10" t="s">
        <v>841</v>
      </c>
      <c r="C1122" s="10" t="s">
        <v>842</v>
      </c>
      <c r="D1122" s="10" t="s">
        <v>48</v>
      </c>
      <c r="E1122" s="10" t="s">
        <v>25</v>
      </c>
      <c r="F1122" s="10" t="s">
        <v>59</v>
      </c>
      <c r="G1122" s="10">
        <v>24</v>
      </c>
      <c r="J1122" s="5">
        <v>43009</v>
      </c>
      <c r="K1122" s="5">
        <f>MAX($I1122:$J1122)</f>
        <v>43009</v>
      </c>
      <c r="L1122" s="10" t="s">
        <v>770</v>
      </c>
      <c r="M1122" s="7"/>
      <c r="N1122" s="3" t="s">
        <v>855</v>
      </c>
      <c r="O1122" s="10">
        <f>VLOOKUP(B1122,Projections_Data!K:M,3,0)</f>
        <v>60</v>
      </c>
    </row>
    <row r="1123" spans="1:15" ht="10.199999999999999" customHeight="1" x14ac:dyDescent="0.2">
      <c r="A1123" s="10">
        <v>1122</v>
      </c>
      <c r="B1123" s="10" t="s">
        <v>557</v>
      </c>
      <c r="C1123" s="10" t="s">
        <v>558</v>
      </c>
      <c r="D1123" s="10" t="s">
        <v>48</v>
      </c>
      <c r="E1123" s="10" t="s">
        <v>25</v>
      </c>
      <c r="F1123" s="10" t="s">
        <v>59</v>
      </c>
      <c r="G1123" s="10">
        <v>40</v>
      </c>
      <c r="H1123" s="3"/>
      <c r="I1123" s="3"/>
      <c r="J1123" s="5">
        <v>43009</v>
      </c>
      <c r="K1123" s="5">
        <f>MAX($I1123:$J1123)</f>
        <v>43009</v>
      </c>
      <c r="L1123" s="10" t="s">
        <v>770</v>
      </c>
      <c r="M1123" s="7"/>
      <c r="O1123" s="10">
        <f>VLOOKUP(B1123,Projections_Data!K:M,3,0)</f>
        <v>112</v>
      </c>
    </row>
    <row r="1124" spans="1:15" ht="10.199999999999999" customHeight="1" x14ac:dyDescent="0.2">
      <c r="A1124" s="10">
        <v>1123</v>
      </c>
      <c r="B1124" s="10" t="s">
        <v>51</v>
      </c>
      <c r="C1124" s="10" t="s">
        <v>498</v>
      </c>
      <c r="D1124" s="10" t="s">
        <v>40</v>
      </c>
      <c r="E1124" s="10" t="s">
        <v>53</v>
      </c>
      <c r="F1124" s="10" t="s">
        <v>59</v>
      </c>
      <c r="G1124" s="10">
        <v>24</v>
      </c>
      <c r="J1124" s="5">
        <v>43009</v>
      </c>
      <c r="K1124" s="5">
        <f>MAX($I1124:$J1124)</f>
        <v>43009</v>
      </c>
      <c r="L1124" s="10" t="s">
        <v>770</v>
      </c>
      <c r="M1124" s="7"/>
      <c r="N1124" s="3" t="s">
        <v>859</v>
      </c>
      <c r="O1124" s="10">
        <f>VLOOKUP(B1124,Projections_Data!K:M,3,0)</f>
        <v>1</v>
      </c>
    </row>
    <row r="1125" spans="1:15" ht="10.199999999999999" customHeight="1" x14ac:dyDescent="0.2">
      <c r="A1125" s="10">
        <v>1124</v>
      </c>
      <c r="B1125" s="10" t="s">
        <v>51</v>
      </c>
      <c r="C1125" s="10" t="s">
        <v>90</v>
      </c>
      <c r="D1125" s="10" t="s">
        <v>40</v>
      </c>
      <c r="E1125" s="10" t="s">
        <v>53</v>
      </c>
      <c r="F1125" s="10" t="s">
        <v>59</v>
      </c>
      <c r="G1125" s="10">
        <v>24</v>
      </c>
      <c r="J1125" s="5">
        <v>43009</v>
      </c>
      <c r="K1125" s="5">
        <f>MAX($I1125:$J1125)</f>
        <v>43009</v>
      </c>
      <c r="L1125" s="10" t="s">
        <v>770</v>
      </c>
      <c r="M1125" s="7"/>
      <c r="N1125" s="3" t="s">
        <v>859</v>
      </c>
      <c r="O1125" s="10">
        <f>VLOOKUP(B1125,Projections_Data!K:M,3,0)</f>
        <v>1</v>
      </c>
    </row>
    <row r="1126" spans="1:15" ht="10.199999999999999" customHeight="1" x14ac:dyDescent="0.2">
      <c r="A1126" s="10">
        <v>1125</v>
      </c>
      <c r="B1126" s="10" t="s">
        <v>51</v>
      </c>
      <c r="C1126" s="10" t="s">
        <v>845</v>
      </c>
      <c r="D1126" s="10" t="s">
        <v>40</v>
      </c>
      <c r="E1126" s="10" t="s">
        <v>53</v>
      </c>
      <c r="F1126" s="10" t="s">
        <v>59</v>
      </c>
      <c r="G1126" s="10">
        <v>24</v>
      </c>
      <c r="J1126" s="5">
        <v>43009</v>
      </c>
      <c r="K1126" s="5">
        <f>MAX($I1126:$J1126)</f>
        <v>43009</v>
      </c>
      <c r="L1126" s="10" t="s">
        <v>770</v>
      </c>
      <c r="M1126" s="7"/>
      <c r="N1126" s="3" t="s">
        <v>859</v>
      </c>
      <c r="O1126" s="10">
        <f>VLOOKUP(B1126,Projections_Data!K:M,3,0)</f>
        <v>1</v>
      </c>
    </row>
    <row r="1127" spans="1:15" ht="10.199999999999999" customHeight="1" x14ac:dyDescent="0.2">
      <c r="A1127" s="10">
        <v>1126</v>
      </c>
      <c r="B1127" s="10" t="s">
        <v>51</v>
      </c>
      <c r="C1127" s="10" t="s">
        <v>846</v>
      </c>
      <c r="D1127" s="10" t="s">
        <v>40</v>
      </c>
      <c r="E1127" s="10" t="s">
        <v>53</v>
      </c>
      <c r="F1127" s="10" t="s">
        <v>59</v>
      </c>
      <c r="G1127" s="10">
        <v>24</v>
      </c>
      <c r="J1127" s="5">
        <v>43009</v>
      </c>
      <c r="K1127" s="5">
        <f>MAX($I1127:$J1127)</f>
        <v>43009</v>
      </c>
      <c r="L1127" s="10" t="s">
        <v>770</v>
      </c>
      <c r="M1127" s="7"/>
      <c r="N1127" s="3" t="s">
        <v>859</v>
      </c>
      <c r="O1127" s="10">
        <f>VLOOKUP(B1127,Projections_Data!K:M,3,0)</f>
        <v>1</v>
      </c>
    </row>
    <row r="1128" spans="1:15" ht="10.199999999999999" customHeight="1" x14ac:dyDescent="0.2">
      <c r="A1128" s="10">
        <v>1127</v>
      </c>
      <c r="B1128" s="10" t="s">
        <v>596</v>
      </c>
      <c r="C1128" s="10" t="s">
        <v>597</v>
      </c>
      <c r="D1128" s="10" t="s">
        <v>24</v>
      </c>
      <c r="E1128" s="10" t="s">
        <v>53</v>
      </c>
      <c r="F1128" s="10" t="s">
        <v>59</v>
      </c>
      <c r="G1128" s="10">
        <v>24</v>
      </c>
      <c r="J1128" s="5">
        <v>43009</v>
      </c>
      <c r="K1128" s="5">
        <f>MAX($I1128:$J1128)</f>
        <v>43009</v>
      </c>
      <c r="L1128" s="10" t="s">
        <v>770</v>
      </c>
      <c r="M1128" s="7"/>
      <c r="N1128" s="3" t="s">
        <v>859</v>
      </c>
      <c r="O1128" s="10">
        <f>VLOOKUP(B1128,Projections_Data!K:M,3,0)</f>
        <v>24</v>
      </c>
    </row>
    <row r="1129" spans="1:15" ht="10.199999999999999" customHeight="1" x14ac:dyDescent="0.2">
      <c r="A1129" s="10">
        <v>1128</v>
      </c>
      <c r="B1129" s="10" t="s">
        <v>375</v>
      </c>
      <c r="C1129" s="10" t="s">
        <v>376</v>
      </c>
      <c r="D1129" s="10" t="s">
        <v>30</v>
      </c>
      <c r="E1129" s="10" t="s">
        <v>34</v>
      </c>
      <c r="F1129" s="10" t="s">
        <v>59</v>
      </c>
      <c r="G1129" s="10">
        <v>24</v>
      </c>
      <c r="J1129" s="5">
        <v>43009</v>
      </c>
      <c r="K1129" s="5">
        <f>MAX($I1129:$J1129)</f>
        <v>43009</v>
      </c>
      <c r="L1129" s="10" t="s">
        <v>770</v>
      </c>
      <c r="M1129" s="7"/>
      <c r="O1129" s="10">
        <f>VLOOKUP(B1129,Projections_Data!K:M,3,0)</f>
        <v>26</v>
      </c>
    </row>
    <row r="1130" spans="1:15" ht="10.199999999999999" customHeight="1" x14ac:dyDescent="0.2">
      <c r="A1130" s="10">
        <v>1129</v>
      </c>
      <c r="B1130" s="10" t="s">
        <v>28</v>
      </c>
      <c r="C1130" s="10" t="s">
        <v>819</v>
      </c>
      <c r="D1130" s="10" t="s">
        <v>30</v>
      </c>
      <c r="E1130" s="10" t="s">
        <v>31</v>
      </c>
      <c r="F1130" s="10" t="s">
        <v>59</v>
      </c>
      <c r="G1130" s="10">
        <v>24</v>
      </c>
      <c r="J1130" s="5">
        <v>43009</v>
      </c>
      <c r="K1130" s="5">
        <f>MAX($I1130:$J1130)</f>
        <v>43009</v>
      </c>
      <c r="L1130" s="10" t="s">
        <v>770</v>
      </c>
      <c r="M1130" s="7"/>
      <c r="N1130" s="3" t="s">
        <v>886</v>
      </c>
      <c r="O1130" s="10">
        <f>VLOOKUP(B1130,Projections_Data!K:M,3,0)</f>
        <v>17</v>
      </c>
    </row>
    <row r="1131" spans="1:15" ht="10.199999999999999" customHeight="1" x14ac:dyDescent="0.2">
      <c r="A1131" s="10">
        <v>1130</v>
      </c>
      <c r="B1131" s="10" t="s">
        <v>28</v>
      </c>
      <c r="C1131" s="10" t="s">
        <v>29</v>
      </c>
      <c r="D1131" s="10" t="s">
        <v>30</v>
      </c>
      <c r="E1131" s="10" t="s">
        <v>31</v>
      </c>
      <c r="F1131" s="10" t="s">
        <v>59</v>
      </c>
      <c r="G1131" s="10">
        <v>24</v>
      </c>
      <c r="J1131" s="5">
        <v>43009</v>
      </c>
      <c r="K1131" s="5">
        <f>MAX($I1131:$J1131)</f>
        <v>43009</v>
      </c>
      <c r="L1131" s="10" t="s">
        <v>770</v>
      </c>
      <c r="M1131" s="7"/>
      <c r="O1131" s="10">
        <f>VLOOKUP(B1131,Projections_Data!K:M,3,0)</f>
        <v>17</v>
      </c>
    </row>
    <row r="1132" spans="1:15" ht="10.199999999999999" customHeight="1" x14ac:dyDescent="0.2">
      <c r="A1132" s="10">
        <v>1131</v>
      </c>
      <c r="B1132" s="10" t="s">
        <v>513</v>
      </c>
      <c r="C1132" s="10" t="s">
        <v>514</v>
      </c>
      <c r="D1132" s="10" t="s">
        <v>17</v>
      </c>
      <c r="E1132" s="10" t="s">
        <v>53</v>
      </c>
      <c r="F1132" s="10" t="s">
        <v>59</v>
      </c>
      <c r="G1132" s="10">
        <v>24</v>
      </c>
      <c r="J1132" s="5">
        <v>43009</v>
      </c>
      <c r="K1132" s="5">
        <f>MAX($J1132:$J1132)</f>
        <v>43009</v>
      </c>
      <c r="L1132" s="10" t="s">
        <v>770</v>
      </c>
      <c r="M1132" s="7"/>
      <c r="N1132" s="3" t="s">
        <v>872</v>
      </c>
      <c r="O1132" s="10">
        <f>VLOOKUP(B1132,Projections_Data!K:M,3,0)</f>
        <v>31</v>
      </c>
    </row>
    <row r="1133" spans="1:15" ht="10.199999999999999" customHeight="1" x14ac:dyDescent="0.2">
      <c r="A1133" s="10">
        <v>1132</v>
      </c>
      <c r="B1133" s="10" t="s">
        <v>112</v>
      </c>
      <c r="C1133" s="10" t="s">
        <v>113</v>
      </c>
      <c r="D1133" s="10" t="s">
        <v>30</v>
      </c>
      <c r="E1133" s="10" t="s">
        <v>31</v>
      </c>
      <c r="F1133" s="10" t="s">
        <v>59</v>
      </c>
      <c r="G1133" s="10">
        <v>24</v>
      </c>
      <c r="J1133" s="5">
        <v>43009</v>
      </c>
      <c r="K1133" s="5">
        <f>MAX($J1133:$J1133)</f>
        <v>43009</v>
      </c>
      <c r="L1133" s="10" t="s">
        <v>770</v>
      </c>
      <c r="M1133" s="7"/>
      <c r="O1133" s="10">
        <f>VLOOKUP(B1133,Projections_Data!K:M,3,0)</f>
        <v>52</v>
      </c>
    </row>
    <row r="1134" spans="1:15" ht="10.199999999999999" customHeight="1" x14ac:dyDescent="0.2">
      <c r="A1134" s="10">
        <v>1133</v>
      </c>
      <c r="B1134" s="10" t="s">
        <v>1302</v>
      </c>
      <c r="C1134" s="10" t="s">
        <v>1303</v>
      </c>
      <c r="D1134" s="10" t="s">
        <v>17</v>
      </c>
      <c r="E1134" s="10" t="s">
        <v>18</v>
      </c>
      <c r="F1134" s="10" t="s">
        <v>59</v>
      </c>
      <c r="G1134" s="10">
        <v>0</v>
      </c>
      <c r="J1134" s="5">
        <v>43018</v>
      </c>
      <c r="K1134" s="5">
        <v>43018</v>
      </c>
      <c r="L1134" s="10" t="s">
        <v>21</v>
      </c>
      <c r="M1134" s="7"/>
      <c r="N1134" s="3" t="s">
        <v>1515</v>
      </c>
      <c r="O1134" s="10">
        <f>VLOOKUP(B1134,Projections_Data!K:M,3,0)</f>
        <v>105</v>
      </c>
    </row>
    <row r="1135" spans="1:15" ht="10.199999999999999" customHeight="1" x14ac:dyDescent="0.2">
      <c r="A1135" s="10">
        <v>1134</v>
      </c>
      <c r="B1135" s="10" t="s">
        <v>446</v>
      </c>
      <c r="C1135" s="10" t="s">
        <v>390</v>
      </c>
      <c r="D1135" s="10" t="s">
        <v>102</v>
      </c>
      <c r="E1135" s="10" t="s">
        <v>18</v>
      </c>
      <c r="F1135" s="10" t="s">
        <v>59</v>
      </c>
      <c r="G1135" s="10">
        <v>24</v>
      </c>
      <c r="J1135" s="5">
        <v>43040</v>
      </c>
      <c r="K1135" s="5">
        <f>MAX($I1135:$J1135)</f>
        <v>43040</v>
      </c>
      <c r="L1135" s="10" t="s">
        <v>770</v>
      </c>
      <c r="M1135" s="7"/>
      <c r="O1135" s="10">
        <f>VLOOKUP(B1135,Projections_Data!K:M,3,0)</f>
        <v>37</v>
      </c>
    </row>
    <row r="1136" spans="1:15" ht="10.199999999999999" customHeight="1" x14ac:dyDescent="0.2">
      <c r="A1136" s="10">
        <v>1135</v>
      </c>
      <c r="B1136" s="10" t="s">
        <v>446</v>
      </c>
      <c r="C1136" s="10" t="s">
        <v>391</v>
      </c>
      <c r="D1136" s="10" t="s">
        <v>102</v>
      </c>
      <c r="E1136" s="10" t="s">
        <v>18</v>
      </c>
      <c r="F1136" s="10" t="s">
        <v>59</v>
      </c>
      <c r="G1136" s="10">
        <v>24</v>
      </c>
      <c r="J1136" s="5">
        <v>43040</v>
      </c>
      <c r="K1136" s="5">
        <f>MAX($I1136:$J1136)</f>
        <v>43040</v>
      </c>
      <c r="L1136" s="10" t="s">
        <v>770</v>
      </c>
      <c r="M1136" s="7"/>
      <c r="O1136" s="10">
        <f>VLOOKUP(B1136,Projections_Data!K:M,3,0)</f>
        <v>37</v>
      </c>
    </row>
    <row r="1137" spans="1:15" ht="10.199999999999999" customHeight="1" x14ac:dyDescent="0.2">
      <c r="A1137" s="10">
        <v>1136</v>
      </c>
      <c r="B1137" s="10" t="s">
        <v>1427</v>
      </c>
      <c r="C1137" s="10" t="s">
        <v>1383</v>
      </c>
      <c r="D1137" s="10" t="s">
        <v>102</v>
      </c>
      <c r="E1137" s="10" t="s">
        <v>25</v>
      </c>
      <c r="F1137" s="10" t="s">
        <v>59</v>
      </c>
      <c r="G1137" s="10">
        <v>32</v>
      </c>
      <c r="J1137" s="5">
        <v>43066</v>
      </c>
      <c r="K1137" s="5">
        <f>MAX($I1137:$J1137)</f>
        <v>43066</v>
      </c>
      <c r="L1137" s="10" t="s">
        <v>770</v>
      </c>
      <c r="M1137" s="7"/>
      <c r="O1137" s="10">
        <f>VLOOKUP(B1137,Projections_Data!K:M,3,0)</f>
        <v>185</v>
      </c>
    </row>
    <row r="1138" spans="1:15" ht="10.199999999999999" customHeight="1" x14ac:dyDescent="0.2">
      <c r="A1138" s="10">
        <v>1137</v>
      </c>
      <c r="B1138" s="10" t="s">
        <v>562</v>
      </c>
      <c r="C1138" s="10" t="s">
        <v>563</v>
      </c>
      <c r="D1138" s="10" t="s">
        <v>24</v>
      </c>
      <c r="E1138" s="10" t="s">
        <v>25</v>
      </c>
      <c r="F1138" s="10" t="s">
        <v>59</v>
      </c>
      <c r="G1138" s="10">
        <v>24</v>
      </c>
      <c r="J1138" s="5">
        <v>43066</v>
      </c>
      <c r="K1138" s="5">
        <f>MAX($I1138:$J1138)</f>
        <v>43066</v>
      </c>
      <c r="L1138" s="10" t="s">
        <v>770</v>
      </c>
      <c r="M1138" s="7"/>
      <c r="N1138" s="3" t="s">
        <v>887</v>
      </c>
      <c r="O1138" s="10">
        <f>VLOOKUP(B1138,Projections_Data!K:M,3,0)</f>
        <v>23</v>
      </c>
    </row>
    <row r="1139" spans="1:15" ht="10.199999999999999" customHeight="1" x14ac:dyDescent="0.2">
      <c r="A1139" s="10">
        <v>1138</v>
      </c>
      <c r="B1139" s="10" t="s">
        <v>640</v>
      </c>
      <c r="C1139" s="10" t="s">
        <v>641</v>
      </c>
      <c r="D1139" s="10" t="str">
        <f>VLOOKUP($B1139,$B:$G,3,0)</f>
        <v>Rob Siler</v>
      </c>
      <c r="E1139" s="10" t="str">
        <f>VLOOKUP($B1139,$B:$G,4,0)</f>
        <v>Amanda Coulombe</v>
      </c>
      <c r="F1139" s="10" t="s">
        <v>59</v>
      </c>
      <c r="G1139" s="10">
        <v>24</v>
      </c>
      <c r="J1139" s="5">
        <v>43101</v>
      </c>
      <c r="K1139" s="5">
        <f>MAX($I1139:$J1139)</f>
        <v>43101</v>
      </c>
      <c r="L1139" s="10" t="s">
        <v>770</v>
      </c>
      <c r="M1139" s="7"/>
      <c r="O1139" s="10">
        <f>VLOOKUP(B1139,Projections_Data!K:M,3,0)</f>
        <v>144</v>
      </c>
    </row>
    <row r="1140" spans="1:15" ht="10.199999999999999" customHeight="1" x14ac:dyDescent="0.2">
      <c r="A1140" s="10">
        <v>1139</v>
      </c>
      <c r="B1140" s="10" t="s">
        <v>255</v>
      </c>
      <c r="C1140" s="10" t="s">
        <v>256</v>
      </c>
      <c r="D1140" s="10" t="s">
        <v>48</v>
      </c>
      <c r="E1140" s="10" t="s">
        <v>34</v>
      </c>
      <c r="F1140" s="10" t="s">
        <v>59</v>
      </c>
      <c r="G1140" s="10">
        <v>24</v>
      </c>
      <c r="J1140" s="5">
        <v>43101</v>
      </c>
      <c r="K1140" s="5">
        <f>MAX($I1140:$J1140)</f>
        <v>43101</v>
      </c>
      <c r="L1140" s="10" t="s">
        <v>770</v>
      </c>
      <c r="M1140" s="7"/>
      <c r="O1140" s="10">
        <f>VLOOKUP(B1140,Projections_Data!K:M,3,0)</f>
        <v>98</v>
      </c>
    </row>
    <row r="1141" spans="1:15" ht="10.199999999999999" customHeight="1" x14ac:dyDescent="0.2">
      <c r="A1141" s="10">
        <v>1140</v>
      </c>
      <c r="B1141" s="10" t="s">
        <v>478</v>
      </c>
      <c r="C1141" s="10" t="s">
        <v>479</v>
      </c>
      <c r="D1141" s="10" t="s">
        <v>24</v>
      </c>
      <c r="E1141" s="10" t="s">
        <v>34</v>
      </c>
      <c r="F1141" s="10" t="s">
        <v>59</v>
      </c>
      <c r="G1141" s="10">
        <v>24</v>
      </c>
      <c r="J1141" s="5">
        <v>43101</v>
      </c>
      <c r="K1141" s="5">
        <f>MAX($I1141:$J1141)</f>
        <v>43101</v>
      </c>
      <c r="L1141" s="10" t="s">
        <v>770</v>
      </c>
      <c r="M1141" s="7"/>
      <c r="O1141" s="10">
        <f>VLOOKUP(B1141,Projections_Data!K:M,3,0)</f>
        <v>157</v>
      </c>
    </row>
    <row r="1142" spans="1:15" ht="10.199999999999999" customHeight="1" x14ac:dyDescent="0.2">
      <c r="A1142" s="10">
        <v>1141</v>
      </c>
      <c r="B1142" s="10" t="s">
        <v>91</v>
      </c>
      <c r="C1142" s="10" t="s">
        <v>570</v>
      </c>
      <c r="D1142" s="10" t="s">
        <v>17</v>
      </c>
      <c r="E1142" s="10" t="s">
        <v>25</v>
      </c>
      <c r="F1142" s="10" t="s">
        <v>59</v>
      </c>
      <c r="G1142" s="10">
        <v>80</v>
      </c>
      <c r="J1142" s="5">
        <v>43101</v>
      </c>
      <c r="K1142" s="5">
        <f>MAX($I1142:$J1142)</f>
        <v>43101</v>
      </c>
      <c r="L1142" s="10" t="s">
        <v>770</v>
      </c>
      <c r="M1142" s="7"/>
      <c r="O1142" s="10">
        <f>VLOOKUP(B1142,Projections_Data!K:M,3,0)</f>
        <v>16</v>
      </c>
    </row>
    <row r="1143" spans="1:15" ht="10.199999999999999" customHeight="1" x14ac:dyDescent="0.2">
      <c r="A1143" s="10">
        <v>1142</v>
      </c>
      <c r="B1143" s="10" t="s">
        <v>128</v>
      </c>
      <c r="C1143" s="10" t="s">
        <v>129</v>
      </c>
      <c r="D1143" s="10" t="s">
        <v>102</v>
      </c>
      <c r="E1143" s="10" t="s">
        <v>25</v>
      </c>
      <c r="F1143" s="10" t="s">
        <v>59</v>
      </c>
      <c r="G1143" s="10">
        <v>40</v>
      </c>
      <c r="J1143" s="5">
        <v>43101</v>
      </c>
      <c r="K1143" s="5">
        <f>MAX($I1143:$J1143)</f>
        <v>43101</v>
      </c>
      <c r="L1143" s="10" t="s">
        <v>770</v>
      </c>
      <c r="M1143" s="7"/>
      <c r="O1143" s="10">
        <f>VLOOKUP(B1143,Projections_Data!K:M,3,0)</f>
        <v>19</v>
      </c>
    </row>
    <row r="1144" spans="1:15" ht="10.199999999999999" customHeight="1" x14ac:dyDescent="0.2">
      <c r="A1144" s="10">
        <v>1143</v>
      </c>
      <c r="B1144" s="10" t="s">
        <v>223</v>
      </c>
      <c r="C1144" s="10" t="s">
        <v>224</v>
      </c>
      <c r="D1144" s="10" t="s">
        <v>24</v>
      </c>
      <c r="E1144" s="10" t="s">
        <v>34</v>
      </c>
      <c r="F1144" s="10" t="s">
        <v>59</v>
      </c>
      <c r="G1144" s="10">
        <v>80</v>
      </c>
      <c r="J1144" s="5">
        <v>43101</v>
      </c>
      <c r="K1144" s="5">
        <f>MAX($I1144:$J1144)</f>
        <v>43101</v>
      </c>
      <c r="L1144" s="10" t="s">
        <v>770</v>
      </c>
      <c r="M1144" s="7"/>
      <c r="O1144" s="10">
        <f>VLOOKUP(B1144,Projections_Data!K:M,3,0)</f>
        <v>93</v>
      </c>
    </row>
    <row r="1145" spans="1:15" ht="10.199999999999999" customHeight="1" x14ac:dyDescent="0.2">
      <c r="A1145" s="10">
        <v>1144</v>
      </c>
      <c r="B1145" s="10" t="s">
        <v>813</v>
      </c>
      <c r="C1145" s="10" t="s">
        <v>814</v>
      </c>
      <c r="D1145" s="10" t="s">
        <v>17</v>
      </c>
      <c r="E1145" s="10" t="s">
        <v>31</v>
      </c>
      <c r="F1145" s="10" t="s">
        <v>59</v>
      </c>
      <c r="G1145" s="10">
        <v>40</v>
      </c>
      <c r="J1145" s="5">
        <v>43101</v>
      </c>
      <c r="K1145" s="5">
        <f>MAX($I1145:$J1145)</f>
        <v>43101</v>
      </c>
      <c r="L1145" s="10" t="s">
        <v>770</v>
      </c>
      <c r="M1145" s="7"/>
      <c r="O1145" s="10">
        <f>VLOOKUP(B1145,Projections_Data!K:M,3,0)</f>
        <v>38</v>
      </c>
    </row>
    <row r="1146" spans="1:15" ht="10.199999999999999" customHeight="1" x14ac:dyDescent="0.2">
      <c r="A1146" s="10">
        <v>1145</v>
      </c>
      <c r="B1146" s="10" t="s">
        <v>49</v>
      </c>
      <c r="C1146" s="10" t="s">
        <v>50</v>
      </c>
      <c r="D1146" s="10" t="s">
        <v>17</v>
      </c>
      <c r="E1146" s="10" t="s">
        <v>25</v>
      </c>
      <c r="F1146" s="10" t="s">
        <v>59</v>
      </c>
      <c r="G1146" s="10">
        <v>24</v>
      </c>
      <c r="J1146" s="5">
        <v>43101</v>
      </c>
      <c r="K1146" s="5">
        <f>MAX($I1146:$J1146)</f>
        <v>43101</v>
      </c>
      <c r="L1146" s="10" t="s">
        <v>770</v>
      </c>
      <c r="M1146" s="7"/>
      <c r="O1146" s="10">
        <f>VLOOKUP(B1146,Projections_Data!K:M,3,0)</f>
        <v>74</v>
      </c>
    </row>
    <row r="1147" spans="1:15" ht="10.199999999999999" customHeight="1" x14ac:dyDescent="0.2">
      <c r="A1147" s="10">
        <v>1146</v>
      </c>
      <c r="B1147" s="10" t="s">
        <v>1467</v>
      </c>
      <c r="C1147" s="10" t="s">
        <v>1522</v>
      </c>
      <c r="D1147" s="10" t="s">
        <v>102</v>
      </c>
      <c r="E1147" s="10" t="s">
        <v>25</v>
      </c>
      <c r="F1147" s="10" t="s">
        <v>59</v>
      </c>
      <c r="G1147" s="10">
        <v>24</v>
      </c>
      <c r="J1147" s="5">
        <v>43101</v>
      </c>
      <c r="K1147" s="5">
        <f>MAX($I1147:$J1147)</f>
        <v>43101</v>
      </c>
      <c r="L1147" s="10" t="s">
        <v>770</v>
      </c>
      <c r="M1147" s="7"/>
      <c r="O1147" s="10" t="e">
        <f>VLOOKUP(B1147,Projections_Data!K:M,3,0)</f>
        <v>#N/A</v>
      </c>
    </row>
    <row r="1148" spans="1:15" ht="10.199999999999999" customHeight="1" x14ac:dyDescent="0.2">
      <c r="A1148" s="10">
        <v>1147</v>
      </c>
      <c r="B1148" s="10" t="s">
        <v>760</v>
      </c>
      <c r="C1148" s="10" t="s">
        <v>761</v>
      </c>
      <c r="D1148" s="10" t="s">
        <v>102</v>
      </c>
      <c r="E1148" s="10" t="s">
        <v>34</v>
      </c>
      <c r="F1148" s="10" t="s">
        <v>59</v>
      </c>
      <c r="G1148" s="10">
        <v>32</v>
      </c>
      <c r="J1148" s="5">
        <v>43101</v>
      </c>
      <c r="K1148" s="5">
        <f>MAX($I1148:$J1148)</f>
        <v>43101</v>
      </c>
      <c r="L1148" s="10" t="s">
        <v>770</v>
      </c>
      <c r="M1148" s="7"/>
      <c r="O1148" s="10">
        <f>VLOOKUP(B1148,Projections_Data!K:M,3,0)</f>
        <v>49</v>
      </c>
    </row>
    <row r="1149" spans="1:15" ht="10.199999999999999" customHeight="1" x14ac:dyDescent="0.2">
      <c r="A1149" s="10">
        <v>1148</v>
      </c>
      <c r="B1149" s="10" t="s">
        <v>825</v>
      </c>
      <c r="C1149" s="10" t="s">
        <v>826</v>
      </c>
      <c r="D1149" s="10" t="s">
        <v>40</v>
      </c>
      <c r="E1149" s="10" t="s">
        <v>25</v>
      </c>
      <c r="F1149" s="10" t="s">
        <v>59</v>
      </c>
      <c r="G1149" s="10">
        <v>40</v>
      </c>
      <c r="J1149" s="5">
        <v>43101</v>
      </c>
      <c r="K1149" s="5">
        <f>MAX($I1149:$J1149)</f>
        <v>43101</v>
      </c>
      <c r="L1149" s="10" t="s">
        <v>770</v>
      </c>
      <c r="M1149" s="7"/>
      <c r="O1149" s="10">
        <f>VLOOKUP(B1149,Projections_Data!K:M,3,0)</f>
        <v>61</v>
      </c>
    </row>
    <row r="1150" spans="1:15" ht="10.199999999999999" customHeight="1" x14ac:dyDescent="0.2">
      <c r="A1150" s="10">
        <v>1149</v>
      </c>
      <c r="B1150" s="10" t="s">
        <v>825</v>
      </c>
      <c r="C1150" s="10" t="s">
        <v>828</v>
      </c>
      <c r="D1150" s="10" t="s">
        <v>40</v>
      </c>
      <c r="E1150" s="10" t="s">
        <v>25</v>
      </c>
      <c r="F1150" s="10" t="s">
        <v>59</v>
      </c>
      <c r="G1150" s="10">
        <v>40</v>
      </c>
      <c r="J1150" s="5">
        <v>43101</v>
      </c>
      <c r="K1150" s="5">
        <f>MAX($I1150:$J1150)</f>
        <v>43101</v>
      </c>
      <c r="L1150" s="10" t="s">
        <v>770</v>
      </c>
      <c r="M1150" s="7"/>
      <c r="O1150" s="10">
        <f>VLOOKUP(B1150,Projections_Data!K:M,3,0)</f>
        <v>61</v>
      </c>
    </row>
    <row r="1151" spans="1:15" ht="10.199999999999999" customHeight="1" x14ac:dyDescent="0.2">
      <c r="A1151" s="10">
        <v>1150</v>
      </c>
      <c r="B1151" s="10" t="s">
        <v>167</v>
      </c>
      <c r="C1151" s="10" t="s">
        <v>168</v>
      </c>
      <c r="D1151" s="10" t="s">
        <v>102</v>
      </c>
      <c r="E1151" s="10" t="s">
        <v>34</v>
      </c>
      <c r="F1151" s="10" t="s">
        <v>59</v>
      </c>
      <c r="G1151" s="10">
        <v>24</v>
      </c>
      <c r="J1151" s="5">
        <v>43101</v>
      </c>
      <c r="K1151" s="5">
        <f>MAX($I1151:$J1151)</f>
        <v>43101</v>
      </c>
      <c r="L1151" s="10" t="s">
        <v>770</v>
      </c>
      <c r="M1151" s="7"/>
      <c r="O1151" s="10">
        <f>VLOOKUP(B1151,Projections_Data!K:M,3,0)</f>
        <v>13</v>
      </c>
    </row>
    <row r="1152" spans="1:15" ht="10.199999999999999" customHeight="1" x14ac:dyDescent="0.2">
      <c r="A1152" s="10">
        <v>1151</v>
      </c>
      <c r="B1152" s="10" t="s">
        <v>1370</v>
      </c>
      <c r="C1152" s="10" t="s">
        <v>1408</v>
      </c>
      <c r="D1152" s="10" t="s">
        <v>48</v>
      </c>
      <c r="E1152" s="10" t="s">
        <v>31</v>
      </c>
      <c r="F1152" s="10" t="s">
        <v>59</v>
      </c>
      <c r="G1152" s="10">
        <v>40</v>
      </c>
      <c r="J1152" s="5">
        <v>43101</v>
      </c>
      <c r="K1152" s="5">
        <f>MAX($I1152:$J1152)</f>
        <v>43101</v>
      </c>
      <c r="L1152" s="10" t="s">
        <v>770</v>
      </c>
      <c r="M1152" s="7"/>
      <c r="O1152" s="10">
        <f>VLOOKUP(B1152,Projections_Data!K:M,3,0)</f>
        <v>66</v>
      </c>
    </row>
    <row r="1153" spans="1:15" ht="10.199999999999999" customHeight="1" x14ac:dyDescent="0.2">
      <c r="A1153" s="10">
        <v>1152</v>
      </c>
      <c r="B1153" s="10" t="s">
        <v>88</v>
      </c>
      <c r="C1153" s="10" t="s">
        <v>89</v>
      </c>
      <c r="D1153" s="10" t="s">
        <v>40</v>
      </c>
      <c r="E1153" s="10" t="s">
        <v>18</v>
      </c>
      <c r="F1153" s="10" t="s">
        <v>59</v>
      </c>
      <c r="G1153" s="10">
        <v>24</v>
      </c>
      <c r="J1153" s="5">
        <v>43101</v>
      </c>
      <c r="K1153" s="5">
        <f>MAX($I1153:$J1153)</f>
        <v>43101</v>
      </c>
      <c r="L1153" s="10" t="s">
        <v>770</v>
      </c>
      <c r="M1153" s="7"/>
      <c r="O1153" s="10">
        <f>VLOOKUP(B1153,Projections_Data!K:M,3,0)</f>
        <v>15</v>
      </c>
    </row>
    <row r="1154" spans="1:15" ht="10.199999999999999" customHeight="1" x14ac:dyDescent="0.2">
      <c r="A1154" s="10">
        <v>1153</v>
      </c>
      <c r="B1154" s="10" t="s">
        <v>60</v>
      </c>
      <c r="C1154" s="10" t="s">
        <v>204</v>
      </c>
      <c r="D1154" s="10" t="s">
        <v>24</v>
      </c>
      <c r="E1154" s="10" t="s">
        <v>34</v>
      </c>
      <c r="F1154" s="10" t="s">
        <v>59</v>
      </c>
      <c r="G1154" s="10">
        <v>80</v>
      </c>
      <c r="J1154" s="5">
        <v>43101</v>
      </c>
      <c r="K1154" s="5">
        <f>MAX($I1154:$J1154)</f>
        <v>43101</v>
      </c>
      <c r="L1154" s="10" t="s">
        <v>770</v>
      </c>
      <c r="M1154" s="7"/>
      <c r="O1154" s="10">
        <f>VLOOKUP(B1154,Projections_Data!K:M,3,0)</f>
        <v>20</v>
      </c>
    </row>
    <row r="1155" spans="1:15" ht="10.199999999999999" customHeight="1" x14ac:dyDescent="0.2">
      <c r="A1155" s="10">
        <v>1154</v>
      </c>
      <c r="B1155" s="10" t="s">
        <v>381</v>
      </c>
      <c r="C1155" s="10" t="s">
        <v>382</v>
      </c>
      <c r="D1155" s="10" t="s">
        <v>48</v>
      </c>
      <c r="E1155" s="10" t="s">
        <v>31</v>
      </c>
      <c r="F1155" s="10" t="s">
        <v>59</v>
      </c>
      <c r="G1155" s="10">
        <v>24</v>
      </c>
      <c r="J1155" s="5">
        <v>43101</v>
      </c>
      <c r="K1155" s="5">
        <f>MAX($I1155:$J1155)</f>
        <v>43101</v>
      </c>
      <c r="L1155" s="10" t="s">
        <v>770</v>
      </c>
      <c r="M1155" s="7"/>
      <c r="O1155" s="10">
        <f>VLOOKUP(B1155,Projections_Data!K:M,3,0)</f>
        <v>81</v>
      </c>
    </row>
    <row r="1156" spans="1:15" ht="10.199999999999999" customHeight="1" x14ac:dyDescent="0.2">
      <c r="A1156" s="10">
        <v>1155</v>
      </c>
      <c r="B1156" s="10" t="s">
        <v>131</v>
      </c>
      <c r="C1156" s="10" t="s">
        <v>132</v>
      </c>
      <c r="D1156" s="10" t="s">
        <v>102</v>
      </c>
      <c r="E1156" s="10" t="s">
        <v>25</v>
      </c>
      <c r="F1156" s="10" t="s">
        <v>59</v>
      </c>
      <c r="G1156" s="10">
        <v>24</v>
      </c>
      <c r="J1156" s="5">
        <v>43101</v>
      </c>
      <c r="K1156" s="5">
        <f>MAX($I1156:$J1156)</f>
        <v>43101</v>
      </c>
      <c r="L1156" s="10" t="s">
        <v>770</v>
      </c>
      <c r="M1156" s="7"/>
      <c r="O1156" s="10">
        <f>VLOOKUP(B1156,Projections_Data!K:M,3,0)</f>
        <v>18</v>
      </c>
    </row>
    <row r="1157" spans="1:15" ht="10.199999999999999" customHeight="1" x14ac:dyDescent="0.2">
      <c r="A1157" s="10">
        <v>1156</v>
      </c>
      <c r="B1157" s="10" t="s">
        <v>131</v>
      </c>
      <c r="C1157" s="10" t="s">
        <v>516</v>
      </c>
      <c r="D1157" s="10" t="s">
        <v>102</v>
      </c>
      <c r="E1157" s="10" t="s">
        <v>25</v>
      </c>
      <c r="F1157" s="10" t="s">
        <v>59</v>
      </c>
      <c r="G1157" s="10">
        <v>24</v>
      </c>
      <c r="J1157" s="5">
        <v>43101</v>
      </c>
      <c r="K1157" s="5">
        <f>MAX($I1157:$J1157)</f>
        <v>43101</v>
      </c>
      <c r="L1157" s="10" t="s">
        <v>770</v>
      </c>
      <c r="M1157" s="7"/>
      <c r="O1157" s="10">
        <f>VLOOKUP(B1157,Projections_Data!K:M,3,0)</f>
        <v>18</v>
      </c>
    </row>
    <row r="1158" spans="1:15" ht="10.199999999999999" customHeight="1" x14ac:dyDescent="0.2">
      <c r="A1158" s="10">
        <v>1157</v>
      </c>
      <c r="B1158" s="10" t="s">
        <v>131</v>
      </c>
      <c r="C1158" s="10" t="s">
        <v>755</v>
      </c>
      <c r="D1158" s="10" t="s">
        <v>102</v>
      </c>
      <c r="E1158" s="10" t="s">
        <v>25</v>
      </c>
      <c r="F1158" s="10" t="s">
        <v>59</v>
      </c>
      <c r="G1158" s="10">
        <v>24</v>
      </c>
      <c r="J1158" s="5">
        <v>43101</v>
      </c>
      <c r="K1158" s="5">
        <f>MAX($I1158:$J1158)</f>
        <v>43101</v>
      </c>
      <c r="L1158" s="10" t="s">
        <v>770</v>
      </c>
      <c r="M1158" s="7"/>
      <c r="O1158" s="10">
        <f>VLOOKUP(B1158,Projections_Data!K:M,3,0)</f>
        <v>18</v>
      </c>
    </row>
    <row r="1159" spans="1:15" ht="10.199999999999999" customHeight="1" x14ac:dyDescent="0.2">
      <c r="A1159" s="10">
        <v>1158</v>
      </c>
      <c r="B1159" s="10" t="s">
        <v>1523</v>
      </c>
      <c r="C1159" s="10" t="s">
        <v>1524</v>
      </c>
      <c r="D1159" s="10" t="s">
        <v>48</v>
      </c>
      <c r="E1159" s="10" t="s">
        <v>34</v>
      </c>
      <c r="F1159" s="10" t="s">
        <v>59</v>
      </c>
      <c r="G1159" s="10">
        <v>32</v>
      </c>
      <c r="J1159" s="5">
        <v>43101</v>
      </c>
      <c r="K1159" s="5">
        <f>MAX($I1159:$J1159)</f>
        <v>43101</v>
      </c>
      <c r="L1159" s="10" t="s">
        <v>770</v>
      </c>
      <c r="M1159" s="7"/>
      <c r="O1159" s="10">
        <f>VLOOKUP(B1159,Projections_Data!K:M,3,0)</f>
        <v>84</v>
      </c>
    </row>
    <row r="1160" spans="1:15" ht="10.199999999999999" customHeight="1" x14ac:dyDescent="0.2">
      <c r="A1160" s="10">
        <v>1159</v>
      </c>
      <c r="B1160" s="10" t="s">
        <v>290</v>
      </c>
      <c r="C1160" s="10" t="s">
        <v>291</v>
      </c>
      <c r="D1160" s="10" t="s">
        <v>102</v>
      </c>
      <c r="E1160" s="10" t="s">
        <v>34</v>
      </c>
      <c r="F1160" s="10" t="s">
        <v>59</v>
      </c>
      <c r="G1160" s="10">
        <v>24</v>
      </c>
      <c r="J1160" s="5">
        <v>43101</v>
      </c>
      <c r="K1160" s="5">
        <f>MAX($I1160:$J1160)</f>
        <v>43101</v>
      </c>
      <c r="L1160" s="10" t="s">
        <v>770</v>
      </c>
      <c r="M1160" s="7"/>
      <c r="O1160" s="10">
        <f>VLOOKUP(B1160,Projections_Data!K:M,3,0)</f>
        <v>22</v>
      </c>
    </row>
    <row r="1161" spans="1:15" ht="10.199999999999999" customHeight="1" x14ac:dyDescent="0.2">
      <c r="A1161" s="10">
        <v>1160</v>
      </c>
      <c r="B1161" s="10" t="s">
        <v>290</v>
      </c>
      <c r="C1161" s="10" t="s">
        <v>797</v>
      </c>
      <c r="D1161" s="10" t="s">
        <v>102</v>
      </c>
      <c r="E1161" s="10" t="s">
        <v>34</v>
      </c>
      <c r="F1161" s="10" t="s">
        <v>59</v>
      </c>
      <c r="G1161" s="10">
        <v>24</v>
      </c>
      <c r="J1161" s="5">
        <v>43101</v>
      </c>
      <c r="K1161" s="5">
        <f>MAX($I1161:$J1161)</f>
        <v>43101</v>
      </c>
      <c r="L1161" s="10" t="s">
        <v>770</v>
      </c>
      <c r="M1161" s="7"/>
      <c r="O1161" s="10">
        <f>VLOOKUP(B1161,Projections_Data!K:M,3,0)</f>
        <v>22</v>
      </c>
    </row>
    <row r="1162" spans="1:15" ht="10.199999999999999" customHeight="1" x14ac:dyDescent="0.2">
      <c r="A1162" s="10">
        <v>1161</v>
      </c>
      <c r="B1162" s="10" t="s">
        <v>290</v>
      </c>
      <c r="C1162" s="10" t="s">
        <v>817</v>
      </c>
      <c r="D1162" s="10" t="s">
        <v>102</v>
      </c>
      <c r="E1162" s="10" t="s">
        <v>34</v>
      </c>
      <c r="F1162" s="10" t="s">
        <v>59</v>
      </c>
      <c r="G1162" s="10">
        <v>24</v>
      </c>
      <c r="J1162" s="5">
        <v>43101</v>
      </c>
      <c r="K1162" s="5">
        <f>MAX($I1162:$J1162)</f>
        <v>43101</v>
      </c>
      <c r="L1162" s="10" t="s">
        <v>770</v>
      </c>
      <c r="M1162" s="7"/>
      <c r="O1162" s="10">
        <f>VLOOKUP(B1162,Projections_Data!K:M,3,0)</f>
        <v>22</v>
      </c>
    </row>
    <row r="1163" spans="1:15" ht="10.199999999999999" customHeight="1" x14ac:dyDescent="0.2">
      <c r="A1163" s="10">
        <v>1162</v>
      </c>
      <c r="B1163" s="10" t="s">
        <v>290</v>
      </c>
      <c r="C1163" s="10" t="s">
        <v>853</v>
      </c>
      <c r="D1163" s="10" t="s">
        <v>102</v>
      </c>
      <c r="E1163" s="10" t="s">
        <v>34</v>
      </c>
      <c r="F1163" s="10" t="s">
        <v>59</v>
      </c>
      <c r="G1163" s="10">
        <v>24</v>
      </c>
      <c r="J1163" s="5">
        <v>43101</v>
      </c>
      <c r="K1163" s="5">
        <f>MAX($I1163:$J1163)</f>
        <v>43101</v>
      </c>
      <c r="L1163" s="10" t="s">
        <v>770</v>
      </c>
      <c r="M1163" s="7"/>
      <c r="O1163" s="10">
        <f>VLOOKUP(B1163,Projections_Data!K:M,3,0)</f>
        <v>22</v>
      </c>
    </row>
    <row r="1164" spans="1:15" ht="10.199999999999999" customHeight="1" x14ac:dyDescent="0.2">
      <c r="A1164" s="10">
        <v>1163</v>
      </c>
      <c r="B1164" s="10" t="s">
        <v>105</v>
      </c>
      <c r="C1164" s="10" t="s">
        <v>106</v>
      </c>
      <c r="D1164" s="10" t="s">
        <v>30</v>
      </c>
      <c r="E1164" s="10" t="s">
        <v>25</v>
      </c>
      <c r="F1164" s="10" t="s">
        <v>59</v>
      </c>
      <c r="G1164" s="10">
        <v>24</v>
      </c>
      <c r="J1164" s="5">
        <v>43101</v>
      </c>
      <c r="K1164" s="5">
        <f>MAX($I1164:$J1164)</f>
        <v>43101</v>
      </c>
      <c r="L1164" s="10" t="s">
        <v>770</v>
      </c>
      <c r="M1164" s="7"/>
      <c r="N1164" s="3" t="s">
        <v>1525</v>
      </c>
      <c r="O1164" s="10">
        <f>VLOOKUP(B1164,Projections_Data!K:M,3,0)</f>
        <v>39</v>
      </c>
    </row>
    <row r="1165" spans="1:15" ht="10.199999999999999" customHeight="1" x14ac:dyDescent="0.2">
      <c r="A1165" s="10">
        <v>1164</v>
      </c>
      <c r="B1165" s="10" t="s">
        <v>408</v>
      </c>
      <c r="C1165" s="10" t="s">
        <v>409</v>
      </c>
      <c r="D1165" s="10" t="s">
        <v>48</v>
      </c>
      <c r="E1165" s="10" t="s">
        <v>25</v>
      </c>
      <c r="F1165" s="10" t="s">
        <v>59</v>
      </c>
      <c r="G1165" s="10">
        <v>32</v>
      </c>
      <c r="J1165" s="5">
        <v>43101</v>
      </c>
      <c r="K1165" s="5">
        <f>MAX($I1165:$J1165)</f>
        <v>43101</v>
      </c>
      <c r="L1165" s="10" t="s">
        <v>770</v>
      </c>
      <c r="M1165" s="7"/>
      <c r="O1165" s="10">
        <f>VLOOKUP(B1165,Projections_Data!K:M,3,0)</f>
        <v>6</v>
      </c>
    </row>
    <row r="1166" spans="1:15" ht="10.199999999999999" customHeight="1" x14ac:dyDescent="0.2">
      <c r="A1166" s="10">
        <v>1165</v>
      </c>
      <c r="B1166" s="10" t="s">
        <v>133</v>
      </c>
      <c r="C1166" s="10" t="s">
        <v>134</v>
      </c>
      <c r="D1166" s="10" t="s">
        <v>30</v>
      </c>
      <c r="E1166" s="10" t="s">
        <v>53</v>
      </c>
      <c r="F1166" s="10" t="s">
        <v>59</v>
      </c>
      <c r="G1166" s="10">
        <v>24</v>
      </c>
      <c r="J1166" s="5">
        <v>43101</v>
      </c>
      <c r="K1166" s="5">
        <f>MAX($I1166:$J1166)</f>
        <v>43101</v>
      </c>
      <c r="L1166" s="10" t="s">
        <v>770</v>
      </c>
      <c r="M1166" s="7"/>
      <c r="O1166" s="10">
        <f>VLOOKUP(B1166,Projections_Data!K:M,3,0)</f>
        <v>29</v>
      </c>
    </row>
    <row r="1167" spans="1:15" ht="10.199999999999999" customHeight="1" x14ac:dyDescent="0.2">
      <c r="A1167" s="10">
        <v>1166</v>
      </c>
      <c r="B1167" s="10" t="s">
        <v>133</v>
      </c>
      <c r="C1167" s="10" t="s">
        <v>356</v>
      </c>
      <c r="D1167" s="10" t="s">
        <v>30</v>
      </c>
      <c r="E1167" s="10" t="s">
        <v>53</v>
      </c>
      <c r="F1167" s="10" t="s">
        <v>59</v>
      </c>
      <c r="G1167" s="10">
        <v>24</v>
      </c>
      <c r="J1167" s="5">
        <v>43101</v>
      </c>
      <c r="K1167" s="5">
        <f>MAX($I1167:$J1167)</f>
        <v>43101</v>
      </c>
      <c r="L1167" s="10" t="s">
        <v>770</v>
      </c>
      <c r="M1167" s="7"/>
      <c r="O1167" s="10">
        <f>VLOOKUP(B1167,Projections_Data!K:M,3,0)</f>
        <v>29</v>
      </c>
    </row>
    <row r="1168" spans="1:15" ht="10.199999999999999" customHeight="1" x14ac:dyDescent="0.2">
      <c r="A1168" s="10">
        <v>1167</v>
      </c>
      <c r="B1168" s="10" t="s">
        <v>404</v>
      </c>
      <c r="C1168" s="10" t="s">
        <v>405</v>
      </c>
      <c r="D1168" s="10" t="s">
        <v>24</v>
      </c>
      <c r="E1168" s="10" t="s">
        <v>18</v>
      </c>
      <c r="F1168" s="10" t="s">
        <v>59</v>
      </c>
      <c r="G1168" s="10">
        <v>40</v>
      </c>
      <c r="J1168" s="5">
        <v>43101</v>
      </c>
      <c r="K1168" s="5">
        <f>MAX($I1168:$J1168)</f>
        <v>43101</v>
      </c>
      <c r="L1168" s="10" t="s">
        <v>770</v>
      </c>
      <c r="M1168" s="7"/>
      <c r="N1168" s="3" t="s">
        <v>1526</v>
      </c>
      <c r="O1168" s="10">
        <f>VLOOKUP(B1168,Projections_Data!K:M,3,0)</f>
        <v>95</v>
      </c>
    </row>
    <row r="1169" spans="1:15" ht="10.199999999999999" customHeight="1" x14ac:dyDescent="0.2">
      <c r="A1169" s="10">
        <v>1168</v>
      </c>
      <c r="B1169" s="10" t="s">
        <v>75</v>
      </c>
      <c r="C1169" s="10" t="s">
        <v>781</v>
      </c>
      <c r="D1169" s="10" t="s">
        <v>17</v>
      </c>
      <c r="E1169" s="10" t="s">
        <v>31</v>
      </c>
      <c r="F1169" s="10" t="s">
        <v>59</v>
      </c>
      <c r="G1169" s="10">
        <v>80</v>
      </c>
      <c r="J1169" s="5">
        <v>43101</v>
      </c>
      <c r="K1169" s="5">
        <f>MAX($I1169:$J1169)</f>
        <v>43101</v>
      </c>
      <c r="L1169" s="10" t="s">
        <v>770</v>
      </c>
      <c r="M1169" s="7"/>
      <c r="N1169" s="3" t="s">
        <v>1526</v>
      </c>
      <c r="O1169" s="10">
        <f>VLOOKUP(B1169,Projections_Data!K:M,3,0)</f>
        <v>11</v>
      </c>
    </row>
    <row r="1170" spans="1:15" ht="10.199999999999999" customHeight="1" x14ac:dyDescent="0.2">
      <c r="A1170" s="10">
        <v>1169</v>
      </c>
      <c r="B1170" s="10" t="s">
        <v>75</v>
      </c>
      <c r="C1170" s="10" t="s">
        <v>118</v>
      </c>
      <c r="D1170" s="10" t="s">
        <v>17</v>
      </c>
      <c r="E1170" s="10" t="s">
        <v>31</v>
      </c>
      <c r="F1170" s="10" t="s">
        <v>59</v>
      </c>
      <c r="G1170" s="10">
        <v>80</v>
      </c>
      <c r="J1170" s="5">
        <v>43101</v>
      </c>
      <c r="K1170" s="5">
        <f>MAX($I1170:$J1170)</f>
        <v>43101</v>
      </c>
      <c r="L1170" s="10" t="s">
        <v>770</v>
      </c>
      <c r="M1170" s="7"/>
      <c r="N1170" s="3" t="s">
        <v>1526</v>
      </c>
      <c r="O1170" s="10">
        <f>VLOOKUP(B1170,Projections_Data!K:M,3,0)</f>
        <v>11</v>
      </c>
    </row>
    <row r="1171" spans="1:15" ht="10.199999999999999" customHeight="1" x14ac:dyDescent="0.2">
      <c r="A1171" s="10">
        <v>1170</v>
      </c>
      <c r="B1171" s="10" t="s">
        <v>75</v>
      </c>
      <c r="C1171" s="10" t="s">
        <v>389</v>
      </c>
      <c r="D1171" s="10" t="s">
        <v>17</v>
      </c>
      <c r="E1171" s="10" t="s">
        <v>31</v>
      </c>
      <c r="F1171" s="10" t="s">
        <v>59</v>
      </c>
      <c r="G1171" s="10">
        <v>80</v>
      </c>
      <c r="J1171" s="5">
        <v>43101</v>
      </c>
      <c r="K1171" s="5">
        <f>MAX($I1171:$J1171)</f>
        <v>43101</v>
      </c>
      <c r="L1171" s="10" t="s">
        <v>770</v>
      </c>
      <c r="M1171" s="7"/>
      <c r="N1171" s="3" t="s">
        <v>1526</v>
      </c>
      <c r="O1171" s="10">
        <f>VLOOKUP(B1171,Projections_Data!K:M,3,0)</f>
        <v>11</v>
      </c>
    </row>
    <row r="1172" spans="1:15" ht="10.199999999999999" customHeight="1" x14ac:dyDescent="0.2">
      <c r="A1172" s="10">
        <v>1171</v>
      </c>
      <c r="B1172" s="10" t="s">
        <v>75</v>
      </c>
      <c r="C1172" s="10" t="s">
        <v>76</v>
      </c>
      <c r="D1172" s="10" t="s">
        <v>17</v>
      </c>
      <c r="E1172" s="10" t="s">
        <v>31</v>
      </c>
      <c r="F1172" s="10" t="s">
        <v>59</v>
      </c>
      <c r="G1172" s="10">
        <v>80</v>
      </c>
      <c r="J1172" s="5">
        <v>43101</v>
      </c>
      <c r="K1172" s="5">
        <f>MAX($I1172:$J1172)</f>
        <v>43101</v>
      </c>
      <c r="L1172" s="10" t="s">
        <v>770</v>
      </c>
      <c r="M1172" s="7"/>
      <c r="N1172" s="3" t="s">
        <v>1526</v>
      </c>
      <c r="O1172" s="10">
        <f>VLOOKUP(B1172,Projections_Data!K:M,3,0)</f>
        <v>11</v>
      </c>
    </row>
    <row r="1173" spans="1:15" ht="10.199999999999999" customHeight="1" x14ac:dyDescent="0.2">
      <c r="A1173" s="10">
        <v>1172</v>
      </c>
      <c r="B1173" s="10" t="s">
        <v>75</v>
      </c>
      <c r="C1173" s="10" t="s">
        <v>77</v>
      </c>
      <c r="D1173" s="10" t="s">
        <v>17</v>
      </c>
      <c r="E1173" s="10" t="s">
        <v>31</v>
      </c>
      <c r="F1173" s="10" t="s">
        <v>59</v>
      </c>
      <c r="G1173" s="10">
        <v>80</v>
      </c>
      <c r="J1173" s="5">
        <v>43101</v>
      </c>
      <c r="K1173" s="5">
        <f>MAX($I1173:$J1173)</f>
        <v>43101</v>
      </c>
      <c r="L1173" s="10" t="s">
        <v>770</v>
      </c>
      <c r="M1173" s="7"/>
      <c r="N1173" s="3" t="s">
        <v>1526</v>
      </c>
      <c r="O1173" s="10">
        <f>VLOOKUP(B1173,Projections_Data!K:M,3,0)</f>
        <v>11</v>
      </c>
    </row>
    <row r="1174" spans="1:15" ht="10.199999999999999" customHeight="1" x14ac:dyDescent="0.2">
      <c r="A1174" s="10">
        <v>1173</v>
      </c>
      <c r="B1174" s="10" t="s">
        <v>75</v>
      </c>
      <c r="C1174" s="10" t="s">
        <v>483</v>
      </c>
      <c r="D1174" s="10" t="s">
        <v>17</v>
      </c>
      <c r="E1174" s="10" t="s">
        <v>31</v>
      </c>
      <c r="F1174" s="10" t="s">
        <v>59</v>
      </c>
      <c r="G1174" s="10">
        <v>80</v>
      </c>
      <c r="J1174" s="5">
        <v>43101</v>
      </c>
      <c r="K1174" s="5">
        <f>MAX($I1174:$J1174)</f>
        <v>43101</v>
      </c>
      <c r="L1174" s="10" t="s">
        <v>770</v>
      </c>
      <c r="M1174" s="7"/>
      <c r="N1174" s="3" t="s">
        <v>1526</v>
      </c>
      <c r="O1174" s="10">
        <f>VLOOKUP(B1174,Projections_Data!K:M,3,0)</f>
        <v>11</v>
      </c>
    </row>
    <row r="1175" spans="1:15" ht="10.199999999999999" customHeight="1" x14ac:dyDescent="0.2">
      <c r="A1175" s="10">
        <v>1174</v>
      </c>
      <c r="B1175" s="10" t="s">
        <v>75</v>
      </c>
      <c r="C1175" s="10" t="s">
        <v>873</v>
      </c>
      <c r="D1175" s="10" t="s">
        <v>17</v>
      </c>
      <c r="E1175" s="10" t="s">
        <v>31</v>
      </c>
      <c r="F1175" s="10" t="s">
        <v>59</v>
      </c>
      <c r="G1175" s="10">
        <v>80</v>
      </c>
      <c r="J1175" s="5">
        <v>43101</v>
      </c>
      <c r="K1175" s="5">
        <f>MAX($I1175:$J1175)</f>
        <v>43101</v>
      </c>
      <c r="L1175" s="10" t="s">
        <v>770</v>
      </c>
      <c r="M1175" s="7"/>
      <c r="N1175" s="3" t="s">
        <v>1526</v>
      </c>
      <c r="O1175" s="10">
        <f>VLOOKUP(B1175,Projections_Data!K:M,3,0)</f>
        <v>11</v>
      </c>
    </row>
    <row r="1176" spans="1:15" ht="10.199999999999999" customHeight="1" x14ac:dyDescent="0.2">
      <c r="A1176" s="10">
        <v>1175</v>
      </c>
      <c r="B1176" s="10" t="s">
        <v>75</v>
      </c>
      <c r="C1176" s="10" t="s">
        <v>875</v>
      </c>
      <c r="D1176" s="10" t="s">
        <v>17</v>
      </c>
      <c r="E1176" s="10" t="s">
        <v>31</v>
      </c>
      <c r="F1176" s="10" t="s">
        <v>59</v>
      </c>
      <c r="G1176" s="10">
        <v>80</v>
      </c>
      <c r="J1176" s="5">
        <v>43101</v>
      </c>
      <c r="K1176" s="5">
        <f>MAX($I1176:$J1176)</f>
        <v>43101</v>
      </c>
      <c r="L1176" s="10" t="s">
        <v>770</v>
      </c>
      <c r="M1176" s="7"/>
      <c r="N1176" s="3" t="s">
        <v>1526</v>
      </c>
      <c r="O1176" s="10">
        <f>VLOOKUP(B1176,Projections_Data!K:M,3,0)</f>
        <v>11</v>
      </c>
    </row>
    <row r="1177" spans="1:15" ht="10.199999999999999" customHeight="1" x14ac:dyDescent="0.2">
      <c r="A1177" s="10">
        <v>1176</v>
      </c>
      <c r="B1177" s="10" t="s">
        <v>75</v>
      </c>
      <c r="C1177" s="10" t="s">
        <v>876</v>
      </c>
      <c r="D1177" s="10" t="s">
        <v>17</v>
      </c>
      <c r="E1177" s="10" t="s">
        <v>31</v>
      </c>
      <c r="F1177" s="10" t="s">
        <v>59</v>
      </c>
      <c r="G1177" s="10">
        <v>80</v>
      </c>
      <c r="J1177" s="5">
        <v>43101</v>
      </c>
      <c r="K1177" s="5">
        <f>MAX($I1177:$J1177)</f>
        <v>43101</v>
      </c>
      <c r="L1177" s="10" t="s">
        <v>770</v>
      </c>
      <c r="M1177" s="7"/>
      <c r="N1177" s="3" t="s">
        <v>1526</v>
      </c>
      <c r="O1177" s="10">
        <f>VLOOKUP(B1177,Projections_Data!K:M,3,0)</f>
        <v>11</v>
      </c>
    </row>
    <row r="1178" spans="1:15" ht="10.199999999999999" customHeight="1" x14ac:dyDescent="0.2">
      <c r="A1178" s="10">
        <v>1177</v>
      </c>
      <c r="B1178" s="10" t="s">
        <v>75</v>
      </c>
      <c r="C1178" s="10" t="s">
        <v>877</v>
      </c>
      <c r="D1178" s="10" t="s">
        <v>17</v>
      </c>
      <c r="E1178" s="10" t="s">
        <v>31</v>
      </c>
      <c r="F1178" s="10" t="s">
        <v>59</v>
      </c>
      <c r="G1178" s="10">
        <v>80</v>
      </c>
      <c r="J1178" s="5">
        <v>43101</v>
      </c>
      <c r="K1178" s="5">
        <f>MAX($I1178:$J1178)</f>
        <v>43101</v>
      </c>
      <c r="L1178" s="10" t="s">
        <v>770</v>
      </c>
      <c r="M1178" s="7"/>
      <c r="N1178" s="3" t="s">
        <v>1526</v>
      </c>
      <c r="O1178" s="10">
        <f>VLOOKUP(B1178,Projections_Data!K:M,3,0)</f>
        <v>11</v>
      </c>
    </row>
    <row r="1179" spans="1:15" ht="10.199999999999999" customHeight="1" x14ac:dyDescent="0.2">
      <c r="A1179" s="10">
        <v>1178</v>
      </c>
      <c r="B1179" s="10" t="s">
        <v>75</v>
      </c>
      <c r="C1179" s="10" t="s">
        <v>878</v>
      </c>
      <c r="D1179" s="10" t="s">
        <v>17</v>
      </c>
      <c r="E1179" s="10" t="s">
        <v>31</v>
      </c>
      <c r="F1179" s="10" t="s">
        <v>26</v>
      </c>
      <c r="G1179" s="10">
        <v>80</v>
      </c>
      <c r="J1179" s="5">
        <v>43101</v>
      </c>
      <c r="K1179" s="5">
        <f>MAX($I1179:$J1179)</f>
        <v>43101</v>
      </c>
      <c r="L1179" s="10" t="s">
        <v>770</v>
      </c>
      <c r="M1179" s="7"/>
      <c r="N1179" s="3" t="s">
        <v>1526</v>
      </c>
      <c r="O1179" s="10">
        <f>VLOOKUP(B1179,Projections_Data!K:M,3,0)</f>
        <v>11</v>
      </c>
    </row>
    <row r="1180" spans="1:15" ht="10.199999999999999" customHeight="1" x14ac:dyDescent="0.2">
      <c r="A1180" s="10">
        <v>1179</v>
      </c>
      <c r="B1180" s="10" t="s">
        <v>75</v>
      </c>
      <c r="C1180" s="10" t="s">
        <v>1527</v>
      </c>
      <c r="D1180" s="10" t="s">
        <v>17</v>
      </c>
      <c r="E1180" s="10" t="s">
        <v>31</v>
      </c>
      <c r="F1180" s="10" t="s">
        <v>26</v>
      </c>
      <c r="G1180" s="10">
        <v>80</v>
      </c>
      <c r="J1180" s="5">
        <v>43101</v>
      </c>
      <c r="K1180" s="5">
        <f>MAX($I1180:$J1180)</f>
        <v>43101</v>
      </c>
      <c r="L1180" s="10" t="s">
        <v>770</v>
      </c>
      <c r="M1180" s="7"/>
      <c r="N1180" s="3" t="s">
        <v>1526</v>
      </c>
      <c r="O1180" s="10">
        <f>VLOOKUP(B1180,Projections_Data!K:M,3,0)</f>
        <v>11</v>
      </c>
    </row>
    <row r="1181" spans="1:15" ht="10.199999999999999" customHeight="1" x14ac:dyDescent="0.2">
      <c r="A1181" s="10">
        <v>1180</v>
      </c>
      <c r="B1181" s="10" t="s">
        <v>75</v>
      </c>
      <c r="C1181" s="10" t="s">
        <v>1528</v>
      </c>
      <c r="D1181" s="10" t="s">
        <v>17</v>
      </c>
      <c r="E1181" s="10" t="s">
        <v>31</v>
      </c>
      <c r="F1181" s="10" t="s">
        <v>26</v>
      </c>
      <c r="G1181" s="10">
        <v>80</v>
      </c>
      <c r="J1181" s="5">
        <v>43101</v>
      </c>
      <c r="K1181" s="5">
        <f>MAX($I1181:$J1181)</f>
        <v>43101</v>
      </c>
      <c r="L1181" s="10" t="s">
        <v>770</v>
      </c>
      <c r="M1181" s="7"/>
      <c r="N1181" s="3" t="s">
        <v>1526</v>
      </c>
      <c r="O1181" s="10">
        <f>VLOOKUP(B1181,Projections_Data!K:M,3,0)</f>
        <v>11</v>
      </c>
    </row>
    <row r="1182" spans="1:15" ht="10.199999999999999" customHeight="1" x14ac:dyDescent="0.2">
      <c r="A1182" s="10">
        <v>1181</v>
      </c>
      <c r="B1182" s="10" t="s">
        <v>75</v>
      </c>
      <c r="C1182" s="10" t="s">
        <v>1529</v>
      </c>
      <c r="D1182" s="10" t="s">
        <v>17</v>
      </c>
      <c r="E1182" s="10" t="s">
        <v>31</v>
      </c>
      <c r="F1182" s="10" t="s">
        <v>26</v>
      </c>
      <c r="G1182" s="10">
        <v>80</v>
      </c>
      <c r="J1182" s="5">
        <v>43101</v>
      </c>
      <c r="K1182" s="5">
        <f>MAX($I1182:$J1182)</f>
        <v>43101</v>
      </c>
      <c r="L1182" s="10" t="s">
        <v>770</v>
      </c>
      <c r="M1182" s="7"/>
      <c r="N1182" s="3" t="s">
        <v>1526</v>
      </c>
      <c r="O1182" s="10">
        <f>VLOOKUP(B1182,Projections_Data!K:M,3,0)</f>
        <v>11</v>
      </c>
    </row>
    <row r="1183" spans="1:15" ht="10.199999999999999" customHeight="1" x14ac:dyDescent="0.2">
      <c r="A1183" s="10">
        <v>1182</v>
      </c>
      <c r="B1183" s="10" t="s">
        <v>75</v>
      </c>
      <c r="C1183" s="10" t="s">
        <v>93</v>
      </c>
      <c r="D1183" s="10" t="s">
        <v>17</v>
      </c>
      <c r="E1183" s="10" t="s">
        <v>31</v>
      </c>
      <c r="F1183" s="10" t="s">
        <v>26</v>
      </c>
      <c r="G1183" s="10">
        <v>80</v>
      </c>
      <c r="J1183" s="5">
        <v>43101</v>
      </c>
      <c r="K1183" s="5">
        <f>MAX($I1183:$J1183)</f>
        <v>43101</v>
      </c>
      <c r="L1183" s="10" t="s">
        <v>770</v>
      </c>
      <c r="M1183" s="7"/>
      <c r="N1183" s="3" t="s">
        <v>1526</v>
      </c>
      <c r="O1183" s="10">
        <f>VLOOKUP(B1183,Projections_Data!K:M,3,0)</f>
        <v>11</v>
      </c>
    </row>
    <row r="1184" spans="1:15" ht="10.199999999999999" customHeight="1" x14ac:dyDescent="0.2">
      <c r="A1184" s="10">
        <v>1183</v>
      </c>
      <c r="B1184" s="10" t="s">
        <v>1492</v>
      </c>
      <c r="C1184" s="10" t="s">
        <v>1451</v>
      </c>
      <c r="D1184" s="10" t="s">
        <v>102</v>
      </c>
      <c r="E1184" s="10" t="s">
        <v>25</v>
      </c>
      <c r="F1184" s="10" t="s">
        <v>59</v>
      </c>
      <c r="G1184" s="10">
        <v>24</v>
      </c>
      <c r="J1184" s="5">
        <v>43101</v>
      </c>
      <c r="K1184" s="5">
        <f>MAX($I1184:$J1184)</f>
        <v>43101</v>
      </c>
      <c r="L1184" s="10" t="s">
        <v>770</v>
      </c>
      <c r="M1184" s="7"/>
      <c r="N1184" s="3" t="s">
        <v>1526</v>
      </c>
      <c r="O1184" s="10">
        <f>VLOOKUP(B1184,Projections_Data!K:M,3,0)</f>
        <v>119</v>
      </c>
    </row>
    <row r="1185" spans="1:15" ht="10.199999999999999" customHeight="1" x14ac:dyDescent="0.2">
      <c r="A1185" s="10">
        <v>1184</v>
      </c>
      <c r="B1185" s="10" t="s">
        <v>124</v>
      </c>
      <c r="C1185" s="10" t="s">
        <v>125</v>
      </c>
      <c r="D1185" s="10" t="s">
        <v>17</v>
      </c>
      <c r="E1185" s="10" t="s">
        <v>31</v>
      </c>
      <c r="F1185" s="10" t="s">
        <v>59</v>
      </c>
      <c r="G1185" s="10">
        <v>24</v>
      </c>
      <c r="J1185" s="5">
        <v>43101</v>
      </c>
      <c r="K1185" s="5">
        <f>MAX($I1185:$J1185)</f>
        <v>43101</v>
      </c>
      <c r="L1185" s="10" t="s">
        <v>770</v>
      </c>
      <c r="M1185" s="7"/>
      <c r="N1185" s="3" t="s">
        <v>1526</v>
      </c>
      <c r="O1185" s="10">
        <f>VLOOKUP(B1185,Projections_Data!K:M,3,0)</f>
        <v>110</v>
      </c>
    </row>
    <row r="1186" spans="1:15" ht="10.199999999999999" customHeight="1" x14ac:dyDescent="0.2">
      <c r="A1186" s="10">
        <v>1185</v>
      </c>
      <c r="B1186" s="10" t="s">
        <v>135</v>
      </c>
      <c r="C1186" s="10" t="s">
        <v>1530</v>
      </c>
      <c r="D1186" s="10" t="s">
        <v>102</v>
      </c>
      <c r="E1186" s="10" t="s">
        <v>25</v>
      </c>
      <c r="F1186" s="10" t="s">
        <v>59</v>
      </c>
      <c r="G1186" s="10">
        <v>24</v>
      </c>
      <c r="J1186" s="5">
        <v>43101</v>
      </c>
      <c r="K1186" s="5">
        <f>MAX($I1186:$J1186)</f>
        <v>43101</v>
      </c>
      <c r="L1186" s="10" t="s">
        <v>770</v>
      </c>
      <c r="M1186" s="7"/>
      <c r="N1186" s="3" t="s">
        <v>1526</v>
      </c>
      <c r="O1186" s="10">
        <f>VLOOKUP(B1186,Projections_Data!K:M,3,0)</f>
        <v>40</v>
      </c>
    </row>
    <row r="1187" spans="1:15" ht="10.199999999999999" customHeight="1" x14ac:dyDescent="0.2">
      <c r="A1187" s="10">
        <v>1186</v>
      </c>
      <c r="B1187" s="10" t="s">
        <v>137</v>
      </c>
      <c r="C1187" s="10" t="s">
        <v>138</v>
      </c>
      <c r="D1187" s="10" t="s">
        <v>30</v>
      </c>
      <c r="E1187" s="10" t="s">
        <v>34</v>
      </c>
      <c r="F1187" s="10" t="s">
        <v>59</v>
      </c>
      <c r="G1187" s="10">
        <v>24</v>
      </c>
      <c r="J1187" s="5">
        <v>43101</v>
      </c>
      <c r="K1187" s="5">
        <f>MAX($I1187:$J1187)</f>
        <v>43101</v>
      </c>
      <c r="L1187" s="10" t="s">
        <v>770</v>
      </c>
      <c r="M1187" s="7"/>
      <c r="N1187" s="3" t="s">
        <v>1526</v>
      </c>
      <c r="O1187" s="10">
        <f>VLOOKUP(B1187,Projections_Data!K:M,3,0)</f>
        <v>27</v>
      </c>
    </row>
    <row r="1188" spans="1:15" ht="10.199999999999999" customHeight="1" x14ac:dyDescent="0.2">
      <c r="A1188" s="10">
        <v>1187</v>
      </c>
      <c r="B1188" s="10" t="s">
        <v>414</v>
      </c>
      <c r="C1188" s="10" t="s">
        <v>415</v>
      </c>
      <c r="D1188" s="10" t="s">
        <v>17</v>
      </c>
      <c r="E1188" s="10" t="s">
        <v>31</v>
      </c>
      <c r="F1188" s="10" t="s">
        <v>59</v>
      </c>
      <c r="G1188" s="10">
        <v>24</v>
      </c>
      <c r="J1188" s="5">
        <v>43101</v>
      </c>
      <c r="K1188" s="5">
        <f>MAX($I1188:$J1188)</f>
        <v>43101</v>
      </c>
      <c r="L1188" s="10" t="s">
        <v>770</v>
      </c>
      <c r="M1188" s="7"/>
      <c r="N1188" s="3" t="s">
        <v>1531</v>
      </c>
      <c r="O1188" s="10">
        <f>VLOOKUP(B1188,Projections_Data!K:M,3,0)</f>
        <v>152</v>
      </c>
    </row>
    <row r="1189" spans="1:15" ht="10.199999999999999" customHeight="1" x14ac:dyDescent="0.2">
      <c r="A1189" s="10">
        <v>1188</v>
      </c>
      <c r="B1189" s="10" t="s">
        <v>57</v>
      </c>
      <c r="C1189" s="10" t="s">
        <v>58</v>
      </c>
      <c r="D1189" s="10" t="s">
        <v>40</v>
      </c>
      <c r="E1189" s="10" t="s">
        <v>25</v>
      </c>
      <c r="F1189" s="10" t="s">
        <v>59</v>
      </c>
      <c r="G1189" s="10">
        <v>24</v>
      </c>
      <c r="J1189" s="5">
        <v>43101</v>
      </c>
      <c r="K1189" s="5">
        <f>MAX($I1189:$J1189)</f>
        <v>43101</v>
      </c>
      <c r="L1189" s="10" t="s">
        <v>770</v>
      </c>
      <c r="M1189" s="7"/>
      <c r="O1189" s="10">
        <f>VLOOKUP(B1189,Projections_Data!K:M,3,0)</f>
        <v>8</v>
      </c>
    </row>
    <row r="1190" spans="1:15" ht="10.199999999999999" customHeight="1" x14ac:dyDescent="0.2">
      <c r="A1190" s="10">
        <v>1189</v>
      </c>
      <c r="B1190" s="10" t="s">
        <v>263</v>
      </c>
      <c r="C1190" s="10" t="s">
        <v>264</v>
      </c>
      <c r="D1190" s="10" t="s">
        <v>17</v>
      </c>
      <c r="E1190" s="10" t="s">
        <v>34</v>
      </c>
      <c r="F1190" s="10" t="s">
        <v>59</v>
      </c>
      <c r="G1190" s="10">
        <v>24</v>
      </c>
      <c r="J1190" s="5">
        <v>43101</v>
      </c>
      <c r="K1190" s="5">
        <f>MAX($I1190:$J1190)</f>
        <v>43101</v>
      </c>
      <c r="L1190" s="10" t="s">
        <v>770</v>
      </c>
      <c r="M1190" s="7"/>
      <c r="N1190" s="3" t="s">
        <v>1526</v>
      </c>
      <c r="O1190" s="10">
        <f>VLOOKUP(B1190,Projections_Data!K:M,3,0)</f>
        <v>94</v>
      </c>
    </row>
    <row r="1191" spans="1:15" ht="10.199999999999999" customHeight="1" x14ac:dyDescent="0.2">
      <c r="A1191" s="10">
        <v>1190</v>
      </c>
      <c r="B1191" s="10" t="s">
        <v>110</v>
      </c>
      <c r="C1191" s="10" t="s">
        <v>111</v>
      </c>
      <c r="D1191" s="10" t="s">
        <v>48</v>
      </c>
      <c r="E1191" s="10" t="s">
        <v>34</v>
      </c>
      <c r="F1191" s="10" t="s">
        <v>59</v>
      </c>
      <c r="G1191" s="10">
        <v>24</v>
      </c>
      <c r="J1191" s="5">
        <v>43101</v>
      </c>
      <c r="K1191" s="5">
        <f>MAX($I1191:$J1191)</f>
        <v>43101</v>
      </c>
      <c r="L1191" s="10" t="s">
        <v>770</v>
      </c>
      <c r="M1191" s="7"/>
      <c r="N1191" s="3" t="s">
        <v>1526</v>
      </c>
      <c r="O1191" s="10">
        <f>VLOOKUP(B1191,Projections_Data!K:M,3,0)</f>
        <v>120</v>
      </c>
    </row>
    <row r="1192" spans="1:15" ht="10.199999999999999" customHeight="1" x14ac:dyDescent="0.2">
      <c r="A1192" s="10">
        <v>1191</v>
      </c>
      <c r="B1192" s="10" t="s">
        <v>243</v>
      </c>
      <c r="C1192" s="10" t="s">
        <v>244</v>
      </c>
      <c r="D1192" s="10" t="s">
        <v>48</v>
      </c>
      <c r="E1192" s="10" t="s">
        <v>34</v>
      </c>
      <c r="F1192" s="10" t="s">
        <v>59</v>
      </c>
      <c r="G1192" s="10">
        <v>24</v>
      </c>
      <c r="J1192" s="5">
        <v>43101</v>
      </c>
      <c r="K1192" s="5">
        <f>MAX($I1192:$J1192)</f>
        <v>43101</v>
      </c>
      <c r="L1192" s="10" t="s">
        <v>770</v>
      </c>
      <c r="M1192" s="7"/>
      <c r="N1192" s="3" t="s">
        <v>1526</v>
      </c>
      <c r="O1192" s="10">
        <f>VLOOKUP(B1192,Projections_Data!K:M,3,0)</f>
        <v>161</v>
      </c>
    </row>
    <row r="1193" spans="1:15" ht="10.199999999999999" customHeight="1" x14ac:dyDescent="0.2">
      <c r="A1193" s="10">
        <v>1192</v>
      </c>
      <c r="B1193" s="10" t="s">
        <v>1487</v>
      </c>
      <c r="C1193" s="10" t="s">
        <v>1488</v>
      </c>
      <c r="D1193" s="10" t="s">
        <v>48</v>
      </c>
      <c r="E1193" s="10" t="s">
        <v>34</v>
      </c>
      <c r="F1193" s="10" t="s">
        <v>59</v>
      </c>
      <c r="G1193" s="10">
        <v>32</v>
      </c>
      <c r="J1193" s="5">
        <v>43101</v>
      </c>
      <c r="K1193" s="5">
        <f>MAX($I1193:$J1193)</f>
        <v>43101</v>
      </c>
      <c r="L1193" s="10" t="s">
        <v>770</v>
      </c>
      <c r="M1193" s="7"/>
      <c r="N1193" s="3" t="s">
        <v>1526</v>
      </c>
      <c r="O1193" s="10" t="e">
        <f>VLOOKUP(B1193,Projections_Data!K:M,3,0)</f>
        <v>#N/A</v>
      </c>
    </row>
    <row r="1194" spans="1:15" ht="10.199999999999999" customHeight="1" x14ac:dyDescent="0.2">
      <c r="A1194" s="10">
        <v>1193</v>
      </c>
      <c r="B1194" s="10" t="s">
        <v>141</v>
      </c>
      <c r="C1194" s="10" t="s">
        <v>1533</v>
      </c>
      <c r="D1194" s="10" t="s">
        <v>24</v>
      </c>
      <c r="E1194" s="10" t="s">
        <v>31</v>
      </c>
      <c r="F1194" s="10" t="s">
        <v>59</v>
      </c>
      <c r="G1194" s="10">
        <v>24</v>
      </c>
      <c r="J1194" s="5">
        <v>43101</v>
      </c>
      <c r="K1194" s="5">
        <f>MAX($I1194:$J1194)</f>
        <v>43101</v>
      </c>
      <c r="L1194" s="10" t="s">
        <v>770</v>
      </c>
      <c r="M1194" s="7"/>
      <c r="N1194" s="3" t="s">
        <v>1526</v>
      </c>
      <c r="O1194" s="10">
        <f>VLOOKUP(B1194,Projections_Data!K:M,3,0)</f>
        <v>56</v>
      </c>
    </row>
    <row r="1195" spans="1:15" ht="10.199999999999999" customHeight="1" x14ac:dyDescent="0.2">
      <c r="A1195" s="10">
        <v>1194</v>
      </c>
      <c r="B1195" s="10" t="s">
        <v>625</v>
      </c>
      <c r="C1195" s="10" t="s">
        <v>626</v>
      </c>
      <c r="D1195" s="10" t="s">
        <v>48</v>
      </c>
      <c r="E1195" s="10" t="s">
        <v>18</v>
      </c>
      <c r="F1195" s="10" t="s">
        <v>59</v>
      </c>
      <c r="G1195" s="10">
        <v>24</v>
      </c>
      <c r="J1195" s="5">
        <v>43101</v>
      </c>
      <c r="K1195" s="5">
        <f>MAX($I1195:$J1195)</f>
        <v>43101</v>
      </c>
      <c r="L1195" s="10" t="s">
        <v>770</v>
      </c>
      <c r="M1195" s="7"/>
      <c r="N1195" s="3" t="s">
        <v>1526</v>
      </c>
      <c r="O1195" s="10">
        <f>VLOOKUP(B1195,Projections_Data!K:M,3,0)</f>
        <v>111</v>
      </c>
    </row>
    <row r="1196" spans="1:15" ht="10.199999999999999" customHeight="1" x14ac:dyDescent="0.2">
      <c r="A1196" s="10">
        <v>1195</v>
      </c>
      <c r="B1196" s="10" t="s">
        <v>265</v>
      </c>
      <c r="C1196" s="10" t="s">
        <v>266</v>
      </c>
      <c r="D1196" s="10" t="s">
        <v>40</v>
      </c>
      <c r="E1196" s="10" t="s">
        <v>31</v>
      </c>
      <c r="F1196" s="10" t="s">
        <v>59</v>
      </c>
      <c r="G1196" s="10">
        <v>40</v>
      </c>
      <c r="J1196" s="5">
        <v>43101</v>
      </c>
      <c r="K1196" s="5">
        <f>MAX($I1196:$J1196)</f>
        <v>43101</v>
      </c>
      <c r="L1196" s="10" t="s">
        <v>770</v>
      </c>
      <c r="M1196" s="7"/>
      <c r="N1196" s="3" t="s">
        <v>1526</v>
      </c>
      <c r="O1196" s="10">
        <f>VLOOKUP(B1196,Projections_Data!K:M,3,0)</f>
        <v>47</v>
      </c>
    </row>
    <row r="1197" spans="1:15" ht="10.199999999999999" customHeight="1" x14ac:dyDescent="0.2">
      <c r="A1197" s="10">
        <v>1196</v>
      </c>
      <c r="B1197" s="10" t="s">
        <v>265</v>
      </c>
      <c r="C1197" s="10" t="s">
        <v>267</v>
      </c>
      <c r="D1197" s="10" t="s">
        <v>40</v>
      </c>
      <c r="E1197" s="10" t="s">
        <v>31</v>
      </c>
      <c r="F1197" s="10" t="s">
        <v>59</v>
      </c>
      <c r="G1197" s="10">
        <v>40</v>
      </c>
      <c r="J1197" s="5">
        <v>43101</v>
      </c>
      <c r="K1197" s="5">
        <f>MAX($I1197:$J1197)</f>
        <v>43101</v>
      </c>
      <c r="L1197" s="10" t="s">
        <v>770</v>
      </c>
      <c r="M1197" s="7"/>
      <c r="N1197" s="3" t="s">
        <v>1526</v>
      </c>
      <c r="O1197" s="10">
        <f>VLOOKUP(B1197,Projections_Data!K:M,3,0)</f>
        <v>47</v>
      </c>
    </row>
    <row r="1198" spans="1:15" ht="10.199999999999999" customHeight="1" x14ac:dyDescent="0.2">
      <c r="A1198" s="10">
        <v>1197</v>
      </c>
      <c r="B1198" s="10" t="s">
        <v>38</v>
      </c>
      <c r="C1198" s="10" t="s">
        <v>39</v>
      </c>
      <c r="D1198" s="10" t="s">
        <v>40</v>
      </c>
      <c r="E1198" s="10" t="s">
        <v>31</v>
      </c>
      <c r="F1198" s="10" t="s">
        <v>59</v>
      </c>
      <c r="G1198" s="10">
        <v>24</v>
      </c>
      <c r="J1198" s="5">
        <v>43101</v>
      </c>
      <c r="K1198" s="5">
        <f>MAX($I1198:$J1198)</f>
        <v>43101</v>
      </c>
      <c r="L1198" s="10" t="s">
        <v>770</v>
      </c>
      <c r="M1198" s="7"/>
      <c r="N1198" s="3" t="s">
        <v>1526</v>
      </c>
      <c r="O1198" s="10">
        <f>VLOOKUP(B1198,Projections_Data!K:M,3,0)</f>
        <v>43</v>
      </c>
    </row>
    <row r="1199" spans="1:15" ht="10.199999999999999" customHeight="1" x14ac:dyDescent="0.2">
      <c r="A1199" s="10">
        <v>1198</v>
      </c>
      <c r="B1199" s="10" t="s">
        <v>69</v>
      </c>
      <c r="C1199" s="10" t="s">
        <v>70</v>
      </c>
      <c r="D1199" s="10" t="s">
        <v>30</v>
      </c>
      <c r="E1199" s="10" t="s">
        <v>31</v>
      </c>
      <c r="F1199" s="10" t="s">
        <v>59</v>
      </c>
      <c r="G1199" s="10">
        <v>24</v>
      </c>
      <c r="J1199" s="5">
        <v>43101</v>
      </c>
      <c r="K1199" s="5">
        <f>MAX($I1199:$J1199)</f>
        <v>43101</v>
      </c>
      <c r="L1199" s="10" t="s">
        <v>770</v>
      </c>
      <c r="M1199" s="7"/>
      <c r="N1199" s="3" t="s">
        <v>1526</v>
      </c>
      <c r="O1199" s="10">
        <f>VLOOKUP(B1199,Projections_Data!K:M,3,0)</f>
        <v>55</v>
      </c>
    </row>
    <row r="1200" spans="1:15" ht="10.199999999999999" customHeight="1" x14ac:dyDescent="0.2">
      <c r="A1200" s="10">
        <v>1199</v>
      </c>
      <c r="B1200" s="10" t="s">
        <v>245</v>
      </c>
      <c r="C1200" s="10" t="s">
        <v>246</v>
      </c>
      <c r="D1200" s="10" t="s">
        <v>24</v>
      </c>
      <c r="E1200" s="10" t="s">
        <v>34</v>
      </c>
      <c r="F1200" s="10" t="s">
        <v>59</v>
      </c>
      <c r="G1200" s="10">
        <v>24</v>
      </c>
      <c r="J1200" s="5">
        <v>43101</v>
      </c>
      <c r="K1200" s="5">
        <f>MAX($I1200:$J1200)</f>
        <v>43101</v>
      </c>
      <c r="L1200" s="10" t="s">
        <v>770</v>
      </c>
      <c r="M1200" s="7"/>
      <c r="N1200" s="3" t="s">
        <v>1526</v>
      </c>
      <c r="O1200" s="10">
        <f>VLOOKUP(B1200,Projections_Data!K:M,3,0)</f>
        <v>136</v>
      </c>
    </row>
    <row r="1201" spans="1:15" ht="10.199999999999999" customHeight="1" x14ac:dyDescent="0.2">
      <c r="A1201" s="10">
        <v>1200</v>
      </c>
      <c r="B1201" s="10" t="s">
        <v>257</v>
      </c>
      <c r="C1201" s="10" t="s">
        <v>258</v>
      </c>
      <c r="D1201" s="10" t="s">
        <v>48</v>
      </c>
      <c r="E1201" s="10" t="s">
        <v>53</v>
      </c>
      <c r="F1201" s="10" t="s">
        <v>1534</v>
      </c>
      <c r="G1201" s="10">
        <v>24</v>
      </c>
      <c r="J1201" s="5">
        <v>43101</v>
      </c>
      <c r="K1201" s="5">
        <f>MAX($I1201:$J1201)</f>
        <v>43101</v>
      </c>
      <c r="L1201" s="10" t="s">
        <v>770</v>
      </c>
      <c r="M1201" s="7"/>
      <c r="O1201" s="10">
        <f>VLOOKUP(B1201,Projections_Data!K:M,3,0)</f>
        <v>68</v>
      </c>
    </row>
    <row r="1202" spans="1:15" ht="10.199999999999999" customHeight="1" x14ac:dyDescent="0.2">
      <c r="A1202" s="10">
        <v>1201</v>
      </c>
      <c r="B1202" s="10" t="s">
        <v>257</v>
      </c>
      <c r="C1202" s="10" t="s">
        <v>1535</v>
      </c>
      <c r="D1202" s="10" t="s">
        <v>48</v>
      </c>
      <c r="E1202" s="10" t="s">
        <v>53</v>
      </c>
      <c r="F1202" s="10" t="s">
        <v>1534</v>
      </c>
      <c r="G1202" s="10">
        <v>24</v>
      </c>
      <c r="J1202" s="5">
        <v>43101</v>
      </c>
      <c r="K1202" s="5">
        <f>MAX($I1202:$J1202)</f>
        <v>43101</v>
      </c>
      <c r="L1202" s="10" t="s">
        <v>770</v>
      </c>
      <c r="M1202" s="7"/>
      <c r="O1202" s="10">
        <f>VLOOKUP(B1202,Projections_Data!K:M,3,0)</f>
        <v>68</v>
      </c>
    </row>
    <row r="1203" spans="1:15" ht="10.199999999999999" customHeight="1" x14ac:dyDescent="0.2">
      <c r="A1203" s="10">
        <v>1202</v>
      </c>
      <c r="B1203" s="10" t="s">
        <v>1463</v>
      </c>
      <c r="C1203" s="10" t="s">
        <v>1464</v>
      </c>
      <c r="D1203" s="10" t="s">
        <v>24</v>
      </c>
      <c r="E1203" s="10" t="s">
        <v>31</v>
      </c>
      <c r="F1203" s="10" t="s">
        <v>59</v>
      </c>
      <c r="G1203" s="10">
        <v>32</v>
      </c>
      <c r="J1203" s="5">
        <v>43101</v>
      </c>
      <c r="K1203" s="5">
        <f>MAX($I1203:$J1203)</f>
        <v>43101</v>
      </c>
      <c r="L1203" s="10" t="s">
        <v>770</v>
      </c>
      <c r="M1203" s="7"/>
      <c r="N1203" s="3" t="s">
        <v>1526</v>
      </c>
      <c r="O1203" s="10">
        <f>VLOOKUP(B1203,Projections_Data!K:M,3,0)</f>
        <v>207</v>
      </c>
    </row>
    <row r="1204" spans="1:15" ht="10.199999999999999" customHeight="1" x14ac:dyDescent="0.2">
      <c r="A1204" s="10">
        <v>1203</v>
      </c>
      <c r="B1204" s="10" t="s">
        <v>143</v>
      </c>
      <c r="C1204" s="10" t="s">
        <v>144</v>
      </c>
      <c r="D1204" s="10" t="s">
        <v>17</v>
      </c>
      <c r="E1204" s="10" t="s">
        <v>18</v>
      </c>
      <c r="F1204" s="10" t="s">
        <v>59</v>
      </c>
      <c r="G1204" s="10">
        <v>40</v>
      </c>
      <c r="J1204" s="5">
        <v>43101</v>
      </c>
      <c r="K1204" s="5">
        <f>MAX($I1204:$J1204)</f>
        <v>43101</v>
      </c>
      <c r="L1204" s="10" t="s">
        <v>770</v>
      </c>
      <c r="M1204" s="7"/>
      <c r="N1204" s="3" t="s">
        <v>1526</v>
      </c>
      <c r="O1204" s="10">
        <f>VLOOKUP(B1204,Projections_Data!K:M,3,0)</f>
        <v>41</v>
      </c>
    </row>
    <row r="1205" spans="1:15" ht="10.199999999999999" customHeight="1" x14ac:dyDescent="0.2">
      <c r="A1205" s="10">
        <v>1204</v>
      </c>
      <c r="B1205" s="10" t="s">
        <v>321</v>
      </c>
      <c r="C1205" s="10" t="s">
        <v>322</v>
      </c>
      <c r="D1205" s="10" t="s">
        <v>17</v>
      </c>
      <c r="E1205" s="10" t="s">
        <v>25</v>
      </c>
      <c r="F1205" s="10" t="s">
        <v>59</v>
      </c>
      <c r="G1205" s="10">
        <v>24</v>
      </c>
      <c r="J1205" s="5">
        <v>43101</v>
      </c>
      <c r="K1205" s="5">
        <f>MAX($I1205:$J1205)</f>
        <v>43101</v>
      </c>
      <c r="L1205" s="10" t="s">
        <v>770</v>
      </c>
      <c r="M1205" s="7"/>
      <c r="O1205" s="10">
        <f>VLOOKUP(B1205,Projections_Data!K:M,3,0)</f>
        <v>99</v>
      </c>
    </row>
    <row r="1206" spans="1:15" ht="10.199999999999999" customHeight="1" x14ac:dyDescent="0.2">
      <c r="A1206" s="10">
        <v>1205</v>
      </c>
      <c r="B1206" s="10" t="s">
        <v>41</v>
      </c>
      <c r="C1206" s="10" t="s">
        <v>42</v>
      </c>
      <c r="D1206" s="10" t="s">
        <v>17</v>
      </c>
      <c r="E1206" s="10" t="s">
        <v>18</v>
      </c>
      <c r="F1206" s="10" t="s">
        <v>59</v>
      </c>
      <c r="G1206" s="10">
        <v>24</v>
      </c>
      <c r="J1206" s="5">
        <v>43101</v>
      </c>
      <c r="K1206" s="5">
        <f>MAX($I1206:$J1206)</f>
        <v>43101</v>
      </c>
      <c r="L1206" s="10" t="s">
        <v>770</v>
      </c>
      <c r="M1206" s="7"/>
      <c r="N1206" s="3" t="s">
        <v>1526</v>
      </c>
      <c r="O1206" s="10">
        <f>VLOOKUP(B1206,Projections_Data!K:M,3,0)</f>
        <v>21</v>
      </c>
    </row>
    <row r="1207" spans="1:15" ht="10.199999999999999" customHeight="1" x14ac:dyDescent="0.2">
      <c r="A1207" s="10">
        <v>1206</v>
      </c>
      <c r="B1207" s="10" t="s">
        <v>359</v>
      </c>
      <c r="C1207" s="10" t="s">
        <v>360</v>
      </c>
      <c r="D1207" s="10" t="s">
        <v>102</v>
      </c>
      <c r="E1207" s="10" t="s">
        <v>25</v>
      </c>
      <c r="F1207" s="10" t="s">
        <v>59</v>
      </c>
      <c r="G1207" s="10">
        <v>24</v>
      </c>
      <c r="J1207" s="5">
        <v>43101</v>
      </c>
      <c r="K1207" s="5">
        <f>MAX($I1207:$J1207)</f>
        <v>43101</v>
      </c>
      <c r="L1207" s="10" t="s">
        <v>770</v>
      </c>
      <c r="M1207" s="7"/>
      <c r="O1207" s="10">
        <f>VLOOKUP(B1207,Projections_Data!K:M,3,0)</f>
        <v>79</v>
      </c>
    </row>
    <row r="1208" spans="1:15" ht="10.199999999999999" customHeight="1" x14ac:dyDescent="0.2">
      <c r="A1208" s="10">
        <v>1207</v>
      </c>
      <c r="B1208" s="10" t="s">
        <v>22</v>
      </c>
      <c r="C1208" s="10" t="s">
        <v>23</v>
      </c>
      <c r="D1208" s="10" t="s">
        <v>24</v>
      </c>
      <c r="E1208" s="10" t="s">
        <v>25</v>
      </c>
      <c r="F1208" s="10" t="s">
        <v>59</v>
      </c>
      <c r="G1208" s="10">
        <v>24</v>
      </c>
      <c r="J1208" s="5">
        <v>43101</v>
      </c>
      <c r="K1208" s="5">
        <f>MAX($I1208:$J1208)</f>
        <v>43101</v>
      </c>
      <c r="L1208" s="10" t="s">
        <v>770</v>
      </c>
      <c r="M1208" s="7"/>
      <c r="O1208" s="10">
        <f>VLOOKUP(B1208,Projections_Data!K:M,3,0)</f>
        <v>36</v>
      </c>
    </row>
    <row r="1209" spans="1:15" ht="10.199999999999999" customHeight="1" x14ac:dyDescent="0.2">
      <c r="A1209" s="10">
        <v>1208</v>
      </c>
      <c r="B1209" s="10" t="s">
        <v>149</v>
      </c>
      <c r="C1209" s="10" t="s">
        <v>152</v>
      </c>
      <c r="D1209" s="10" t="s">
        <v>17</v>
      </c>
      <c r="E1209" s="10" t="s">
        <v>31</v>
      </c>
      <c r="F1209" s="10" t="s">
        <v>59</v>
      </c>
      <c r="G1209" s="10">
        <v>24</v>
      </c>
      <c r="J1209" s="5">
        <v>43101</v>
      </c>
      <c r="K1209" s="5">
        <f>MAX($I1209:$J1209)</f>
        <v>43101</v>
      </c>
      <c r="L1209" s="10" t="s">
        <v>770</v>
      </c>
      <c r="M1209" s="7"/>
      <c r="N1209" s="3" t="s">
        <v>1536</v>
      </c>
      <c r="O1209" s="10">
        <f>VLOOKUP(B1209,Projections_Data!K:M,3,0)</f>
        <v>25</v>
      </c>
    </row>
    <row r="1210" spans="1:15" ht="10.199999999999999" customHeight="1" x14ac:dyDescent="0.2">
      <c r="A1210" s="10">
        <v>1209</v>
      </c>
      <c r="B1210" s="10" t="s">
        <v>149</v>
      </c>
      <c r="C1210" s="10" t="s">
        <v>151</v>
      </c>
      <c r="D1210" s="10" t="s">
        <v>17</v>
      </c>
      <c r="E1210" s="10" t="s">
        <v>31</v>
      </c>
      <c r="F1210" s="10" t="s">
        <v>59</v>
      </c>
      <c r="G1210" s="10">
        <v>24</v>
      </c>
      <c r="J1210" s="5">
        <v>43101</v>
      </c>
      <c r="K1210" s="5">
        <f>MAX($I1210:$J1210)</f>
        <v>43101</v>
      </c>
      <c r="L1210" s="10" t="s">
        <v>770</v>
      </c>
      <c r="M1210" s="7"/>
      <c r="N1210" s="3" t="s">
        <v>1526</v>
      </c>
      <c r="O1210" s="10">
        <f>VLOOKUP(B1210,Projections_Data!K:M,3,0)</f>
        <v>25</v>
      </c>
    </row>
    <row r="1211" spans="1:15" ht="10.199999999999999" customHeight="1" x14ac:dyDescent="0.2">
      <c r="A1211" s="10">
        <v>1210</v>
      </c>
      <c r="B1211" s="10" t="s">
        <v>149</v>
      </c>
      <c r="C1211" s="10" t="s">
        <v>802</v>
      </c>
      <c r="D1211" s="10" t="s">
        <v>17</v>
      </c>
      <c r="E1211" s="10" t="s">
        <v>31</v>
      </c>
      <c r="F1211" s="10" t="s">
        <v>59</v>
      </c>
      <c r="G1211" s="10">
        <v>24</v>
      </c>
      <c r="J1211" s="5">
        <v>43101</v>
      </c>
      <c r="K1211" s="5">
        <f>MAX($I1211:$J1211)</f>
        <v>43101</v>
      </c>
      <c r="L1211" s="10" t="s">
        <v>770</v>
      </c>
      <c r="M1211" s="7"/>
      <c r="N1211" s="3" t="s">
        <v>1536</v>
      </c>
      <c r="O1211" s="10">
        <f>VLOOKUP(B1211,Projections_Data!K:M,3,0)</f>
        <v>25</v>
      </c>
    </row>
    <row r="1212" spans="1:15" ht="10.199999999999999" customHeight="1" x14ac:dyDescent="0.2">
      <c r="A1212" s="10">
        <v>1211</v>
      </c>
      <c r="B1212" s="10" t="s">
        <v>153</v>
      </c>
      <c r="C1212" s="10" t="s">
        <v>154</v>
      </c>
      <c r="D1212" s="10" t="s">
        <v>102</v>
      </c>
      <c r="E1212" s="10" t="s">
        <v>18</v>
      </c>
      <c r="F1212" s="10" t="s">
        <v>59</v>
      </c>
      <c r="G1212" s="10">
        <v>24</v>
      </c>
      <c r="J1212" s="5">
        <v>43101</v>
      </c>
      <c r="K1212" s="5">
        <f>MAX($I1212:$J1212)</f>
        <v>43101</v>
      </c>
      <c r="L1212" s="10" t="s">
        <v>770</v>
      </c>
      <c r="M1212" s="7"/>
      <c r="N1212" s="3" t="s">
        <v>1526</v>
      </c>
      <c r="O1212" s="10">
        <f>VLOOKUP(B1212,Projections_Data!K:M,3,0)</f>
        <v>30</v>
      </c>
    </row>
    <row r="1213" spans="1:15" ht="10.199999999999999" customHeight="1" x14ac:dyDescent="0.2">
      <c r="A1213" s="10">
        <v>1212</v>
      </c>
      <c r="B1213" s="10" t="s">
        <v>64</v>
      </c>
      <c r="C1213" s="10" t="s">
        <v>65</v>
      </c>
      <c r="D1213" s="10" t="s">
        <v>30</v>
      </c>
      <c r="E1213" s="10" t="s">
        <v>25</v>
      </c>
      <c r="F1213" s="10" t="s">
        <v>59</v>
      </c>
      <c r="G1213" s="10">
        <v>40</v>
      </c>
      <c r="J1213" s="5">
        <v>43101</v>
      </c>
      <c r="K1213" s="5">
        <f>MAX($I1213:$J1213)</f>
        <v>43101</v>
      </c>
      <c r="L1213" s="10" t="s">
        <v>770</v>
      </c>
      <c r="M1213" s="7"/>
      <c r="O1213" s="10">
        <f>VLOOKUP(B1213,Projections_Data!K:M,3,0)</f>
        <v>54</v>
      </c>
    </row>
    <row r="1214" spans="1:15" ht="10.199999999999999" customHeight="1" x14ac:dyDescent="0.2">
      <c r="A1214" s="10">
        <v>1213</v>
      </c>
      <c r="B1214" s="10" t="s">
        <v>406</v>
      </c>
      <c r="C1214" s="10" t="s">
        <v>407</v>
      </c>
      <c r="D1214" s="10" t="s">
        <v>102</v>
      </c>
      <c r="E1214" s="10" t="s">
        <v>34</v>
      </c>
      <c r="F1214" s="10" t="s">
        <v>59</v>
      </c>
      <c r="G1214" s="10">
        <v>40</v>
      </c>
      <c r="J1214" s="5">
        <v>43101</v>
      </c>
      <c r="K1214" s="5">
        <f>MAX($I1214:$J1214)</f>
        <v>43101</v>
      </c>
      <c r="L1214" s="10" t="s">
        <v>770</v>
      </c>
      <c r="M1214" s="7"/>
      <c r="N1214" s="3" t="s">
        <v>1526</v>
      </c>
      <c r="O1214" s="10">
        <f>VLOOKUP(B1214,Projections_Data!K:M,3,0)</f>
        <v>102</v>
      </c>
    </row>
    <row r="1215" spans="1:15" ht="10.199999999999999" customHeight="1" x14ac:dyDescent="0.2">
      <c r="A1215" s="10">
        <v>1214</v>
      </c>
      <c r="B1215" s="10" t="s">
        <v>448</v>
      </c>
      <c r="C1215" s="10" t="s">
        <v>449</v>
      </c>
      <c r="D1215" s="10" t="s">
        <v>48</v>
      </c>
      <c r="E1215" s="10" t="s">
        <v>25</v>
      </c>
      <c r="F1215" s="10" t="s">
        <v>59</v>
      </c>
      <c r="G1215" s="10">
        <v>40</v>
      </c>
      <c r="J1215" s="5">
        <v>43101</v>
      </c>
      <c r="K1215" s="5">
        <f>MAX($I1215:$J1215)</f>
        <v>43101</v>
      </c>
      <c r="L1215" s="10" t="s">
        <v>770</v>
      </c>
      <c r="M1215" s="7"/>
      <c r="O1215" s="10">
        <f>VLOOKUP(B1215,Projections_Data!K:M,3,0)</f>
        <v>71</v>
      </c>
    </row>
    <row r="1216" spans="1:15" ht="10.199999999999999" customHeight="1" x14ac:dyDescent="0.2">
      <c r="A1216" s="10">
        <v>1215</v>
      </c>
      <c r="B1216" s="10" t="s">
        <v>392</v>
      </c>
      <c r="C1216" s="10" t="s">
        <v>396</v>
      </c>
      <c r="D1216" s="10" t="s">
        <v>48</v>
      </c>
      <c r="E1216" s="10" t="s">
        <v>53</v>
      </c>
      <c r="F1216" s="10" t="s">
        <v>59</v>
      </c>
      <c r="G1216" s="10">
        <v>24</v>
      </c>
      <c r="J1216" s="5">
        <v>43101</v>
      </c>
      <c r="K1216" s="5">
        <f>MAX($I1216:$J1216)</f>
        <v>43101</v>
      </c>
      <c r="L1216" s="10" t="s">
        <v>770</v>
      </c>
      <c r="M1216" s="7"/>
      <c r="O1216" s="10">
        <f>VLOOKUP(B1216,Projections_Data!K:M,3,0)</f>
        <v>28</v>
      </c>
    </row>
    <row r="1217" spans="1:15" ht="10.199999999999999" customHeight="1" x14ac:dyDescent="0.2">
      <c r="A1217" s="10">
        <v>1216</v>
      </c>
      <c r="B1217" s="10" t="s">
        <v>392</v>
      </c>
      <c r="C1217" s="10" t="s">
        <v>443</v>
      </c>
      <c r="D1217" s="10" t="s">
        <v>48</v>
      </c>
      <c r="E1217" s="10" t="s">
        <v>53</v>
      </c>
      <c r="F1217" s="10" t="s">
        <v>59</v>
      </c>
      <c r="G1217" s="10">
        <v>24</v>
      </c>
      <c r="J1217" s="5">
        <v>43101</v>
      </c>
      <c r="K1217" s="5">
        <f>MAX($I1217:$J1217)</f>
        <v>43101</v>
      </c>
      <c r="L1217" s="10" t="s">
        <v>770</v>
      </c>
      <c r="M1217" s="7"/>
      <c r="O1217" s="10">
        <f>VLOOKUP(B1217,Projections_Data!K:M,3,0)</f>
        <v>28</v>
      </c>
    </row>
    <row r="1218" spans="1:15" ht="10.199999999999999" customHeight="1" x14ac:dyDescent="0.2">
      <c r="A1218" s="10">
        <v>1217</v>
      </c>
      <c r="B1218" s="10" t="s">
        <v>392</v>
      </c>
      <c r="C1218" s="10" t="s">
        <v>393</v>
      </c>
      <c r="D1218" s="10" t="s">
        <v>48</v>
      </c>
      <c r="E1218" s="10" t="s">
        <v>53</v>
      </c>
      <c r="F1218" s="10" t="s">
        <v>59</v>
      </c>
      <c r="G1218" s="10">
        <v>24</v>
      </c>
      <c r="J1218" s="5">
        <v>43101</v>
      </c>
      <c r="K1218" s="5">
        <f>MAX($I1218:$J1218)</f>
        <v>43101</v>
      </c>
      <c r="L1218" s="10" t="s">
        <v>770</v>
      </c>
      <c r="M1218" s="7"/>
      <c r="O1218" s="10">
        <f>VLOOKUP(B1218,Projections_Data!K:M,3,0)</f>
        <v>28</v>
      </c>
    </row>
    <row r="1219" spans="1:15" ht="10.199999999999999" customHeight="1" x14ac:dyDescent="0.2">
      <c r="A1219" s="10">
        <v>1218</v>
      </c>
      <c r="B1219" s="10" t="s">
        <v>392</v>
      </c>
      <c r="C1219" s="10" t="s">
        <v>395</v>
      </c>
      <c r="D1219" s="10" t="s">
        <v>48</v>
      </c>
      <c r="E1219" s="10" t="s">
        <v>53</v>
      </c>
      <c r="F1219" s="10" t="s">
        <v>59</v>
      </c>
      <c r="G1219" s="10">
        <v>24</v>
      </c>
      <c r="J1219" s="5">
        <v>43101</v>
      </c>
      <c r="K1219" s="5">
        <f>MAX($I1219:$J1219)</f>
        <v>43101</v>
      </c>
      <c r="L1219" s="10" t="s">
        <v>770</v>
      </c>
      <c r="M1219" s="7"/>
      <c r="O1219" s="10">
        <f>VLOOKUP(B1219,Projections_Data!K:M,3,0)</f>
        <v>28</v>
      </c>
    </row>
    <row r="1220" spans="1:15" ht="10.199999999999999" customHeight="1" x14ac:dyDescent="0.2">
      <c r="A1220" s="10">
        <v>1219</v>
      </c>
      <c r="B1220" s="10" t="s">
        <v>392</v>
      </c>
      <c r="C1220" s="10" t="s">
        <v>722</v>
      </c>
      <c r="D1220" s="10" t="s">
        <v>48</v>
      </c>
      <c r="E1220" s="10" t="s">
        <v>53</v>
      </c>
      <c r="F1220" s="10" t="s">
        <v>59</v>
      </c>
      <c r="G1220" s="10">
        <v>24</v>
      </c>
      <c r="J1220" s="5">
        <v>43101</v>
      </c>
      <c r="K1220" s="5">
        <f>MAX($I1220:$J1220)</f>
        <v>43101</v>
      </c>
      <c r="L1220" s="10" t="s">
        <v>770</v>
      </c>
      <c r="M1220" s="7"/>
      <c r="O1220" s="10">
        <f>VLOOKUP(B1220,Projections_Data!K:M,3,0)</f>
        <v>28</v>
      </c>
    </row>
    <row r="1221" spans="1:15" ht="10.199999999999999" customHeight="1" x14ac:dyDescent="0.2">
      <c r="A1221" s="10">
        <v>1220</v>
      </c>
      <c r="B1221" s="10" t="s">
        <v>392</v>
      </c>
      <c r="C1221" s="10" t="s">
        <v>720</v>
      </c>
      <c r="D1221" s="10" t="s">
        <v>48</v>
      </c>
      <c r="E1221" s="10" t="s">
        <v>53</v>
      </c>
      <c r="F1221" s="10" t="s">
        <v>59</v>
      </c>
      <c r="G1221" s="10">
        <v>24</v>
      </c>
      <c r="J1221" s="5">
        <v>43101</v>
      </c>
      <c r="K1221" s="5">
        <f>MAX($I1221:$J1221)</f>
        <v>43101</v>
      </c>
      <c r="L1221" s="10" t="s">
        <v>770</v>
      </c>
      <c r="M1221" s="7"/>
      <c r="O1221" s="10">
        <f>VLOOKUP(B1221,Projections_Data!K:M,3,0)</f>
        <v>28</v>
      </c>
    </row>
    <row r="1222" spans="1:15" ht="10.199999999999999" customHeight="1" x14ac:dyDescent="0.2">
      <c r="A1222" s="10">
        <v>1221</v>
      </c>
      <c r="B1222" s="10" t="s">
        <v>534</v>
      </c>
      <c r="C1222" s="10" t="s">
        <v>535</v>
      </c>
      <c r="D1222" s="10" t="s">
        <v>17</v>
      </c>
      <c r="E1222" s="10" t="s">
        <v>25</v>
      </c>
      <c r="F1222" s="10" t="s">
        <v>59</v>
      </c>
      <c r="G1222" s="10">
        <v>40</v>
      </c>
      <c r="J1222" s="5">
        <v>43101</v>
      </c>
      <c r="K1222" s="5">
        <f>MAX($I1222:$J1222)</f>
        <v>43101</v>
      </c>
      <c r="L1222" s="10" t="s">
        <v>770</v>
      </c>
      <c r="M1222" s="7"/>
      <c r="O1222" s="10">
        <f>VLOOKUP(B1222,Projections_Data!K:M,3,0)</f>
        <v>140</v>
      </c>
    </row>
    <row r="1223" spans="1:15" ht="10.199999999999999" customHeight="1" x14ac:dyDescent="0.2">
      <c r="A1223" s="10">
        <v>1222</v>
      </c>
      <c r="B1223" s="10" t="s">
        <v>534</v>
      </c>
      <c r="C1223" s="10" t="s">
        <v>537</v>
      </c>
      <c r="D1223" s="10" t="s">
        <v>17</v>
      </c>
      <c r="E1223" s="10" t="s">
        <v>25</v>
      </c>
      <c r="F1223" s="10" t="s">
        <v>59</v>
      </c>
      <c r="G1223" s="10">
        <v>40</v>
      </c>
      <c r="J1223" s="5">
        <v>43101</v>
      </c>
      <c r="K1223" s="5">
        <f>MAX($I1223:$J1223)</f>
        <v>43101</v>
      </c>
      <c r="L1223" s="10" t="s">
        <v>770</v>
      </c>
      <c r="M1223" s="7"/>
      <c r="O1223" s="10">
        <f>VLOOKUP(B1223,Projections_Data!K:M,3,0)</f>
        <v>140</v>
      </c>
    </row>
    <row r="1224" spans="1:15" ht="10.199999999999999" customHeight="1" x14ac:dyDescent="0.2">
      <c r="A1224" s="10">
        <v>1223</v>
      </c>
      <c r="B1224" s="10" t="s">
        <v>187</v>
      </c>
      <c r="C1224" s="10" t="s">
        <v>188</v>
      </c>
      <c r="D1224" s="10" t="s">
        <v>102</v>
      </c>
      <c r="E1224" s="10" t="s">
        <v>25</v>
      </c>
      <c r="F1224" s="10" t="s">
        <v>59</v>
      </c>
      <c r="G1224" s="10">
        <v>24</v>
      </c>
      <c r="J1224" s="5">
        <v>43101</v>
      </c>
      <c r="K1224" s="5">
        <f>MAX($I1224:$J1224)</f>
        <v>43101</v>
      </c>
      <c r="L1224" s="10" t="s">
        <v>770</v>
      </c>
      <c r="M1224" s="7"/>
      <c r="O1224" s="10">
        <f>VLOOKUP(B1224,Projections_Data!K:M,3,0)</f>
        <v>132</v>
      </c>
    </row>
    <row r="1225" spans="1:15" ht="10.199999999999999" customHeight="1" x14ac:dyDescent="0.2">
      <c r="A1225" s="10">
        <v>1224</v>
      </c>
      <c r="B1225" s="10" t="s">
        <v>155</v>
      </c>
      <c r="C1225" s="10" t="s">
        <v>1537</v>
      </c>
      <c r="D1225" s="10" t="s">
        <v>48</v>
      </c>
      <c r="E1225" s="10" t="s">
        <v>53</v>
      </c>
      <c r="F1225" s="10" t="s">
        <v>1534</v>
      </c>
      <c r="G1225" s="10">
        <v>24</v>
      </c>
      <c r="J1225" s="5">
        <v>43101</v>
      </c>
      <c r="K1225" s="5">
        <f>MAX($I1225:$J1225)</f>
        <v>43101</v>
      </c>
      <c r="L1225" s="10" t="s">
        <v>770</v>
      </c>
      <c r="M1225" s="7"/>
      <c r="O1225" s="10">
        <f>VLOOKUP(B1225,Projections_Data!K:M,3,0)</f>
        <v>77</v>
      </c>
    </row>
    <row r="1226" spans="1:15" ht="10.199999999999999" customHeight="1" x14ac:dyDescent="0.2">
      <c r="A1226" s="10">
        <v>1225</v>
      </c>
      <c r="B1226" s="10" t="s">
        <v>157</v>
      </c>
      <c r="C1226" s="10" t="s">
        <v>158</v>
      </c>
      <c r="D1226" s="10" t="s">
        <v>123</v>
      </c>
      <c r="E1226" s="10" t="s">
        <v>34</v>
      </c>
      <c r="F1226" s="10" t="s">
        <v>59</v>
      </c>
      <c r="G1226" s="10">
        <v>24</v>
      </c>
      <c r="J1226" s="5">
        <v>43101</v>
      </c>
      <c r="K1226" s="5">
        <f>MAX($I1226:$J1226)</f>
        <v>43101</v>
      </c>
      <c r="L1226" s="10" t="s">
        <v>770</v>
      </c>
      <c r="M1226" s="7"/>
      <c r="N1226" s="3" t="s">
        <v>1526</v>
      </c>
      <c r="O1226" s="10">
        <f>VLOOKUP(B1226,Projections_Data!K:M,3,0)</f>
        <v>83</v>
      </c>
    </row>
    <row r="1227" spans="1:15" ht="10.199999999999999" customHeight="1" x14ac:dyDescent="0.2">
      <c r="A1227" s="10">
        <v>1226</v>
      </c>
      <c r="B1227" s="10" t="s">
        <v>312</v>
      </c>
      <c r="C1227" s="10" t="s">
        <v>313</v>
      </c>
      <c r="D1227" s="10" t="s">
        <v>17</v>
      </c>
      <c r="E1227" s="10" t="s">
        <v>31</v>
      </c>
      <c r="F1227" s="10" t="s">
        <v>59</v>
      </c>
      <c r="G1227" s="10">
        <v>24</v>
      </c>
      <c r="J1227" s="5">
        <v>43101</v>
      </c>
      <c r="K1227" s="5">
        <f>MAX($I1227:$J1227)</f>
        <v>43101</v>
      </c>
      <c r="L1227" s="10" t="s">
        <v>770</v>
      </c>
      <c r="M1227" s="7"/>
      <c r="N1227" s="3" t="s">
        <v>1531</v>
      </c>
      <c r="O1227" s="10">
        <f>VLOOKUP(B1227,Projections_Data!K:M,3,0)</f>
        <v>138</v>
      </c>
    </row>
    <row r="1228" spans="1:15" ht="10.199999999999999" customHeight="1" x14ac:dyDescent="0.2">
      <c r="A1228" s="10">
        <v>1227</v>
      </c>
      <c r="B1228" s="10" t="s">
        <v>421</v>
      </c>
      <c r="C1228" s="10" t="s">
        <v>422</v>
      </c>
      <c r="D1228" s="10" t="s">
        <v>102</v>
      </c>
      <c r="E1228" s="10" t="s">
        <v>31</v>
      </c>
      <c r="F1228" s="10" t="s">
        <v>59</v>
      </c>
      <c r="G1228" s="10">
        <v>24</v>
      </c>
      <c r="J1228" s="5">
        <v>43101</v>
      </c>
      <c r="K1228" s="5">
        <f>MAX($I1228:$J1228)</f>
        <v>43101</v>
      </c>
      <c r="L1228" s="10" t="s">
        <v>770</v>
      </c>
      <c r="M1228" s="7"/>
      <c r="N1228" s="3" t="s">
        <v>1526</v>
      </c>
      <c r="O1228" s="10">
        <f>VLOOKUP(B1228,Projections_Data!K:M,3,0)</f>
        <v>176</v>
      </c>
    </row>
    <row r="1229" spans="1:15" ht="10.199999999999999" customHeight="1" x14ac:dyDescent="0.2">
      <c r="A1229" s="10">
        <v>1228</v>
      </c>
      <c r="B1229" s="10" t="s">
        <v>851</v>
      </c>
      <c r="C1229" s="10" t="s">
        <v>852</v>
      </c>
      <c r="D1229" s="10" t="s">
        <v>48</v>
      </c>
      <c r="E1229" s="10" t="s">
        <v>18</v>
      </c>
      <c r="F1229" s="10" t="s">
        <v>59</v>
      </c>
      <c r="G1229" s="10">
        <v>32</v>
      </c>
      <c r="J1229" s="5">
        <v>43101</v>
      </c>
      <c r="K1229" s="5">
        <f>MAX($I1229:$J1229)</f>
        <v>43101</v>
      </c>
      <c r="L1229" s="10" t="s">
        <v>770</v>
      </c>
      <c r="M1229" s="7"/>
      <c r="N1229" s="3" t="s">
        <v>1526</v>
      </c>
      <c r="O1229" s="10">
        <f>VLOOKUP(B1229,Projections_Data!K:M,3,0)</f>
        <v>90</v>
      </c>
    </row>
    <row r="1230" spans="1:15" ht="10.199999999999999" customHeight="1" x14ac:dyDescent="0.2">
      <c r="A1230" s="10">
        <v>1229</v>
      </c>
      <c r="B1230" s="10" t="s">
        <v>351</v>
      </c>
      <c r="C1230" s="10" t="s">
        <v>352</v>
      </c>
      <c r="D1230" s="10" t="s">
        <v>30</v>
      </c>
      <c r="E1230" s="10" t="s">
        <v>25</v>
      </c>
      <c r="F1230" s="10" t="s">
        <v>59</v>
      </c>
      <c r="G1230" s="10">
        <v>40</v>
      </c>
      <c r="J1230" s="5">
        <v>43101</v>
      </c>
      <c r="K1230" s="5">
        <f>MAX($I1230:$J1230)</f>
        <v>43101</v>
      </c>
      <c r="L1230" s="10" t="s">
        <v>770</v>
      </c>
      <c r="M1230" s="7"/>
      <c r="O1230" s="10">
        <f>VLOOKUP(B1230,Projections_Data!K:M,3,0)</f>
        <v>62</v>
      </c>
    </row>
    <row r="1231" spans="1:15" ht="10.199999999999999" customHeight="1" x14ac:dyDescent="0.2">
      <c r="A1231" s="10">
        <v>1230</v>
      </c>
      <c r="B1231" s="10" t="s">
        <v>199</v>
      </c>
      <c r="C1231" s="10" t="s">
        <v>1538</v>
      </c>
      <c r="D1231" s="10" t="s">
        <v>24</v>
      </c>
      <c r="E1231" s="10" t="s">
        <v>53</v>
      </c>
      <c r="F1231" s="10" t="s">
        <v>1534</v>
      </c>
      <c r="G1231" s="10">
        <v>24</v>
      </c>
      <c r="J1231" s="5">
        <v>43101</v>
      </c>
      <c r="K1231" s="5">
        <f>MAX($I1231:$J1231)</f>
        <v>43101</v>
      </c>
      <c r="L1231" s="10" t="s">
        <v>770</v>
      </c>
      <c r="M1231" s="7"/>
      <c r="O1231" s="10">
        <f>VLOOKUP(B1231,Projections_Data!K:M,3,0)</f>
        <v>131</v>
      </c>
    </row>
    <row r="1232" spans="1:15" ht="10.199999999999999" customHeight="1" x14ac:dyDescent="0.2">
      <c r="A1232" s="10">
        <v>1231</v>
      </c>
      <c r="B1232" s="10" t="s">
        <v>195</v>
      </c>
      <c r="C1232" s="10" t="s">
        <v>196</v>
      </c>
      <c r="D1232" s="10" t="s">
        <v>102</v>
      </c>
      <c r="E1232" s="10" t="s">
        <v>25</v>
      </c>
      <c r="F1232" s="10" t="s">
        <v>59</v>
      </c>
      <c r="G1232" s="10">
        <v>24</v>
      </c>
      <c r="J1232" s="5">
        <v>43101</v>
      </c>
      <c r="K1232" s="5">
        <f>MAX($I1232:$J1232)</f>
        <v>43101</v>
      </c>
      <c r="L1232" s="10" t="s">
        <v>770</v>
      </c>
      <c r="M1232" s="7"/>
      <c r="O1232" s="10">
        <f>VLOOKUP(B1232,Projections_Data!K:M,3,0)</f>
        <v>103</v>
      </c>
    </row>
    <row r="1233" spans="1:15" ht="10.199999999999999" customHeight="1" x14ac:dyDescent="0.2">
      <c r="A1233" s="10">
        <v>1232</v>
      </c>
      <c r="B1233" s="10" t="s">
        <v>325</v>
      </c>
      <c r="C1233" s="10" t="s">
        <v>326</v>
      </c>
      <c r="D1233" s="10" t="s">
        <v>17</v>
      </c>
      <c r="E1233" s="10" t="s">
        <v>25</v>
      </c>
      <c r="F1233" s="10" t="s">
        <v>59</v>
      </c>
      <c r="G1233" s="10">
        <v>24</v>
      </c>
      <c r="J1233" s="5">
        <v>43101</v>
      </c>
      <c r="K1233" s="5">
        <f>MAX($I1233:$J1233)</f>
        <v>43101</v>
      </c>
      <c r="L1233" s="10" t="s">
        <v>770</v>
      </c>
      <c r="M1233" s="7"/>
      <c r="O1233" s="10">
        <f>VLOOKUP(B1233,Projections_Data!K:M,3,0)</f>
        <v>113</v>
      </c>
    </row>
    <row r="1234" spans="1:15" ht="10.199999999999999" customHeight="1" x14ac:dyDescent="0.2">
      <c r="A1234" s="10">
        <v>1233</v>
      </c>
      <c r="B1234" s="10" t="s">
        <v>119</v>
      </c>
      <c r="C1234" s="10" t="s">
        <v>159</v>
      </c>
      <c r="D1234" s="10" t="s">
        <v>40</v>
      </c>
      <c r="E1234" s="10" t="s">
        <v>31</v>
      </c>
      <c r="F1234" s="10" t="s">
        <v>59</v>
      </c>
      <c r="G1234" s="10">
        <v>24</v>
      </c>
      <c r="J1234" s="5">
        <v>43101</v>
      </c>
      <c r="K1234" s="5">
        <f>MAX($I1234:$J1234)</f>
        <v>43101</v>
      </c>
      <c r="L1234" s="10" t="s">
        <v>770</v>
      </c>
      <c r="M1234" s="7"/>
      <c r="N1234" s="3" t="s">
        <v>1526</v>
      </c>
      <c r="O1234" s="10">
        <f>VLOOKUP(B1234,Projections_Data!K:M,3,0)</f>
        <v>3</v>
      </c>
    </row>
    <row r="1235" spans="1:15" ht="10.199999999999999" customHeight="1" x14ac:dyDescent="0.2">
      <c r="A1235" s="10">
        <v>1234</v>
      </c>
      <c r="B1235" s="10" t="s">
        <v>119</v>
      </c>
      <c r="C1235" s="10" t="s">
        <v>1539</v>
      </c>
      <c r="D1235" s="10" t="s">
        <v>40</v>
      </c>
      <c r="E1235" s="10" t="s">
        <v>31</v>
      </c>
      <c r="F1235" s="10" t="s">
        <v>26</v>
      </c>
      <c r="G1235" s="10">
        <v>24</v>
      </c>
      <c r="J1235" s="5">
        <v>43101</v>
      </c>
      <c r="K1235" s="5">
        <f>MAX($I1235:$J1235)</f>
        <v>43101</v>
      </c>
      <c r="L1235" s="10" t="s">
        <v>770</v>
      </c>
      <c r="M1235" s="7"/>
      <c r="N1235" s="3" t="s">
        <v>1526</v>
      </c>
      <c r="O1235" s="10">
        <f>VLOOKUP(B1235,Projections_Data!K:M,3,0)</f>
        <v>3</v>
      </c>
    </row>
    <row r="1236" spans="1:15" ht="10.199999999999999" customHeight="1" x14ac:dyDescent="0.2">
      <c r="A1236" s="10">
        <v>1235</v>
      </c>
      <c r="B1236" s="10" t="s">
        <v>119</v>
      </c>
      <c r="C1236" s="10" t="s">
        <v>1540</v>
      </c>
      <c r="D1236" s="10" t="s">
        <v>40</v>
      </c>
      <c r="E1236" s="10" t="s">
        <v>31</v>
      </c>
      <c r="F1236" s="10" t="s">
        <v>26</v>
      </c>
      <c r="G1236" s="10">
        <v>24</v>
      </c>
      <c r="J1236" s="5">
        <v>43101</v>
      </c>
      <c r="K1236" s="5">
        <f>MAX($I1236:$J1236)</f>
        <v>43101</v>
      </c>
      <c r="L1236" s="10" t="s">
        <v>770</v>
      </c>
      <c r="M1236" s="7"/>
      <c r="N1236" s="3" t="s">
        <v>1526</v>
      </c>
      <c r="O1236" s="10">
        <f>VLOOKUP(B1236,Projections_Data!K:M,3,0)</f>
        <v>3</v>
      </c>
    </row>
    <row r="1237" spans="1:15" ht="10.199999999999999" customHeight="1" x14ac:dyDescent="0.2">
      <c r="A1237" s="10">
        <v>1236</v>
      </c>
      <c r="B1237" s="10" t="s">
        <v>119</v>
      </c>
      <c r="C1237" s="10" t="s">
        <v>765</v>
      </c>
      <c r="D1237" s="10" t="s">
        <v>40</v>
      </c>
      <c r="E1237" s="10" t="s">
        <v>31</v>
      </c>
      <c r="F1237" s="10" t="s">
        <v>59</v>
      </c>
      <c r="G1237" s="10">
        <v>24</v>
      </c>
      <c r="J1237" s="5">
        <v>43101</v>
      </c>
      <c r="K1237" s="5">
        <f>MAX($I1237:$J1237)</f>
        <v>43101</v>
      </c>
      <c r="L1237" s="10" t="s">
        <v>770</v>
      </c>
      <c r="M1237" s="7"/>
      <c r="N1237" s="3" t="s">
        <v>1526</v>
      </c>
      <c r="O1237" s="10">
        <f>VLOOKUP(B1237,Projections_Data!K:M,3,0)</f>
        <v>3</v>
      </c>
    </row>
    <row r="1238" spans="1:15" ht="10.199999999999999" customHeight="1" x14ac:dyDescent="0.2">
      <c r="A1238" s="10">
        <v>1237</v>
      </c>
      <c r="B1238" s="10" t="s">
        <v>119</v>
      </c>
      <c r="C1238" s="10" t="s">
        <v>1474</v>
      </c>
      <c r="D1238" s="10" t="s">
        <v>40</v>
      </c>
      <c r="E1238" s="10" t="s">
        <v>31</v>
      </c>
      <c r="F1238" s="10" t="s">
        <v>59</v>
      </c>
      <c r="G1238" s="10">
        <v>24</v>
      </c>
      <c r="J1238" s="5">
        <v>43101</v>
      </c>
      <c r="K1238" s="5">
        <f>MAX($I1238:$J1238)</f>
        <v>43101</v>
      </c>
      <c r="L1238" s="10" t="s">
        <v>770</v>
      </c>
      <c r="M1238" s="7"/>
      <c r="N1238" s="3" t="s">
        <v>1526</v>
      </c>
      <c r="O1238" s="10">
        <f>VLOOKUP(B1238,Projections_Data!K:M,3,0)</f>
        <v>3</v>
      </c>
    </row>
    <row r="1239" spans="1:15" ht="10.199999999999999" customHeight="1" x14ac:dyDescent="0.2">
      <c r="A1239" s="10">
        <v>1238</v>
      </c>
      <c r="B1239" s="10" t="s">
        <v>1554</v>
      </c>
      <c r="C1239" s="10" t="s">
        <v>1541</v>
      </c>
      <c r="D1239" s="10" t="s">
        <v>102</v>
      </c>
      <c r="E1239" s="10" t="s">
        <v>25</v>
      </c>
      <c r="F1239" s="10" t="s">
        <v>59</v>
      </c>
      <c r="G1239" s="10">
        <v>24</v>
      </c>
      <c r="J1239" s="5">
        <v>43101</v>
      </c>
      <c r="K1239" s="5">
        <f>MAX($I1239:$J1239)</f>
        <v>43101</v>
      </c>
      <c r="L1239" s="10" t="s">
        <v>770</v>
      </c>
      <c r="M1239" s="7"/>
      <c r="N1239" s="3" t="s">
        <v>1526</v>
      </c>
      <c r="O1239" s="10" t="e">
        <f>VLOOKUP(B1239,Projections_Data!K:M,3,0)</f>
        <v>#N/A</v>
      </c>
    </row>
    <row r="1240" spans="1:15" ht="10.199999999999999" customHeight="1" x14ac:dyDescent="0.2">
      <c r="A1240" s="10">
        <v>1239</v>
      </c>
      <c r="B1240" s="10" t="s">
        <v>1554</v>
      </c>
      <c r="C1240" s="10" t="s">
        <v>582</v>
      </c>
      <c r="D1240" s="10" t="s">
        <v>102</v>
      </c>
      <c r="E1240" s="10" t="s">
        <v>25</v>
      </c>
      <c r="F1240" s="10" t="s">
        <v>59</v>
      </c>
      <c r="G1240" s="10">
        <v>24</v>
      </c>
      <c r="J1240" s="5">
        <v>43101</v>
      </c>
      <c r="K1240" s="5">
        <f>MAX($I1240:$J1240)</f>
        <v>43101</v>
      </c>
      <c r="L1240" s="10" t="s">
        <v>770</v>
      </c>
      <c r="M1240" s="7"/>
      <c r="N1240" s="3" t="s">
        <v>1526</v>
      </c>
      <c r="O1240" s="10" t="e">
        <f>VLOOKUP(B1240,Projections_Data!K:M,3,0)</f>
        <v>#N/A</v>
      </c>
    </row>
    <row r="1241" spans="1:15" ht="10.199999999999999" customHeight="1" x14ac:dyDescent="0.2">
      <c r="A1241" s="10">
        <v>1240</v>
      </c>
      <c r="B1241" s="10" t="s">
        <v>207</v>
      </c>
      <c r="C1241" s="10" t="s">
        <v>208</v>
      </c>
      <c r="D1241" s="10" t="s">
        <v>24</v>
      </c>
      <c r="E1241" s="10" t="s">
        <v>31</v>
      </c>
      <c r="F1241" s="10" t="s">
        <v>59</v>
      </c>
      <c r="G1241" s="10">
        <v>24</v>
      </c>
      <c r="J1241" s="5">
        <v>43101</v>
      </c>
      <c r="K1241" s="5">
        <f>MAX($I1241:$J1241)</f>
        <v>43101</v>
      </c>
      <c r="L1241" s="10" t="s">
        <v>770</v>
      </c>
      <c r="M1241" s="7"/>
      <c r="N1241" s="3" t="s">
        <v>1526</v>
      </c>
      <c r="O1241" s="10">
        <f>VLOOKUP(B1241,Projections_Data!K:M,3,0)</f>
        <v>162</v>
      </c>
    </row>
    <row r="1242" spans="1:15" ht="10.199999999999999" customHeight="1" x14ac:dyDescent="0.2">
      <c r="A1242" s="10">
        <v>1241</v>
      </c>
      <c r="B1242" s="10" t="s">
        <v>650</v>
      </c>
      <c r="C1242" s="10" t="s">
        <v>651</v>
      </c>
      <c r="D1242" s="10" t="s">
        <v>24</v>
      </c>
      <c r="E1242" s="10" t="s">
        <v>25</v>
      </c>
      <c r="F1242" s="10" t="s">
        <v>59</v>
      </c>
      <c r="G1242" s="10">
        <v>24</v>
      </c>
      <c r="J1242" s="5">
        <v>43101</v>
      </c>
      <c r="K1242" s="5">
        <f>MAX($I1242:$J1242)</f>
        <v>43101</v>
      </c>
      <c r="L1242" s="10" t="s">
        <v>770</v>
      </c>
      <c r="M1242" s="7"/>
      <c r="O1242" s="10">
        <f>VLOOKUP(B1242,Projections_Data!K:M,3,0)</f>
        <v>104</v>
      </c>
    </row>
    <row r="1243" spans="1:15" ht="10.199999999999999" customHeight="1" x14ac:dyDescent="0.2">
      <c r="A1243" s="10">
        <v>1242</v>
      </c>
      <c r="B1243" s="10" t="s">
        <v>191</v>
      </c>
      <c r="C1243" s="10" t="s">
        <v>192</v>
      </c>
      <c r="D1243" s="10" t="s">
        <v>30</v>
      </c>
      <c r="E1243" s="10" t="s">
        <v>53</v>
      </c>
      <c r="F1243" s="10" t="s">
        <v>59</v>
      </c>
      <c r="G1243" s="10">
        <v>24</v>
      </c>
      <c r="J1243" s="5">
        <v>43101</v>
      </c>
      <c r="K1243" s="5">
        <f>MAX($I1243:$J1243)</f>
        <v>43101</v>
      </c>
      <c r="L1243" s="10" t="s">
        <v>770</v>
      </c>
      <c r="M1243" s="7"/>
      <c r="O1243" s="10">
        <f>VLOOKUP(B1243,Projections_Data!K:M,3,0)</f>
        <v>57</v>
      </c>
    </row>
    <row r="1244" spans="1:15" ht="10.199999999999999" customHeight="1" x14ac:dyDescent="0.2">
      <c r="A1244" s="10">
        <v>1243</v>
      </c>
      <c r="B1244" s="10" t="s">
        <v>1555</v>
      </c>
      <c r="C1244" s="10" t="s">
        <v>177</v>
      </c>
      <c r="D1244" s="10" t="s">
        <v>102</v>
      </c>
      <c r="E1244" s="10" t="s">
        <v>25</v>
      </c>
      <c r="F1244" s="10" t="s">
        <v>59</v>
      </c>
      <c r="G1244" s="10">
        <v>24</v>
      </c>
      <c r="J1244" s="5">
        <v>43101</v>
      </c>
      <c r="K1244" s="5">
        <f>MAX($I1244:$J1244)</f>
        <v>43101</v>
      </c>
      <c r="L1244" s="10" t="s">
        <v>770</v>
      </c>
      <c r="M1244" s="7"/>
      <c r="N1244" s="3" t="s">
        <v>1526</v>
      </c>
      <c r="O1244" s="10" t="e">
        <f>VLOOKUP(B1244,Projections_Data!K:M,3,0)</f>
        <v>#N/A</v>
      </c>
    </row>
    <row r="1245" spans="1:15" ht="10.199999999999999" customHeight="1" x14ac:dyDescent="0.2">
      <c r="A1245" s="10">
        <v>1244</v>
      </c>
      <c r="B1245" s="10" t="s">
        <v>1556</v>
      </c>
      <c r="C1245" s="10" t="s">
        <v>337</v>
      </c>
      <c r="D1245" s="10" t="s">
        <v>102</v>
      </c>
      <c r="E1245" s="10" t="s">
        <v>25</v>
      </c>
      <c r="F1245" s="10" t="s">
        <v>59</v>
      </c>
      <c r="G1245" s="10">
        <v>24</v>
      </c>
      <c r="J1245" s="5">
        <v>43101</v>
      </c>
      <c r="K1245" s="5">
        <f>MAX($I1245:$J1245)</f>
        <v>43101</v>
      </c>
      <c r="L1245" s="10" t="s">
        <v>770</v>
      </c>
      <c r="M1245" s="7"/>
      <c r="O1245" s="10" t="e">
        <f>VLOOKUP(B1245,Projections_Data!K:M,3,0)</f>
        <v>#N/A</v>
      </c>
    </row>
    <row r="1246" spans="1:15" ht="10.199999999999999" customHeight="1" x14ac:dyDescent="0.2">
      <c r="A1246" s="10">
        <v>1245</v>
      </c>
      <c r="B1246" s="10" t="s">
        <v>269</v>
      </c>
      <c r="C1246" s="10" t="s">
        <v>270</v>
      </c>
      <c r="D1246" s="10" t="s">
        <v>48</v>
      </c>
      <c r="E1246" s="10" t="s">
        <v>25</v>
      </c>
      <c r="F1246" s="10" t="s">
        <v>59</v>
      </c>
      <c r="G1246" s="10">
        <v>24</v>
      </c>
      <c r="J1246" s="5">
        <v>43101</v>
      </c>
      <c r="K1246" s="5">
        <f>MAX($I1246:$J1246)</f>
        <v>43101</v>
      </c>
      <c r="L1246" s="10" t="s">
        <v>770</v>
      </c>
      <c r="M1246" s="7"/>
      <c r="O1246" s="10">
        <f>VLOOKUP(B1246,Projections_Data!K:M,3,0)</f>
        <v>51</v>
      </c>
    </row>
    <row r="1247" spans="1:15" ht="10.199999999999999" customHeight="1" x14ac:dyDescent="0.2">
      <c r="A1247" s="10">
        <v>1246</v>
      </c>
      <c r="B1247" s="10" t="s">
        <v>1499</v>
      </c>
      <c r="C1247" s="10" t="s">
        <v>1542</v>
      </c>
      <c r="D1247" s="10" t="s">
        <v>102</v>
      </c>
      <c r="E1247" s="10" t="s">
        <v>25</v>
      </c>
      <c r="F1247" s="10" t="s">
        <v>59</v>
      </c>
      <c r="G1247" s="10">
        <v>24</v>
      </c>
      <c r="J1247" s="5">
        <v>43101</v>
      </c>
      <c r="K1247" s="5">
        <f>MAX($I1247:$J1247)</f>
        <v>43101</v>
      </c>
      <c r="L1247" s="10" t="s">
        <v>770</v>
      </c>
      <c r="M1247" s="7"/>
      <c r="N1247" s="3" t="s">
        <v>1526</v>
      </c>
      <c r="O1247" s="10">
        <f>VLOOKUP(B1247,Projections_Data!K:M,3,0)</f>
        <v>191</v>
      </c>
    </row>
    <row r="1248" spans="1:15" ht="10.199999999999999" customHeight="1" x14ac:dyDescent="0.2">
      <c r="A1248" s="10">
        <v>1247</v>
      </c>
      <c r="B1248" s="10" t="s">
        <v>604</v>
      </c>
      <c r="C1248" s="10" t="s">
        <v>605</v>
      </c>
      <c r="D1248" s="10" t="s">
        <v>24</v>
      </c>
      <c r="E1248" s="10" t="s">
        <v>18</v>
      </c>
      <c r="F1248" s="10" t="s">
        <v>59</v>
      </c>
      <c r="G1248" s="10">
        <v>40</v>
      </c>
      <c r="J1248" s="5">
        <v>43101</v>
      </c>
      <c r="K1248" s="5">
        <f>MAX($I1248:$J1248)</f>
        <v>43101</v>
      </c>
      <c r="L1248" s="10" t="s">
        <v>770</v>
      </c>
      <c r="M1248" s="7"/>
      <c r="N1248" s="3" t="s">
        <v>1526</v>
      </c>
      <c r="O1248" s="10">
        <f>VLOOKUP(B1248,Projections_Data!K:M,3,0)</f>
        <v>96</v>
      </c>
    </row>
    <row r="1249" spans="1:15" ht="10.199999999999999" customHeight="1" x14ac:dyDescent="0.2">
      <c r="A1249" s="10">
        <v>1248</v>
      </c>
      <c r="B1249" s="10" t="s">
        <v>251</v>
      </c>
      <c r="C1249" s="10" t="s">
        <v>252</v>
      </c>
      <c r="D1249" s="10" t="s">
        <v>40</v>
      </c>
      <c r="E1249" s="10" t="s">
        <v>31</v>
      </c>
      <c r="F1249" s="10" t="s">
        <v>59</v>
      </c>
      <c r="G1249" s="10">
        <v>24</v>
      </c>
      <c r="J1249" s="5">
        <v>43101</v>
      </c>
      <c r="K1249" s="5">
        <f>MAX($I1249:$J1249)</f>
        <v>43101</v>
      </c>
      <c r="L1249" s="10" t="s">
        <v>770</v>
      </c>
      <c r="M1249" s="7"/>
      <c r="N1249" s="3" t="s">
        <v>1526</v>
      </c>
      <c r="O1249" s="10">
        <f>VLOOKUP(B1249,Projections_Data!K:M,3,0)</f>
        <v>58</v>
      </c>
    </row>
    <row r="1250" spans="1:15" ht="10.199999999999999" customHeight="1" x14ac:dyDescent="0.2">
      <c r="A1250" s="10">
        <v>1249</v>
      </c>
      <c r="B1250" s="10" t="s">
        <v>1379</v>
      </c>
      <c r="C1250" s="10" t="s">
        <v>1380</v>
      </c>
      <c r="D1250" s="10" t="s">
        <v>48</v>
      </c>
      <c r="E1250" s="10" t="s">
        <v>25</v>
      </c>
      <c r="F1250" s="10" t="s">
        <v>59</v>
      </c>
      <c r="G1250" s="10">
        <v>32</v>
      </c>
      <c r="J1250" s="5">
        <v>43101</v>
      </c>
      <c r="K1250" s="5">
        <f>MAX($I1250:$J1250)</f>
        <v>43101</v>
      </c>
      <c r="L1250" s="10" t="s">
        <v>770</v>
      </c>
      <c r="M1250" s="7"/>
      <c r="O1250" s="10" t="e">
        <f>VLOOKUP(B1250,Projections_Data!K:M,3,0)</f>
        <v>#N/A</v>
      </c>
    </row>
    <row r="1251" spans="1:15" ht="10.199999999999999" customHeight="1" x14ac:dyDescent="0.2">
      <c r="A1251" s="10">
        <v>1250</v>
      </c>
      <c r="B1251" s="10" t="s">
        <v>424</v>
      </c>
      <c r="C1251" s="10" t="s">
        <v>425</v>
      </c>
      <c r="D1251" s="10" t="s">
        <v>24</v>
      </c>
      <c r="E1251" s="10" t="s">
        <v>25</v>
      </c>
      <c r="F1251" s="10" t="s">
        <v>59</v>
      </c>
      <c r="G1251" s="10">
        <v>24</v>
      </c>
      <c r="J1251" s="5">
        <v>43101</v>
      </c>
      <c r="K1251" s="5">
        <f>MAX($I1251:$J1251)</f>
        <v>43101</v>
      </c>
      <c r="L1251" s="10" t="s">
        <v>770</v>
      </c>
      <c r="M1251" s="7"/>
      <c r="O1251" s="10">
        <f>VLOOKUP(B1251,Projections_Data!K:M,3,0)</f>
        <v>33</v>
      </c>
    </row>
    <row r="1252" spans="1:15" ht="10.199999999999999" customHeight="1" x14ac:dyDescent="0.2">
      <c r="A1252" s="10">
        <v>1251</v>
      </c>
      <c r="B1252" s="10" t="s">
        <v>462</v>
      </c>
      <c r="C1252" s="10" t="s">
        <v>463</v>
      </c>
      <c r="D1252" s="10" t="s">
        <v>17</v>
      </c>
      <c r="E1252" s="10" t="s">
        <v>34</v>
      </c>
      <c r="F1252" s="10" t="s">
        <v>59</v>
      </c>
      <c r="G1252" s="10">
        <v>80</v>
      </c>
      <c r="J1252" s="5">
        <v>43101</v>
      </c>
      <c r="K1252" s="5">
        <f>MAX($I1252:$J1252)</f>
        <v>43101</v>
      </c>
      <c r="L1252" s="10" t="s">
        <v>770</v>
      </c>
      <c r="M1252" s="7"/>
      <c r="N1252" s="3" t="s">
        <v>1526</v>
      </c>
      <c r="O1252" s="10">
        <f>VLOOKUP(B1252,Projections_Data!K:M,3,0)</f>
        <v>64</v>
      </c>
    </row>
    <row r="1253" spans="1:15" ht="10.199999999999999" customHeight="1" x14ac:dyDescent="0.2">
      <c r="A1253" s="10">
        <v>1252</v>
      </c>
      <c r="B1253" s="10" t="s">
        <v>314</v>
      </c>
      <c r="C1253" s="10" t="s">
        <v>315</v>
      </c>
      <c r="D1253" s="10" t="s">
        <v>48</v>
      </c>
      <c r="E1253" s="10" t="s">
        <v>31</v>
      </c>
      <c r="F1253" s="10" t="s">
        <v>59</v>
      </c>
      <c r="G1253" s="10">
        <v>24</v>
      </c>
      <c r="J1253" s="5">
        <v>43101</v>
      </c>
      <c r="K1253" s="5">
        <f>MAX($I1253:$J1253)</f>
        <v>43101</v>
      </c>
      <c r="L1253" s="10" t="s">
        <v>770</v>
      </c>
      <c r="M1253" s="7"/>
      <c r="N1253" s="3" t="s">
        <v>1531</v>
      </c>
      <c r="O1253" s="10">
        <f>VLOOKUP(B1253,Projections_Data!K:M,3,0)</f>
        <v>187</v>
      </c>
    </row>
    <row r="1254" spans="1:15" ht="10.199999999999999" customHeight="1" x14ac:dyDescent="0.2">
      <c r="A1254" s="10">
        <v>1253</v>
      </c>
      <c r="B1254" s="10" t="s">
        <v>354</v>
      </c>
      <c r="C1254" s="10" t="s">
        <v>355</v>
      </c>
      <c r="D1254" s="10" t="s">
        <v>17</v>
      </c>
      <c r="E1254" s="10" t="s">
        <v>18</v>
      </c>
      <c r="F1254" s="10" t="s">
        <v>59</v>
      </c>
      <c r="G1254" s="10">
        <v>24</v>
      </c>
      <c r="J1254" s="5">
        <v>43101</v>
      </c>
      <c r="K1254" s="5">
        <f>MAX($I1254:$J1254)</f>
        <v>43101</v>
      </c>
      <c r="L1254" s="10" t="s">
        <v>770</v>
      </c>
      <c r="M1254" s="7"/>
      <c r="N1254" s="3" t="s">
        <v>1526</v>
      </c>
      <c r="O1254" s="10">
        <f>VLOOKUP(B1254,Projections_Data!K:M,3,0)</f>
        <v>34</v>
      </c>
    </row>
    <row r="1255" spans="1:15" ht="10.199999999999999" customHeight="1" x14ac:dyDescent="0.2">
      <c r="A1255" s="10">
        <v>1254</v>
      </c>
      <c r="B1255" s="10" t="s">
        <v>841</v>
      </c>
      <c r="C1255" s="10" t="s">
        <v>842</v>
      </c>
      <c r="D1255" s="10" t="s">
        <v>48</v>
      </c>
      <c r="E1255" s="10" t="s">
        <v>25</v>
      </c>
      <c r="F1255" s="10" t="s">
        <v>59</v>
      </c>
      <c r="G1255" s="10">
        <v>24</v>
      </c>
      <c r="J1255" s="5">
        <v>43101</v>
      </c>
      <c r="K1255" s="5">
        <f>MAX($I1255:$J1255)</f>
        <v>43101</v>
      </c>
      <c r="L1255" s="10" t="s">
        <v>770</v>
      </c>
      <c r="M1255" s="7"/>
      <c r="O1255" s="10">
        <f>VLOOKUP(B1255,Projections_Data!K:M,3,0)</f>
        <v>60</v>
      </c>
    </row>
    <row r="1256" spans="1:15" ht="10.199999999999999" customHeight="1" x14ac:dyDescent="0.2">
      <c r="A1256" s="10">
        <v>1255</v>
      </c>
      <c r="B1256" s="10" t="s">
        <v>1259</v>
      </c>
      <c r="C1256" s="10" t="s">
        <v>1392</v>
      </c>
      <c r="D1256" s="10" t="s">
        <v>48</v>
      </c>
      <c r="E1256" s="10" t="s">
        <v>25</v>
      </c>
      <c r="F1256" s="10" t="s">
        <v>59</v>
      </c>
      <c r="G1256" s="10">
        <v>32</v>
      </c>
      <c r="J1256" s="5">
        <v>43101</v>
      </c>
      <c r="K1256" s="5">
        <f>MAX($I1256:$J1256)</f>
        <v>43101</v>
      </c>
      <c r="L1256" s="10" t="s">
        <v>770</v>
      </c>
      <c r="M1256" s="7"/>
      <c r="O1256" s="10">
        <f>VLOOKUP(B1256,Projections_Data!K:M,3,0)</f>
        <v>219</v>
      </c>
    </row>
    <row r="1257" spans="1:15" ht="10.199999999999999" customHeight="1" x14ac:dyDescent="0.2">
      <c r="A1257" s="10">
        <v>1256</v>
      </c>
      <c r="B1257" s="10" t="s">
        <v>1557</v>
      </c>
      <c r="C1257" s="10" t="s">
        <v>1543</v>
      </c>
      <c r="D1257" s="10" t="s">
        <v>102</v>
      </c>
      <c r="E1257" s="10" t="s">
        <v>25</v>
      </c>
      <c r="F1257" s="10" t="s">
        <v>59</v>
      </c>
      <c r="G1257" s="10">
        <v>24</v>
      </c>
      <c r="J1257" s="5">
        <v>43101</v>
      </c>
      <c r="K1257" s="5">
        <f>MAX($I1257:$J1257)</f>
        <v>43101</v>
      </c>
      <c r="L1257" s="10" t="s">
        <v>770</v>
      </c>
      <c r="M1257" s="7"/>
      <c r="N1257" s="3" t="s">
        <v>1526</v>
      </c>
      <c r="O1257" s="10" t="e">
        <f>VLOOKUP(B1257,Projections_Data!K:M,3,0)</f>
        <v>#N/A</v>
      </c>
    </row>
    <row r="1258" spans="1:15" ht="10.199999999999999" customHeight="1" x14ac:dyDescent="0.2">
      <c r="A1258" s="10">
        <v>1257</v>
      </c>
      <c r="B1258" s="10" t="s">
        <v>316</v>
      </c>
      <c r="C1258" s="10" t="s">
        <v>317</v>
      </c>
      <c r="D1258" s="10" t="s">
        <v>17</v>
      </c>
      <c r="E1258" s="10" t="s">
        <v>34</v>
      </c>
      <c r="F1258" s="10" t="s">
        <v>59</v>
      </c>
      <c r="G1258" s="10">
        <v>24</v>
      </c>
      <c r="J1258" s="5">
        <v>43101</v>
      </c>
      <c r="K1258" s="5">
        <f>MAX($I1258:$J1258)</f>
        <v>43101</v>
      </c>
      <c r="L1258" s="10" t="s">
        <v>770</v>
      </c>
      <c r="M1258" s="7"/>
      <c r="N1258" s="3" t="s">
        <v>1526</v>
      </c>
      <c r="O1258" s="10">
        <f>VLOOKUP(B1258,Projections_Data!K:M,3,0)</f>
        <v>160</v>
      </c>
    </row>
    <row r="1259" spans="1:15" ht="10.199999999999999" customHeight="1" x14ac:dyDescent="0.2">
      <c r="A1259" s="10">
        <v>1258</v>
      </c>
      <c r="B1259" s="10" t="s">
        <v>1302</v>
      </c>
      <c r="C1259" s="10" t="s">
        <v>1303</v>
      </c>
      <c r="D1259" s="10" t="s">
        <v>17</v>
      </c>
      <c r="E1259" s="10" t="s">
        <v>18</v>
      </c>
      <c r="F1259" s="10" t="s">
        <v>59</v>
      </c>
      <c r="G1259" s="10">
        <v>0</v>
      </c>
      <c r="H1259" s="10" t="s">
        <v>435</v>
      </c>
      <c r="I1259" s="5">
        <v>43101</v>
      </c>
      <c r="J1259" s="5">
        <v>43101</v>
      </c>
      <c r="K1259" s="5">
        <f>MAX($I1259:$J1259)</f>
        <v>43101</v>
      </c>
      <c r="L1259" s="10" t="s">
        <v>21</v>
      </c>
      <c r="M1259" s="7"/>
      <c r="N1259" s="3" t="s">
        <v>1581</v>
      </c>
      <c r="O1259" s="10">
        <f>VLOOKUP(B1259,Projections_Data!K:M,3,0)</f>
        <v>105</v>
      </c>
    </row>
    <row r="1260" spans="1:15" ht="10.199999999999999" customHeight="1" x14ac:dyDescent="0.2">
      <c r="A1260" s="10">
        <v>1259</v>
      </c>
      <c r="B1260" s="10" t="s">
        <v>339</v>
      </c>
      <c r="C1260" s="10" t="s">
        <v>340</v>
      </c>
      <c r="D1260" s="10" t="s">
        <v>48</v>
      </c>
      <c r="E1260" s="10" t="s">
        <v>34</v>
      </c>
      <c r="F1260" s="10" t="s">
        <v>59</v>
      </c>
      <c r="G1260" s="10">
        <v>24</v>
      </c>
      <c r="J1260" s="5">
        <v>43101</v>
      </c>
      <c r="K1260" s="5">
        <f>MAX($I1260:$J1260)</f>
        <v>43101</v>
      </c>
      <c r="L1260" s="10" t="s">
        <v>770</v>
      </c>
      <c r="M1260" s="7"/>
      <c r="N1260" s="3" t="s">
        <v>1526</v>
      </c>
      <c r="O1260" s="10">
        <f>VLOOKUP(B1260,Projections_Data!K:M,3,0)</f>
        <v>45</v>
      </c>
    </row>
    <row r="1261" spans="1:15" ht="10.199999999999999" customHeight="1" x14ac:dyDescent="0.2">
      <c r="A1261" s="10">
        <v>1260</v>
      </c>
      <c r="B1261" s="10" t="s">
        <v>318</v>
      </c>
      <c r="C1261" s="10" t="s">
        <v>319</v>
      </c>
      <c r="D1261" s="10" t="s">
        <v>40</v>
      </c>
      <c r="E1261" s="10" t="s">
        <v>31</v>
      </c>
      <c r="F1261" s="10" t="s">
        <v>59</v>
      </c>
      <c r="G1261" s="10">
        <v>24</v>
      </c>
      <c r="J1261" s="5">
        <v>43101</v>
      </c>
      <c r="K1261" s="5">
        <f>MAX($I1261:$J1261)</f>
        <v>43101</v>
      </c>
      <c r="L1261" s="10" t="s">
        <v>770</v>
      </c>
      <c r="M1261" s="7"/>
      <c r="N1261" s="3" t="s">
        <v>1531</v>
      </c>
      <c r="O1261" s="10">
        <f>VLOOKUP(B1261,Projections_Data!K:M,3,0)</f>
        <v>167</v>
      </c>
    </row>
    <row r="1262" spans="1:15" ht="10.199999999999999" customHeight="1" x14ac:dyDescent="0.2">
      <c r="A1262" s="10">
        <v>1261</v>
      </c>
      <c r="B1262" s="10" t="s">
        <v>1162</v>
      </c>
      <c r="C1262" s="10" t="s">
        <v>1544</v>
      </c>
      <c r="D1262" s="10" t="s">
        <v>102</v>
      </c>
      <c r="E1262" s="10" t="s">
        <v>25</v>
      </c>
      <c r="F1262" s="10" t="s">
        <v>59</v>
      </c>
      <c r="G1262" s="10">
        <v>24</v>
      </c>
      <c r="J1262" s="5">
        <v>43101</v>
      </c>
      <c r="K1262" s="5">
        <f>MAX($I1262:$J1262)</f>
        <v>43101</v>
      </c>
      <c r="L1262" s="10" t="s">
        <v>770</v>
      </c>
      <c r="M1262" s="7"/>
      <c r="N1262" s="3" t="s">
        <v>1526</v>
      </c>
      <c r="O1262" s="10">
        <f>VLOOKUP(B1262,Projections_Data!K:M,3,0)</f>
        <v>219</v>
      </c>
    </row>
    <row r="1263" spans="1:15" ht="10.199999999999999" customHeight="1" x14ac:dyDescent="0.2">
      <c r="A1263" s="10">
        <v>1262</v>
      </c>
      <c r="B1263" s="10" t="s">
        <v>557</v>
      </c>
      <c r="C1263" s="10" t="s">
        <v>558</v>
      </c>
      <c r="D1263" s="10" t="s">
        <v>48</v>
      </c>
      <c r="E1263" s="10" t="s">
        <v>25</v>
      </c>
      <c r="F1263" s="10" t="s">
        <v>59</v>
      </c>
      <c r="G1263" s="10">
        <v>40</v>
      </c>
      <c r="J1263" s="5">
        <v>43101</v>
      </c>
      <c r="K1263" s="5">
        <f>MAX($I1263:$J1263)</f>
        <v>43101</v>
      </c>
      <c r="L1263" s="10" t="s">
        <v>770</v>
      </c>
      <c r="M1263" s="7"/>
      <c r="O1263" s="10">
        <f>VLOOKUP(B1263,Projections_Data!K:M,3,0)</f>
        <v>112</v>
      </c>
    </row>
    <row r="1264" spans="1:15" ht="10.199999999999999" customHeight="1" x14ac:dyDescent="0.2">
      <c r="A1264" s="10">
        <v>1263</v>
      </c>
      <c r="B1264" s="10" t="s">
        <v>428</v>
      </c>
      <c r="C1264" s="10" t="s">
        <v>429</v>
      </c>
      <c r="D1264" s="10" t="s">
        <v>48</v>
      </c>
      <c r="E1264" s="10" t="s">
        <v>31</v>
      </c>
      <c r="F1264" s="10" t="s">
        <v>59</v>
      </c>
      <c r="G1264" s="10">
        <v>24</v>
      </c>
      <c r="J1264" s="5">
        <v>43101</v>
      </c>
      <c r="K1264" s="5">
        <f>MAX($I1264:$J1264)</f>
        <v>43101</v>
      </c>
      <c r="L1264" s="10" t="s">
        <v>770</v>
      </c>
      <c r="M1264" s="7"/>
      <c r="N1264" s="3" t="s">
        <v>1526</v>
      </c>
      <c r="O1264" s="10">
        <f>VLOOKUP(B1264,Projections_Data!K:M,3,0)</f>
        <v>118</v>
      </c>
    </row>
    <row r="1265" spans="1:15" ht="10.199999999999999" customHeight="1" x14ac:dyDescent="0.2">
      <c r="A1265" s="10">
        <v>1264</v>
      </c>
      <c r="B1265" s="10" t="s">
        <v>428</v>
      </c>
      <c r="C1265" s="10" t="s">
        <v>430</v>
      </c>
      <c r="D1265" s="10" t="s">
        <v>48</v>
      </c>
      <c r="E1265" s="10" t="s">
        <v>31</v>
      </c>
      <c r="F1265" s="10" t="s">
        <v>59</v>
      </c>
      <c r="G1265" s="10">
        <v>24</v>
      </c>
      <c r="J1265" s="5">
        <v>43101</v>
      </c>
      <c r="K1265" s="5">
        <f>MAX($I1265:$J1265)</f>
        <v>43101</v>
      </c>
      <c r="L1265" s="10" t="s">
        <v>770</v>
      </c>
      <c r="M1265" s="7"/>
      <c r="N1265" s="3" t="s">
        <v>1526</v>
      </c>
      <c r="O1265" s="10">
        <f>VLOOKUP(B1265,Projections_Data!K:M,3,0)</f>
        <v>118</v>
      </c>
    </row>
    <row r="1266" spans="1:15" ht="10.199999999999999" customHeight="1" x14ac:dyDescent="0.2">
      <c r="A1266" s="10">
        <v>1265</v>
      </c>
      <c r="B1266" s="10" t="s">
        <v>51</v>
      </c>
      <c r="C1266" s="10" t="s">
        <v>160</v>
      </c>
      <c r="D1266" s="10" t="s">
        <v>40</v>
      </c>
      <c r="E1266" s="10" t="s">
        <v>53</v>
      </c>
      <c r="F1266" s="10" t="s">
        <v>1534</v>
      </c>
      <c r="G1266" s="10">
        <v>24</v>
      </c>
      <c r="J1266" s="5">
        <v>43101</v>
      </c>
      <c r="K1266" s="5">
        <f>MAX($I1266:$J1266)</f>
        <v>43101</v>
      </c>
      <c r="L1266" s="10" t="s">
        <v>770</v>
      </c>
      <c r="M1266" s="7"/>
      <c r="O1266" s="10">
        <f>VLOOKUP(B1266,Projections_Data!K:M,3,0)</f>
        <v>1</v>
      </c>
    </row>
    <row r="1267" spans="1:15" ht="10.199999999999999" customHeight="1" x14ac:dyDescent="0.2">
      <c r="A1267" s="10">
        <v>1266</v>
      </c>
      <c r="B1267" s="10" t="s">
        <v>51</v>
      </c>
      <c r="C1267" s="10" t="s">
        <v>844</v>
      </c>
      <c r="D1267" s="10" t="s">
        <v>40</v>
      </c>
      <c r="E1267" s="10" t="s">
        <v>53</v>
      </c>
      <c r="F1267" s="10" t="s">
        <v>1534</v>
      </c>
      <c r="G1267" s="10">
        <v>24</v>
      </c>
      <c r="J1267" s="5">
        <v>43101</v>
      </c>
      <c r="K1267" s="5">
        <f>MAX($I1267:$J1267)</f>
        <v>43101</v>
      </c>
      <c r="L1267" s="10" t="s">
        <v>770</v>
      </c>
      <c r="M1267" s="7"/>
      <c r="O1267" s="10">
        <f>VLOOKUP(B1267,Projections_Data!K:M,3,0)</f>
        <v>1</v>
      </c>
    </row>
    <row r="1268" spans="1:15" ht="10.199999999999999" customHeight="1" x14ac:dyDescent="0.2">
      <c r="A1268" s="10">
        <v>1267</v>
      </c>
      <c r="B1268" s="10" t="s">
        <v>596</v>
      </c>
      <c r="C1268" s="10" t="s">
        <v>597</v>
      </c>
      <c r="D1268" s="10" t="s">
        <v>24</v>
      </c>
      <c r="E1268" s="10" t="s">
        <v>53</v>
      </c>
      <c r="F1268" s="10" t="s">
        <v>1534</v>
      </c>
      <c r="G1268" s="10">
        <v>40</v>
      </c>
      <c r="J1268" s="5">
        <v>43101</v>
      </c>
      <c r="K1268" s="5">
        <f>MAX($I1268:$J1268)</f>
        <v>43101</v>
      </c>
      <c r="L1268" s="10" t="s">
        <v>770</v>
      </c>
      <c r="M1268" s="7"/>
      <c r="O1268" s="10">
        <f>VLOOKUP(B1268,Projections_Data!K:M,3,0)</f>
        <v>24</v>
      </c>
    </row>
    <row r="1269" spans="1:15" ht="10.199999999999999" customHeight="1" x14ac:dyDescent="0.2">
      <c r="A1269" s="10">
        <v>1268</v>
      </c>
      <c r="B1269" s="10" t="s">
        <v>375</v>
      </c>
      <c r="C1269" s="10" t="s">
        <v>376</v>
      </c>
      <c r="D1269" s="10" t="s">
        <v>30</v>
      </c>
      <c r="E1269" s="10" t="s">
        <v>34</v>
      </c>
      <c r="F1269" s="10" t="s">
        <v>59</v>
      </c>
      <c r="G1269" s="10">
        <v>24</v>
      </c>
      <c r="J1269" s="5">
        <v>43101</v>
      </c>
      <c r="K1269" s="5">
        <f>MAX($I1269:$J1269)</f>
        <v>43101</v>
      </c>
      <c r="L1269" s="10" t="s">
        <v>770</v>
      </c>
      <c r="M1269" s="7"/>
      <c r="N1269" s="3" t="s">
        <v>1526</v>
      </c>
      <c r="O1269" s="10">
        <f>VLOOKUP(B1269,Projections_Data!K:M,3,0)</f>
        <v>26</v>
      </c>
    </row>
    <row r="1270" spans="1:15" ht="10.199999999999999" customHeight="1" x14ac:dyDescent="0.2">
      <c r="A1270" s="10">
        <v>1269</v>
      </c>
      <c r="B1270" s="10" t="s">
        <v>375</v>
      </c>
      <c r="C1270" s="10" t="s">
        <v>654</v>
      </c>
      <c r="D1270" s="10" t="s">
        <v>30</v>
      </c>
      <c r="E1270" s="10" t="s">
        <v>34</v>
      </c>
      <c r="F1270" s="10" t="s">
        <v>59</v>
      </c>
      <c r="G1270" s="10">
        <v>24</v>
      </c>
      <c r="J1270" s="5">
        <v>43101</v>
      </c>
      <c r="K1270" s="5">
        <f>MAX($I1270:$J1270)</f>
        <v>43101</v>
      </c>
      <c r="L1270" s="10" t="s">
        <v>770</v>
      </c>
      <c r="M1270" s="7"/>
      <c r="N1270" s="3" t="s">
        <v>1526</v>
      </c>
      <c r="O1270" s="10">
        <f>VLOOKUP(B1270,Projections_Data!K:M,3,0)</f>
        <v>26</v>
      </c>
    </row>
    <row r="1271" spans="1:15" ht="10.199999999999999" customHeight="1" x14ac:dyDescent="0.2">
      <c r="A1271" s="10">
        <v>1270</v>
      </c>
      <c r="B1271" s="10" t="s">
        <v>529</v>
      </c>
      <c r="C1271" s="10" t="s">
        <v>530</v>
      </c>
      <c r="D1271" s="10" t="s">
        <v>48</v>
      </c>
      <c r="E1271" s="10" t="s">
        <v>31</v>
      </c>
      <c r="F1271" s="10" t="s">
        <v>59</v>
      </c>
      <c r="G1271" s="10">
        <v>24</v>
      </c>
      <c r="J1271" s="5">
        <v>43101</v>
      </c>
      <c r="K1271" s="5">
        <f>MAX($I1271:$J1271)</f>
        <v>43101</v>
      </c>
      <c r="L1271" s="10" t="s">
        <v>770</v>
      </c>
      <c r="M1271" s="7"/>
      <c r="N1271" s="3" t="s">
        <v>1526</v>
      </c>
      <c r="O1271" s="10">
        <f>VLOOKUP(B1271,Projections_Data!K:M,3,0)</f>
        <v>82</v>
      </c>
    </row>
    <row r="1272" spans="1:15" ht="10.199999999999999" customHeight="1" x14ac:dyDescent="0.2">
      <c r="A1272" s="10">
        <v>1271</v>
      </c>
      <c r="B1272" s="10" t="s">
        <v>1558</v>
      </c>
      <c r="C1272" s="10" t="s">
        <v>1545</v>
      </c>
      <c r="D1272" s="10" t="s">
        <v>102</v>
      </c>
      <c r="E1272" s="10" t="s">
        <v>25</v>
      </c>
      <c r="F1272" s="10" t="s">
        <v>59</v>
      </c>
      <c r="G1272" s="10">
        <v>24</v>
      </c>
      <c r="J1272" s="5">
        <v>43101</v>
      </c>
      <c r="K1272" s="5">
        <f>MAX($I1272:$J1272)</f>
        <v>43101</v>
      </c>
      <c r="L1272" s="10" t="s">
        <v>770</v>
      </c>
      <c r="M1272" s="7"/>
      <c r="N1272" s="3" t="s">
        <v>1526</v>
      </c>
      <c r="O1272" s="10" t="e">
        <f>VLOOKUP(B1272,Projections_Data!K:M,3,0)</f>
        <v>#N/A</v>
      </c>
    </row>
    <row r="1273" spans="1:15" ht="10.199999999999999" customHeight="1" x14ac:dyDescent="0.2">
      <c r="A1273" s="10">
        <v>1272</v>
      </c>
      <c r="B1273" s="10" t="s">
        <v>1248</v>
      </c>
      <c r="C1273" s="10" t="s">
        <v>1299</v>
      </c>
      <c r="D1273" s="10" t="s">
        <v>17</v>
      </c>
      <c r="E1273" s="10" t="s">
        <v>25</v>
      </c>
      <c r="F1273" s="10" t="s">
        <v>59</v>
      </c>
      <c r="G1273" s="10">
        <v>40</v>
      </c>
      <c r="J1273" s="5">
        <v>43101</v>
      </c>
      <c r="K1273" s="5">
        <f>MAX($I1273:$J1273)</f>
        <v>43101</v>
      </c>
      <c r="L1273" s="10" t="s">
        <v>770</v>
      </c>
      <c r="M1273" s="7"/>
      <c r="O1273" s="10">
        <f>VLOOKUP(B1273,Projections_Data!K:M,3,0)</f>
        <v>219</v>
      </c>
    </row>
    <row r="1274" spans="1:15" ht="10.199999999999999" customHeight="1" x14ac:dyDescent="0.2">
      <c r="A1274" s="10">
        <v>1273</v>
      </c>
      <c r="B1274" s="10" t="s">
        <v>28</v>
      </c>
      <c r="C1274" s="10" t="s">
        <v>29</v>
      </c>
      <c r="D1274" s="10" t="s">
        <v>30</v>
      </c>
      <c r="E1274" s="10" t="s">
        <v>31</v>
      </c>
      <c r="F1274" s="10" t="s">
        <v>59</v>
      </c>
      <c r="G1274" s="10">
        <v>40</v>
      </c>
      <c r="J1274" s="5">
        <v>43101</v>
      </c>
      <c r="K1274" s="5">
        <f>MAX($I1274:$J1274)</f>
        <v>43101</v>
      </c>
      <c r="L1274" s="10" t="s">
        <v>770</v>
      </c>
      <c r="M1274" s="7"/>
      <c r="N1274" s="3" t="s">
        <v>1526</v>
      </c>
      <c r="O1274" s="10">
        <f>VLOOKUP(B1274,Projections_Data!K:M,3,0)</f>
        <v>17</v>
      </c>
    </row>
    <row r="1275" spans="1:15" ht="10.199999999999999" customHeight="1" x14ac:dyDescent="0.2">
      <c r="A1275" s="10">
        <v>1274</v>
      </c>
      <c r="B1275" s="10" t="s">
        <v>28</v>
      </c>
      <c r="C1275" s="10" t="s">
        <v>819</v>
      </c>
      <c r="D1275" s="10" t="s">
        <v>30</v>
      </c>
      <c r="E1275" s="10" t="s">
        <v>31</v>
      </c>
      <c r="F1275" s="10" t="s">
        <v>59</v>
      </c>
      <c r="G1275" s="10">
        <v>40</v>
      </c>
      <c r="J1275" s="5">
        <v>43101</v>
      </c>
      <c r="K1275" s="5">
        <f>MAX($I1275:$J1275)</f>
        <v>43101</v>
      </c>
      <c r="L1275" s="10" t="s">
        <v>770</v>
      </c>
      <c r="M1275" s="7"/>
      <c r="N1275" s="3" t="s">
        <v>1526</v>
      </c>
      <c r="O1275" s="10">
        <f>VLOOKUP(B1275,Projections_Data!K:M,3,0)</f>
        <v>17</v>
      </c>
    </row>
    <row r="1276" spans="1:15" ht="10.199999999999999" customHeight="1" x14ac:dyDescent="0.2">
      <c r="A1276" s="10">
        <v>1275</v>
      </c>
      <c r="B1276" s="10" t="s">
        <v>1559</v>
      </c>
      <c r="C1276" s="10" t="s">
        <v>1546</v>
      </c>
      <c r="D1276" s="10" t="s">
        <v>102</v>
      </c>
      <c r="E1276" s="10" t="s">
        <v>25</v>
      </c>
      <c r="F1276" s="10" t="s">
        <v>1534</v>
      </c>
      <c r="G1276" s="10">
        <v>24</v>
      </c>
      <c r="J1276" s="5">
        <v>43101</v>
      </c>
      <c r="K1276" s="5">
        <f>MAX($I1276:$J1276)</f>
        <v>43101</v>
      </c>
      <c r="L1276" s="10" t="s">
        <v>770</v>
      </c>
      <c r="M1276" s="7"/>
      <c r="O1276" s="10" t="e">
        <f>VLOOKUP(B1276,Projections_Data!K:M,3,0)</f>
        <v>#N/A</v>
      </c>
    </row>
    <row r="1277" spans="1:15" ht="10.199999999999999" customHeight="1" x14ac:dyDescent="0.2">
      <c r="A1277" s="10">
        <v>1276</v>
      </c>
      <c r="B1277" s="10" t="s">
        <v>656</v>
      </c>
      <c r="C1277" s="10" t="s">
        <v>657</v>
      </c>
      <c r="D1277" s="10" t="s">
        <v>17</v>
      </c>
      <c r="E1277" s="10" t="s">
        <v>34</v>
      </c>
      <c r="F1277" s="10" t="s">
        <v>59</v>
      </c>
      <c r="G1277" s="10">
        <v>24</v>
      </c>
      <c r="J1277" s="5">
        <v>43101</v>
      </c>
      <c r="K1277" s="5">
        <f>MAX($I1277:$J1277)</f>
        <v>43101</v>
      </c>
      <c r="L1277" s="10" t="s">
        <v>770</v>
      </c>
      <c r="M1277" s="7"/>
      <c r="N1277" s="3" t="s">
        <v>1526</v>
      </c>
      <c r="O1277" s="10">
        <f>VLOOKUP(B1277,Projections_Data!K:M,3,0)</f>
        <v>109</v>
      </c>
    </row>
    <row r="1278" spans="1:15" ht="10.199999999999999" customHeight="1" x14ac:dyDescent="0.2">
      <c r="A1278" s="10">
        <v>1277</v>
      </c>
      <c r="B1278" s="10" t="s">
        <v>213</v>
      </c>
      <c r="C1278" s="10" t="s">
        <v>214</v>
      </c>
      <c r="D1278" s="10" t="s">
        <v>24</v>
      </c>
      <c r="E1278" s="10" t="s">
        <v>31</v>
      </c>
      <c r="F1278" s="10" t="s">
        <v>59</v>
      </c>
      <c r="G1278" s="10">
        <v>24</v>
      </c>
      <c r="J1278" s="5">
        <v>43101</v>
      </c>
      <c r="K1278" s="5">
        <f>MAX($I1278:$J1278)</f>
        <v>43101</v>
      </c>
      <c r="L1278" s="10" t="s">
        <v>770</v>
      </c>
      <c r="M1278" s="7"/>
      <c r="N1278" s="3" t="s">
        <v>1526</v>
      </c>
      <c r="O1278" s="10">
        <f>VLOOKUP(B1278,Projections_Data!K:M,3,0)</f>
        <v>65</v>
      </c>
    </row>
    <row r="1279" spans="1:15" ht="10.199999999999999" customHeight="1" x14ac:dyDescent="0.2">
      <c r="A1279" s="10">
        <v>1278</v>
      </c>
      <c r="B1279" s="10" t="s">
        <v>513</v>
      </c>
      <c r="C1279" s="10" t="s">
        <v>514</v>
      </c>
      <c r="D1279" s="10" t="s">
        <v>17</v>
      </c>
      <c r="E1279" s="10" t="s">
        <v>53</v>
      </c>
      <c r="F1279" s="10" t="s">
        <v>1534</v>
      </c>
      <c r="G1279" s="10">
        <v>40</v>
      </c>
      <c r="J1279" s="5">
        <v>43101</v>
      </c>
      <c r="K1279" s="5">
        <f>MAX($I1279:$J1279)</f>
        <v>43101</v>
      </c>
      <c r="L1279" s="10" t="s">
        <v>770</v>
      </c>
      <c r="M1279" s="7"/>
      <c r="O1279" s="10">
        <f>VLOOKUP(B1279,Projections_Data!K:M,3,0)</f>
        <v>31</v>
      </c>
    </row>
    <row r="1280" spans="1:15" ht="10.199999999999999" customHeight="1" x14ac:dyDescent="0.2">
      <c r="A1280" s="10">
        <v>1279</v>
      </c>
      <c r="B1280" s="10" t="s">
        <v>398</v>
      </c>
      <c r="C1280" s="10" t="s">
        <v>399</v>
      </c>
      <c r="D1280" s="10" t="s">
        <v>17</v>
      </c>
      <c r="E1280" s="10" t="s">
        <v>31</v>
      </c>
      <c r="F1280" s="10" t="s">
        <v>59</v>
      </c>
      <c r="G1280" s="10">
        <v>24</v>
      </c>
      <c r="J1280" s="5">
        <v>43101</v>
      </c>
      <c r="K1280" s="5">
        <f>MAX($I1280:$J1280)</f>
        <v>43101</v>
      </c>
      <c r="L1280" s="10" t="s">
        <v>770</v>
      </c>
      <c r="M1280" s="7"/>
      <c r="N1280" s="3" t="s">
        <v>1526</v>
      </c>
      <c r="O1280" s="10">
        <f>VLOOKUP(B1280,Projections_Data!K:M,3,0)</f>
        <v>137</v>
      </c>
    </row>
    <row r="1281" spans="1:15" ht="10.199999999999999" customHeight="1" x14ac:dyDescent="0.2">
      <c r="A1281" s="10">
        <v>1280</v>
      </c>
      <c r="B1281" s="10" t="s">
        <v>112</v>
      </c>
      <c r="C1281" s="10" t="s">
        <v>113</v>
      </c>
      <c r="D1281" s="10" t="s">
        <v>30</v>
      </c>
      <c r="E1281" s="10" t="s">
        <v>31</v>
      </c>
      <c r="F1281" s="10" t="s">
        <v>59</v>
      </c>
      <c r="G1281" s="10">
        <v>80</v>
      </c>
      <c r="J1281" s="5">
        <v>43101</v>
      </c>
      <c r="K1281" s="5">
        <f>MAX($I1281:$J1281)</f>
        <v>43101</v>
      </c>
      <c r="L1281" s="10" t="s">
        <v>770</v>
      </c>
      <c r="M1281" s="7"/>
      <c r="N1281" s="3" t="s">
        <v>1526</v>
      </c>
      <c r="O1281" s="10">
        <f>VLOOKUP(B1281,Projections_Data!K:M,3,0)</f>
        <v>52</v>
      </c>
    </row>
    <row r="1282" spans="1:15" ht="10.199999999999999" customHeight="1" x14ac:dyDescent="0.2">
      <c r="A1282" s="10">
        <v>1281</v>
      </c>
      <c r="B1282" s="10" t="s">
        <v>454</v>
      </c>
      <c r="C1282" s="10" t="s">
        <v>455</v>
      </c>
      <c r="D1282" s="10" t="s">
        <v>17</v>
      </c>
      <c r="E1282" s="10" t="s">
        <v>34</v>
      </c>
      <c r="F1282" s="10" t="s">
        <v>59</v>
      </c>
      <c r="G1282" s="10">
        <v>24</v>
      </c>
      <c r="J1282" s="5">
        <v>43101</v>
      </c>
      <c r="K1282" s="5">
        <f>MAX($I1282:$J1282)</f>
        <v>43101</v>
      </c>
      <c r="L1282" s="10" t="s">
        <v>770</v>
      </c>
      <c r="M1282" s="7"/>
      <c r="N1282" s="3" t="s">
        <v>1526</v>
      </c>
      <c r="O1282" s="10">
        <f>VLOOKUP(B1282,Projections_Data!K:M,3,0)</f>
        <v>171</v>
      </c>
    </row>
    <row r="1283" spans="1:15" ht="10.199999999999999" customHeight="1" x14ac:dyDescent="0.2">
      <c r="A1283" s="10">
        <v>1282</v>
      </c>
      <c r="B1283" s="10" t="s">
        <v>588</v>
      </c>
      <c r="C1283" s="10" t="s">
        <v>589</v>
      </c>
      <c r="D1283" s="10" t="s">
        <v>40</v>
      </c>
      <c r="E1283" s="10" t="s">
        <v>34</v>
      </c>
      <c r="F1283" s="10" t="s">
        <v>59</v>
      </c>
      <c r="G1283" s="10">
        <v>40</v>
      </c>
      <c r="J1283" s="5">
        <v>43101</v>
      </c>
      <c r="K1283" s="5">
        <f>MAX($I1283:$J1283)</f>
        <v>43101</v>
      </c>
      <c r="L1283" s="10" t="s">
        <v>770</v>
      </c>
      <c r="M1283" s="7"/>
      <c r="N1283" s="3" t="s">
        <v>1526</v>
      </c>
      <c r="O1283" s="10">
        <f>VLOOKUP(B1283,Projections_Data!K:M,3,0)</f>
        <v>92</v>
      </c>
    </row>
    <row r="1284" spans="1:15" ht="10.199999999999999" customHeight="1" x14ac:dyDescent="0.2">
      <c r="A1284" s="10">
        <v>1283</v>
      </c>
      <c r="B1284" s="10" t="s">
        <v>215</v>
      </c>
      <c r="C1284" s="10" t="s">
        <v>216</v>
      </c>
      <c r="D1284" s="10" t="s">
        <v>24</v>
      </c>
      <c r="E1284" s="10" t="s">
        <v>25</v>
      </c>
      <c r="F1284" s="10" t="s">
        <v>59</v>
      </c>
      <c r="G1284" s="10">
        <v>24</v>
      </c>
      <c r="J1284" s="5">
        <v>43101</v>
      </c>
      <c r="K1284" s="5">
        <f>MAX($I1284:$J1284)</f>
        <v>43101</v>
      </c>
      <c r="L1284" s="10" t="s">
        <v>770</v>
      </c>
      <c r="M1284" s="7"/>
      <c r="O1284" s="10">
        <f>VLOOKUP(B1284,Projections_Data!K:M,3,0)</f>
        <v>108</v>
      </c>
    </row>
    <row r="1285" spans="1:15" ht="10.199999999999999" customHeight="1" x14ac:dyDescent="0.2">
      <c r="A1285" s="10">
        <v>1284</v>
      </c>
      <c r="B1285" s="10" t="s">
        <v>230</v>
      </c>
      <c r="C1285" s="10" t="s">
        <v>231</v>
      </c>
      <c r="D1285" s="10" t="s">
        <v>17</v>
      </c>
      <c r="E1285" s="10" t="s">
        <v>53</v>
      </c>
      <c r="F1285" s="10" t="s">
        <v>59</v>
      </c>
      <c r="G1285" s="10">
        <v>24</v>
      </c>
      <c r="J1285" s="5">
        <v>43101</v>
      </c>
      <c r="K1285" s="5">
        <f>MAX($I1285:$J1285)</f>
        <v>43101</v>
      </c>
      <c r="L1285" s="10" t="s">
        <v>770</v>
      </c>
      <c r="M1285" s="7"/>
      <c r="O1285" s="10">
        <f>VLOOKUP(B1285,Projections_Data!K:M,3,0)</f>
        <v>80</v>
      </c>
    </row>
    <row r="1286" spans="1:15" ht="10.199999999999999" customHeight="1" x14ac:dyDescent="0.2">
      <c r="A1286" s="10">
        <v>1285</v>
      </c>
      <c r="B1286" s="10" t="s">
        <v>161</v>
      </c>
      <c r="C1286" s="10" t="s">
        <v>538</v>
      </c>
      <c r="D1286" s="10" t="s">
        <v>30</v>
      </c>
      <c r="E1286" s="10" t="s">
        <v>18</v>
      </c>
      <c r="F1286" s="10" t="s">
        <v>59</v>
      </c>
      <c r="G1286" s="10">
        <v>120</v>
      </c>
      <c r="J1286" s="5">
        <v>43101</v>
      </c>
      <c r="K1286" s="5">
        <f>MAX($I1286:$J1286)</f>
        <v>43101</v>
      </c>
      <c r="L1286" s="10" t="s">
        <v>770</v>
      </c>
      <c r="M1286" s="7"/>
      <c r="N1286" s="3" t="s">
        <v>1526</v>
      </c>
      <c r="O1286" s="10">
        <f>VLOOKUP(B1286,Projections_Data!K:M,3,0)</f>
        <v>2</v>
      </c>
    </row>
    <row r="1287" spans="1:15" ht="10.199999999999999" customHeight="1" x14ac:dyDescent="0.2">
      <c r="A1287" s="10">
        <v>1286</v>
      </c>
      <c r="B1287" s="10" t="s">
        <v>161</v>
      </c>
      <c r="C1287" s="10" t="s">
        <v>743</v>
      </c>
      <c r="D1287" s="10" t="s">
        <v>30</v>
      </c>
      <c r="E1287" s="10" t="s">
        <v>18</v>
      </c>
      <c r="F1287" s="10" t="s">
        <v>59</v>
      </c>
      <c r="G1287" s="10">
        <v>24</v>
      </c>
      <c r="J1287" s="5">
        <v>43101</v>
      </c>
      <c r="K1287" s="5">
        <f>MAX($I1287:$J1287)</f>
        <v>43101</v>
      </c>
      <c r="L1287" s="10" t="s">
        <v>770</v>
      </c>
      <c r="M1287" s="7"/>
      <c r="N1287" s="3" t="s">
        <v>1526</v>
      </c>
      <c r="O1287" s="10">
        <f>VLOOKUP(B1287,Projections_Data!K:M,3,0)</f>
        <v>2</v>
      </c>
    </row>
    <row r="1288" spans="1:15" ht="10.199999999999999" customHeight="1" x14ac:dyDescent="0.2">
      <c r="A1288" s="10">
        <v>1287</v>
      </c>
      <c r="B1288" s="10" t="s">
        <v>161</v>
      </c>
      <c r="C1288" s="10" t="s">
        <v>744</v>
      </c>
      <c r="D1288" s="10" t="s">
        <v>30</v>
      </c>
      <c r="E1288" s="10" t="s">
        <v>18</v>
      </c>
      <c r="F1288" s="10" t="s">
        <v>59</v>
      </c>
      <c r="G1288" s="10">
        <v>24</v>
      </c>
      <c r="J1288" s="5">
        <v>43101</v>
      </c>
      <c r="K1288" s="5">
        <f>MAX($I1288:$J1288)</f>
        <v>43101</v>
      </c>
      <c r="L1288" s="10" t="s">
        <v>770</v>
      </c>
      <c r="M1288" s="7"/>
      <c r="N1288" s="3" t="s">
        <v>1526</v>
      </c>
      <c r="O1288" s="10">
        <f>VLOOKUP(B1288,Projections_Data!K:M,3,0)</f>
        <v>2</v>
      </c>
    </row>
    <row r="1289" spans="1:15" ht="10.199999999999999" customHeight="1" x14ac:dyDescent="0.2">
      <c r="A1289" s="10">
        <v>1288</v>
      </c>
      <c r="B1289" s="10" t="s">
        <v>161</v>
      </c>
      <c r="C1289" s="10" t="s">
        <v>163</v>
      </c>
      <c r="D1289" s="10" t="s">
        <v>30</v>
      </c>
      <c r="E1289" s="10" t="s">
        <v>18</v>
      </c>
      <c r="F1289" s="10" t="s">
        <v>59</v>
      </c>
      <c r="G1289" s="10">
        <v>40</v>
      </c>
      <c r="J1289" s="5">
        <v>43101</v>
      </c>
      <c r="K1289" s="5">
        <f>MAX($I1289:$J1289)</f>
        <v>43101</v>
      </c>
      <c r="L1289" s="10" t="s">
        <v>770</v>
      </c>
      <c r="M1289" s="7"/>
      <c r="N1289" s="3" t="s">
        <v>1526</v>
      </c>
      <c r="O1289" s="10">
        <f>VLOOKUP(B1289,Projections_Data!K:M,3,0)</f>
        <v>2</v>
      </c>
    </row>
    <row r="1290" spans="1:15" ht="10.199999999999999" customHeight="1" x14ac:dyDescent="0.2">
      <c r="A1290" s="10">
        <v>1289</v>
      </c>
      <c r="B1290" s="10" t="s">
        <v>161</v>
      </c>
      <c r="C1290" s="10" t="s">
        <v>745</v>
      </c>
      <c r="D1290" s="10" t="s">
        <v>30</v>
      </c>
      <c r="E1290" s="10" t="s">
        <v>18</v>
      </c>
      <c r="F1290" s="10" t="s">
        <v>59</v>
      </c>
      <c r="G1290" s="10">
        <v>60</v>
      </c>
      <c r="J1290" s="5">
        <v>43101</v>
      </c>
      <c r="K1290" s="5">
        <f>MAX($I1290:$J1290)</f>
        <v>43101</v>
      </c>
      <c r="L1290" s="10" t="s">
        <v>770</v>
      </c>
      <c r="M1290" s="7"/>
      <c r="N1290" s="3" t="s">
        <v>1526</v>
      </c>
      <c r="O1290" s="10">
        <f>VLOOKUP(B1290,Projections_Data!K:M,3,0)</f>
        <v>2</v>
      </c>
    </row>
    <row r="1291" spans="1:15" ht="10.199999999999999" customHeight="1" x14ac:dyDescent="0.2">
      <c r="A1291" s="10">
        <v>1290</v>
      </c>
      <c r="B1291" s="10" t="s">
        <v>161</v>
      </c>
      <c r="C1291" s="10" t="s">
        <v>164</v>
      </c>
      <c r="D1291" s="10" t="s">
        <v>30</v>
      </c>
      <c r="E1291" s="10" t="s">
        <v>18</v>
      </c>
      <c r="F1291" s="10" t="s">
        <v>59</v>
      </c>
      <c r="G1291" s="10">
        <v>24</v>
      </c>
      <c r="J1291" s="5">
        <v>43101</v>
      </c>
      <c r="K1291" s="5">
        <f>MAX($I1291:$J1291)</f>
        <v>43101</v>
      </c>
      <c r="L1291" s="10" t="s">
        <v>770</v>
      </c>
      <c r="M1291" s="7"/>
      <c r="N1291" s="3" t="s">
        <v>1526</v>
      </c>
      <c r="O1291" s="10">
        <f>VLOOKUP(B1291,Projections_Data!K:M,3,0)</f>
        <v>2</v>
      </c>
    </row>
    <row r="1292" spans="1:15" ht="10.199999999999999" customHeight="1" x14ac:dyDescent="0.2">
      <c r="A1292" s="10">
        <v>1291</v>
      </c>
      <c r="B1292" s="10" t="s">
        <v>161</v>
      </c>
      <c r="C1292" s="10" t="s">
        <v>1440</v>
      </c>
      <c r="D1292" s="10" t="s">
        <v>30</v>
      </c>
      <c r="E1292" s="10" t="s">
        <v>18</v>
      </c>
      <c r="F1292" s="10" t="s">
        <v>59</v>
      </c>
      <c r="G1292" s="10">
        <v>24</v>
      </c>
      <c r="J1292" s="5">
        <v>43101</v>
      </c>
      <c r="K1292" s="5">
        <f>MAX($I1292:$J1292)</f>
        <v>43101</v>
      </c>
      <c r="L1292" s="10" t="s">
        <v>770</v>
      </c>
      <c r="M1292" s="7"/>
      <c r="N1292" s="3" t="s">
        <v>1547</v>
      </c>
      <c r="O1292" s="10">
        <f>VLOOKUP(B1292,Projections_Data!K:M,3,0)</f>
        <v>2</v>
      </c>
    </row>
    <row r="1293" spans="1:15" ht="10.199999999999999" customHeight="1" x14ac:dyDescent="0.2">
      <c r="A1293" s="10">
        <v>1292</v>
      </c>
      <c r="B1293" s="10" t="s">
        <v>217</v>
      </c>
      <c r="C1293" s="10" t="s">
        <v>218</v>
      </c>
      <c r="D1293" s="10" t="s">
        <v>17</v>
      </c>
      <c r="E1293" s="10" t="s">
        <v>25</v>
      </c>
      <c r="F1293" s="10" t="s">
        <v>59</v>
      </c>
      <c r="G1293" s="10">
        <v>24</v>
      </c>
      <c r="J1293" s="5">
        <v>43101</v>
      </c>
      <c r="K1293" s="5">
        <f>MAX($I1293:$J1293)</f>
        <v>43101</v>
      </c>
      <c r="L1293" s="10" t="s">
        <v>770</v>
      </c>
      <c r="M1293" s="7"/>
      <c r="O1293" s="10">
        <f>VLOOKUP(B1293,Projections_Data!K:M,3,0)</f>
        <v>602</v>
      </c>
    </row>
    <row r="1294" spans="1:15" ht="10.199999999999999" customHeight="1" x14ac:dyDescent="0.2">
      <c r="A1294" s="10">
        <v>1293</v>
      </c>
      <c r="B1294" s="10" t="s">
        <v>1560</v>
      </c>
      <c r="C1294" s="10" t="s">
        <v>1548</v>
      </c>
      <c r="D1294" s="10" t="s">
        <v>102</v>
      </c>
      <c r="E1294" s="10" t="s">
        <v>25</v>
      </c>
      <c r="F1294" s="10" t="s">
        <v>1549</v>
      </c>
      <c r="G1294" s="10">
        <v>24</v>
      </c>
      <c r="J1294" s="5">
        <v>43103</v>
      </c>
      <c r="K1294" s="5">
        <f>MAX($I1294:$J1294)</f>
        <v>43103</v>
      </c>
      <c r="L1294" s="10" t="s">
        <v>770</v>
      </c>
      <c r="M1294" s="7"/>
      <c r="O1294" s="10" t="e">
        <f>VLOOKUP(B1294,Projections_Data!K:M,3,0)</f>
        <v>#N/A</v>
      </c>
    </row>
    <row r="1295" spans="1:15" ht="10.199999999999999" customHeight="1" x14ac:dyDescent="0.2">
      <c r="A1295" s="10">
        <v>1294</v>
      </c>
      <c r="B1295" s="10" t="s">
        <v>1561</v>
      </c>
      <c r="C1295" s="10" t="s">
        <v>1550</v>
      </c>
      <c r="D1295" s="10" t="s">
        <v>102</v>
      </c>
      <c r="E1295" s="10" t="s">
        <v>25</v>
      </c>
      <c r="F1295" s="10" t="s">
        <v>1549</v>
      </c>
      <c r="G1295" s="10">
        <v>24</v>
      </c>
      <c r="J1295" s="5">
        <v>43103</v>
      </c>
      <c r="K1295" s="5">
        <f>MAX($I1295:$J1295)</f>
        <v>43103</v>
      </c>
      <c r="L1295" s="10" t="s">
        <v>770</v>
      </c>
      <c r="M1295" s="7"/>
      <c r="O1295" s="10">
        <f>VLOOKUP(B1295,Projections_Data!K:M,3,0)</f>
        <v>159</v>
      </c>
    </row>
    <row r="1296" spans="1:15" ht="10.199999999999999" customHeight="1" x14ac:dyDescent="0.2">
      <c r="A1296" s="10">
        <v>1295</v>
      </c>
      <c r="B1296" s="10" t="s">
        <v>1561</v>
      </c>
      <c r="C1296" s="10" t="s">
        <v>1551</v>
      </c>
      <c r="D1296" s="10" t="s">
        <v>102</v>
      </c>
      <c r="E1296" s="10" t="s">
        <v>25</v>
      </c>
      <c r="F1296" s="10" t="s">
        <v>1549</v>
      </c>
      <c r="G1296" s="10">
        <v>24</v>
      </c>
      <c r="J1296" s="5">
        <v>43103</v>
      </c>
      <c r="K1296" s="5">
        <f>MAX($I1296:$J1296)</f>
        <v>43103</v>
      </c>
      <c r="L1296" s="10" t="s">
        <v>770</v>
      </c>
      <c r="M1296" s="7"/>
      <c r="O1296" s="10">
        <f>VLOOKUP(B1296,Projections_Data!K:M,3,0)</f>
        <v>159</v>
      </c>
    </row>
    <row r="1297" spans="1:15" ht="10.199999999999999" customHeight="1" x14ac:dyDescent="0.2">
      <c r="A1297" s="10">
        <v>1296</v>
      </c>
      <c r="B1297" s="10" t="s">
        <v>648</v>
      </c>
      <c r="C1297" s="10" t="s">
        <v>649</v>
      </c>
      <c r="D1297" s="10" t="s">
        <v>30</v>
      </c>
      <c r="E1297" s="10" t="s">
        <v>53</v>
      </c>
      <c r="F1297" s="10" t="s">
        <v>59</v>
      </c>
      <c r="G1297" s="10">
        <v>24</v>
      </c>
      <c r="J1297" s="5">
        <v>43109</v>
      </c>
      <c r="K1297" s="5">
        <f>MAX($I1297:$J1297)</f>
        <v>43109</v>
      </c>
      <c r="L1297" s="10" t="s">
        <v>770</v>
      </c>
      <c r="M1297" s="7"/>
      <c r="O1297" s="10">
        <f>VLOOKUP(B1297,Projections_Data!K:M,3,0)</f>
        <v>75</v>
      </c>
    </row>
    <row r="1298" spans="1:15" ht="10.199999999999999" customHeight="1" x14ac:dyDescent="0.2">
      <c r="A1298" s="10">
        <v>1297</v>
      </c>
      <c r="B1298" s="10" t="s">
        <v>348</v>
      </c>
      <c r="C1298" s="10" t="s">
        <v>349</v>
      </c>
      <c r="D1298" s="10" t="s">
        <v>102</v>
      </c>
      <c r="E1298" s="10" t="s">
        <v>18</v>
      </c>
      <c r="F1298" s="10" t="s">
        <v>59</v>
      </c>
      <c r="G1298" s="10">
        <v>24</v>
      </c>
      <c r="J1298" s="5">
        <v>43109</v>
      </c>
      <c r="K1298" s="5">
        <f>MAX($I1298:$J1298)</f>
        <v>43109</v>
      </c>
      <c r="L1298" s="10" t="s">
        <v>770</v>
      </c>
      <c r="M1298" s="7"/>
      <c r="N1298" s="3" t="s">
        <v>1526</v>
      </c>
      <c r="O1298" s="10">
        <f>VLOOKUP(B1298,Projections_Data!K:M,3,0)</f>
        <v>85</v>
      </c>
    </row>
    <row r="1299" spans="1:15" ht="10.199999999999999" customHeight="1" x14ac:dyDescent="0.2">
      <c r="A1299" s="10">
        <v>1298</v>
      </c>
      <c r="B1299" s="10" t="s">
        <v>116</v>
      </c>
      <c r="C1299" s="10" t="s">
        <v>710</v>
      </c>
      <c r="D1299" s="10" t="s">
        <v>48</v>
      </c>
      <c r="E1299" s="10" t="s">
        <v>34</v>
      </c>
      <c r="F1299" s="10" t="s">
        <v>59</v>
      </c>
      <c r="G1299" s="10">
        <v>40</v>
      </c>
      <c r="J1299" s="5">
        <v>43112</v>
      </c>
      <c r="K1299" s="5">
        <f>MAX($I1299:$J1299)</f>
        <v>43112</v>
      </c>
      <c r="L1299" s="10" t="s">
        <v>770</v>
      </c>
      <c r="M1299" s="7"/>
      <c r="N1299" s="3" t="s">
        <v>1526</v>
      </c>
      <c r="O1299" s="10">
        <f>VLOOKUP(B1299,Projections_Data!K:M,3,0)</f>
        <v>5</v>
      </c>
    </row>
    <row r="1300" spans="1:15" ht="10.199999999999999" customHeight="1" x14ac:dyDescent="0.2">
      <c r="A1300" s="10">
        <v>1299</v>
      </c>
      <c r="B1300" s="10" t="s">
        <v>116</v>
      </c>
      <c r="C1300" s="10" t="s">
        <v>165</v>
      </c>
      <c r="D1300" s="10" t="s">
        <v>48</v>
      </c>
      <c r="E1300" s="10" t="s">
        <v>34</v>
      </c>
      <c r="F1300" s="10" t="s">
        <v>59</v>
      </c>
      <c r="G1300" s="10">
        <v>40</v>
      </c>
      <c r="J1300" s="5">
        <v>43112</v>
      </c>
      <c r="K1300" s="5">
        <f>MAX($I1300:$J1300)</f>
        <v>43112</v>
      </c>
      <c r="L1300" s="10" t="s">
        <v>770</v>
      </c>
      <c r="M1300" s="7"/>
      <c r="N1300" s="3" t="s">
        <v>1526</v>
      </c>
      <c r="O1300" s="10">
        <f>VLOOKUP(B1300,Projections_Data!K:M,3,0)</f>
        <v>5</v>
      </c>
    </row>
    <row r="1301" spans="1:15" ht="10.199999999999999" customHeight="1" x14ac:dyDescent="0.2">
      <c r="A1301" s="10">
        <v>1300</v>
      </c>
      <c r="B1301" s="10" t="s">
        <v>116</v>
      </c>
      <c r="C1301" s="10" t="s">
        <v>1416</v>
      </c>
      <c r="D1301" s="10" t="s">
        <v>48</v>
      </c>
      <c r="E1301" s="10" t="s">
        <v>34</v>
      </c>
      <c r="F1301" s="10" t="s">
        <v>59</v>
      </c>
      <c r="G1301" s="10">
        <v>40</v>
      </c>
      <c r="J1301" s="5">
        <v>43112</v>
      </c>
      <c r="K1301" s="5">
        <f>MAX($I1301:$J1301)</f>
        <v>43112</v>
      </c>
      <c r="L1301" s="10" t="s">
        <v>770</v>
      </c>
      <c r="M1301" s="7"/>
      <c r="N1301" s="3" t="s">
        <v>1526</v>
      </c>
      <c r="O1301" s="10">
        <f>VLOOKUP(B1301,Projections_Data!K:M,3,0)</f>
        <v>5</v>
      </c>
    </row>
    <row r="1302" spans="1:15" ht="10.199999999999999" customHeight="1" x14ac:dyDescent="0.2">
      <c r="A1302" s="10">
        <v>1301</v>
      </c>
      <c r="B1302" s="10" t="s">
        <v>116</v>
      </c>
      <c r="C1302" s="10" t="s">
        <v>1412</v>
      </c>
      <c r="D1302" s="10" t="s">
        <v>48</v>
      </c>
      <c r="E1302" s="10" t="s">
        <v>34</v>
      </c>
      <c r="F1302" s="10" t="s">
        <v>59</v>
      </c>
      <c r="G1302" s="10">
        <v>40</v>
      </c>
      <c r="J1302" s="5">
        <v>43112</v>
      </c>
      <c r="K1302" s="5">
        <f>MAX($I1302:$J1302)</f>
        <v>43112</v>
      </c>
      <c r="L1302" s="10" t="s">
        <v>770</v>
      </c>
      <c r="M1302" s="7"/>
      <c r="N1302" s="3" t="s">
        <v>1526</v>
      </c>
      <c r="O1302" s="10">
        <f>VLOOKUP(B1302,Projections_Data!K:M,3,0)</f>
        <v>5</v>
      </c>
    </row>
    <row r="1303" spans="1:15" ht="10.199999999999999" customHeight="1" x14ac:dyDescent="0.2">
      <c r="A1303" s="10">
        <v>1302</v>
      </c>
      <c r="B1303" s="10" t="s">
        <v>116</v>
      </c>
      <c r="C1303" s="10" t="s">
        <v>1413</v>
      </c>
      <c r="D1303" s="10" t="s">
        <v>48</v>
      </c>
      <c r="E1303" s="10" t="s">
        <v>34</v>
      </c>
      <c r="F1303" s="10" t="s">
        <v>59</v>
      </c>
      <c r="G1303" s="10">
        <v>40</v>
      </c>
      <c r="J1303" s="5">
        <v>43112</v>
      </c>
      <c r="K1303" s="5">
        <f>MAX($I1303:$J1303)</f>
        <v>43112</v>
      </c>
      <c r="L1303" s="10" t="s">
        <v>770</v>
      </c>
      <c r="M1303" s="7"/>
      <c r="N1303" s="3" t="s">
        <v>1526</v>
      </c>
      <c r="O1303" s="10">
        <f>VLOOKUP(B1303,Projections_Data!K:M,3,0)</f>
        <v>5</v>
      </c>
    </row>
    <row r="1304" spans="1:15" ht="10.199999999999999" customHeight="1" x14ac:dyDescent="0.2">
      <c r="A1304" s="10">
        <v>1303</v>
      </c>
      <c r="B1304" s="10" t="s">
        <v>116</v>
      </c>
      <c r="C1304" s="10" t="s">
        <v>166</v>
      </c>
      <c r="D1304" s="10" t="s">
        <v>48</v>
      </c>
      <c r="E1304" s="10" t="s">
        <v>34</v>
      </c>
      <c r="F1304" s="10" t="s">
        <v>59</v>
      </c>
      <c r="G1304" s="10">
        <v>40</v>
      </c>
      <c r="J1304" s="5">
        <v>43112</v>
      </c>
      <c r="K1304" s="5">
        <f>MAX($I1304:$J1304)</f>
        <v>43112</v>
      </c>
      <c r="L1304" s="10" t="s">
        <v>770</v>
      </c>
      <c r="M1304" s="7"/>
      <c r="N1304" s="3" t="s">
        <v>1526</v>
      </c>
      <c r="O1304" s="10">
        <f>VLOOKUP(B1304,Projections_Data!K:M,3,0)</f>
        <v>5</v>
      </c>
    </row>
    <row r="1305" spans="1:15" ht="10.199999999999999" customHeight="1" x14ac:dyDescent="0.2">
      <c r="A1305" s="10">
        <v>1304</v>
      </c>
      <c r="B1305" s="10" t="s">
        <v>116</v>
      </c>
      <c r="C1305" s="10" t="s">
        <v>117</v>
      </c>
      <c r="D1305" s="10" t="s">
        <v>48</v>
      </c>
      <c r="E1305" s="10" t="s">
        <v>34</v>
      </c>
      <c r="F1305" s="10" t="s">
        <v>59</v>
      </c>
      <c r="G1305" s="10">
        <v>40</v>
      </c>
      <c r="J1305" s="5">
        <v>43112</v>
      </c>
      <c r="K1305" s="5">
        <f>MAX($I1305:$J1305)</f>
        <v>43112</v>
      </c>
      <c r="L1305" s="10" t="s">
        <v>770</v>
      </c>
      <c r="M1305" s="7"/>
      <c r="N1305" s="3" t="s">
        <v>1526</v>
      </c>
      <c r="O1305" s="10">
        <f>VLOOKUP(B1305,Projections_Data!K:M,3,0)</f>
        <v>5</v>
      </c>
    </row>
    <row r="1306" spans="1:15" ht="10.199999999999999" customHeight="1" x14ac:dyDescent="0.2">
      <c r="A1306" s="10">
        <v>1305</v>
      </c>
      <c r="B1306" s="10" t="s">
        <v>487</v>
      </c>
      <c r="C1306" s="10" t="s">
        <v>751</v>
      </c>
      <c r="D1306" s="10" t="s">
        <v>102</v>
      </c>
      <c r="E1306" s="10" t="s">
        <v>18</v>
      </c>
      <c r="F1306" s="10" t="s">
        <v>59</v>
      </c>
      <c r="G1306" s="10">
        <v>100</v>
      </c>
      <c r="J1306" s="5">
        <v>43113</v>
      </c>
      <c r="K1306" s="5">
        <f>MAX($I1306:$J1306)</f>
        <v>43113</v>
      </c>
      <c r="L1306" s="10" t="s">
        <v>770</v>
      </c>
      <c r="M1306" s="7"/>
      <c r="N1306" s="3" t="s">
        <v>1526</v>
      </c>
      <c r="O1306" s="10">
        <f>VLOOKUP(B1306,Projections_Data!K:M,3,0)</f>
        <v>12</v>
      </c>
    </row>
    <row r="1307" spans="1:15" ht="10.199999999999999" customHeight="1" x14ac:dyDescent="0.2">
      <c r="A1307" s="10">
        <v>1306</v>
      </c>
      <c r="B1307" s="10" t="s">
        <v>35</v>
      </c>
      <c r="C1307" s="10" t="s">
        <v>56</v>
      </c>
      <c r="D1307" s="10" t="s">
        <v>24</v>
      </c>
      <c r="E1307" s="10" t="s">
        <v>25</v>
      </c>
      <c r="F1307" s="10" t="s">
        <v>59</v>
      </c>
      <c r="G1307" s="10">
        <v>40</v>
      </c>
      <c r="J1307" s="5">
        <v>43115</v>
      </c>
      <c r="K1307" s="5">
        <f>MAX($I1307:$J1307)</f>
        <v>43115</v>
      </c>
      <c r="L1307" s="10" t="s">
        <v>770</v>
      </c>
      <c r="M1307" s="7"/>
      <c r="O1307" s="10">
        <f>VLOOKUP(B1307,Projections_Data!K:M,3,0)</f>
        <v>4</v>
      </c>
    </row>
    <row r="1308" spans="1:15" ht="10.199999999999999" customHeight="1" x14ac:dyDescent="0.2">
      <c r="A1308" s="10">
        <v>1307</v>
      </c>
      <c r="B1308" s="10" t="s">
        <v>35</v>
      </c>
      <c r="C1308" s="10" t="s">
        <v>181</v>
      </c>
      <c r="D1308" s="10" t="s">
        <v>24</v>
      </c>
      <c r="E1308" s="10" t="s">
        <v>25</v>
      </c>
      <c r="F1308" s="10" t="s">
        <v>59</v>
      </c>
      <c r="G1308" s="10">
        <v>40</v>
      </c>
      <c r="J1308" s="5">
        <v>43115</v>
      </c>
      <c r="K1308" s="5">
        <f>MAX($I1308:$J1308)</f>
        <v>43115</v>
      </c>
      <c r="L1308" s="10" t="s">
        <v>770</v>
      </c>
      <c r="M1308" s="7"/>
      <c r="O1308" s="10">
        <f>VLOOKUP(B1308,Projections_Data!K:M,3,0)</f>
        <v>4</v>
      </c>
    </row>
    <row r="1309" spans="1:15" ht="10.199999999999999" customHeight="1" x14ac:dyDescent="0.2">
      <c r="A1309" s="10">
        <v>1308</v>
      </c>
      <c r="B1309" s="10" t="s">
        <v>35</v>
      </c>
      <c r="C1309" s="10" t="s">
        <v>36</v>
      </c>
      <c r="D1309" s="10" t="s">
        <v>24</v>
      </c>
      <c r="E1309" s="10" t="s">
        <v>25</v>
      </c>
      <c r="F1309" s="10" t="s">
        <v>59</v>
      </c>
      <c r="G1309" s="10">
        <v>40</v>
      </c>
      <c r="J1309" s="5">
        <v>43115</v>
      </c>
      <c r="K1309" s="5">
        <f>MAX($I1309:$J1309)</f>
        <v>43115</v>
      </c>
      <c r="L1309" s="10" t="s">
        <v>770</v>
      </c>
      <c r="M1309" s="7"/>
      <c r="O1309" s="10">
        <f>VLOOKUP(B1309,Projections_Data!K:M,3,0)</f>
        <v>4</v>
      </c>
    </row>
    <row r="1310" spans="1:15" ht="10.199999999999999" customHeight="1" x14ac:dyDescent="0.2">
      <c r="A1310" s="10">
        <v>1309</v>
      </c>
      <c r="B1310" s="10" t="s">
        <v>35</v>
      </c>
      <c r="C1310" s="10" t="s">
        <v>180</v>
      </c>
      <c r="D1310" s="10" t="s">
        <v>24</v>
      </c>
      <c r="E1310" s="10" t="s">
        <v>25</v>
      </c>
      <c r="F1310" s="10" t="s">
        <v>59</v>
      </c>
      <c r="G1310" s="10">
        <v>40</v>
      </c>
      <c r="J1310" s="5">
        <v>43115</v>
      </c>
      <c r="K1310" s="5">
        <f>MAX($I1310:$J1310)</f>
        <v>43115</v>
      </c>
      <c r="L1310" s="10" t="s">
        <v>770</v>
      </c>
      <c r="M1310" s="7"/>
      <c r="O1310" s="10">
        <f>VLOOKUP(B1310,Projections_Data!K:M,3,0)</f>
        <v>4</v>
      </c>
    </row>
    <row r="1311" spans="1:15" ht="10.199999999999999" customHeight="1" x14ac:dyDescent="0.2">
      <c r="A1311" s="10">
        <v>1310</v>
      </c>
      <c r="B1311" s="10" t="s">
        <v>35</v>
      </c>
      <c r="C1311" s="10" t="s">
        <v>683</v>
      </c>
      <c r="D1311" s="10" t="s">
        <v>24</v>
      </c>
      <c r="E1311" s="10" t="s">
        <v>25</v>
      </c>
      <c r="F1311" s="10" t="s">
        <v>59</v>
      </c>
      <c r="G1311" s="10">
        <v>40</v>
      </c>
      <c r="J1311" s="5">
        <v>43115</v>
      </c>
      <c r="K1311" s="5">
        <f>MAX($I1311:$J1311)</f>
        <v>43115</v>
      </c>
      <c r="L1311" s="10" t="s">
        <v>770</v>
      </c>
      <c r="M1311" s="7"/>
      <c r="O1311" s="10">
        <f>VLOOKUP(B1311,Projections_Data!K:M,3,0)</f>
        <v>4</v>
      </c>
    </row>
    <row r="1312" spans="1:15" ht="10.199999999999999" customHeight="1" x14ac:dyDescent="0.2">
      <c r="A1312" s="10">
        <v>1311</v>
      </c>
      <c r="B1312" s="10" t="s">
        <v>201</v>
      </c>
      <c r="C1312" s="10" t="s">
        <v>202</v>
      </c>
      <c r="D1312" s="10" t="s">
        <v>24</v>
      </c>
      <c r="E1312" s="10" t="s">
        <v>25</v>
      </c>
      <c r="F1312" s="10" t="s">
        <v>59</v>
      </c>
      <c r="G1312" s="10">
        <v>24</v>
      </c>
      <c r="J1312" s="5">
        <v>43132</v>
      </c>
      <c r="K1312" s="5">
        <f>MAX($I1312:$J1312)</f>
        <v>43132</v>
      </c>
      <c r="L1312" s="10" t="s">
        <v>770</v>
      </c>
      <c r="M1312" s="7"/>
      <c r="O1312" s="10">
        <f>VLOOKUP(B1312,Projections_Data!K:M,3,0)</f>
        <v>76</v>
      </c>
    </row>
    <row r="1313" spans="1:15" ht="10.199999999999999" customHeight="1" x14ac:dyDescent="0.2">
      <c r="A1313" s="10">
        <v>1312</v>
      </c>
      <c r="B1313" s="10" t="s">
        <v>62</v>
      </c>
      <c r="C1313" s="10" t="s">
        <v>63</v>
      </c>
      <c r="D1313" s="10" t="s">
        <v>30</v>
      </c>
      <c r="E1313" s="10" t="s">
        <v>18</v>
      </c>
      <c r="F1313" s="10" t="s">
        <v>59</v>
      </c>
      <c r="G1313" s="10">
        <v>24</v>
      </c>
      <c r="J1313" s="5">
        <v>43132</v>
      </c>
      <c r="K1313" s="5">
        <f>MAX($I1313:$J1313)</f>
        <v>43132</v>
      </c>
      <c r="L1313" s="10" t="s">
        <v>770</v>
      </c>
      <c r="M1313" s="7"/>
      <c r="N1313" s="3" t="s">
        <v>1526</v>
      </c>
      <c r="O1313" s="10">
        <f>VLOOKUP(B1313,Projections_Data!K:M,3,0)</f>
        <v>97</v>
      </c>
    </row>
    <row r="1314" spans="1:15" ht="10.199999999999999" customHeight="1" x14ac:dyDescent="0.2">
      <c r="A1314" s="10">
        <v>1313</v>
      </c>
      <c r="B1314" s="10" t="s">
        <v>1562</v>
      </c>
      <c r="C1314" s="10" t="s">
        <v>1552</v>
      </c>
      <c r="D1314" s="10" t="s">
        <v>102</v>
      </c>
      <c r="E1314" s="10" t="s">
        <v>25</v>
      </c>
      <c r="F1314" s="10" t="s">
        <v>59</v>
      </c>
      <c r="G1314" s="10">
        <v>24</v>
      </c>
      <c r="J1314" s="5">
        <v>43132</v>
      </c>
      <c r="K1314" s="5">
        <f>MAX($I1314:$J1314)</f>
        <v>43132</v>
      </c>
      <c r="L1314" s="10" t="s">
        <v>770</v>
      </c>
      <c r="M1314" s="7"/>
      <c r="N1314" s="3" t="s">
        <v>1526</v>
      </c>
      <c r="O1314" s="10" t="e">
        <f>VLOOKUP(B1314,Projections_Data!K:M,3,0)</f>
        <v>#N/A</v>
      </c>
    </row>
    <row r="1315" spans="1:15" ht="10.199999999999999" customHeight="1" x14ac:dyDescent="0.2">
      <c r="A1315" s="10">
        <v>1314</v>
      </c>
      <c r="B1315" s="10" t="s">
        <v>446</v>
      </c>
      <c r="C1315" s="10" t="s">
        <v>272</v>
      </c>
      <c r="D1315" s="10" t="s">
        <v>102</v>
      </c>
      <c r="E1315" s="10" t="s">
        <v>18</v>
      </c>
      <c r="F1315" s="10" t="s">
        <v>59</v>
      </c>
      <c r="G1315" s="10">
        <v>80</v>
      </c>
      <c r="J1315" s="5">
        <v>43132</v>
      </c>
      <c r="K1315" s="5">
        <f>MAX($I1315:$J1315)</f>
        <v>43132</v>
      </c>
      <c r="L1315" s="10" t="s">
        <v>770</v>
      </c>
      <c r="M1315" s="7"/>
      <c r="N1315" s="3" t="s">
        <v>1526</v>
      </c>
      <c r="O1315" s="10">
        <f>VLOOKUP(B1315,Projections_Data!K:M,3,0)</f>
        <v>37</v>
      </c>
    </row>
    <row r="1316" spans="1:15" ht="10.199999999999999" customHeight="1" x14ac:dyDescent="0.2">
      <c r="A1316" s="10">
        <v>1315</v>
      </c>
      <c r="B1316" s="10" t="s">
        <v>253</v>
      </c>
      <c r="C1316" s="10" t="s">
        <v>254</v>
      </c>
      <c r="D1316" s="10" t="s">
        <v>24</v>
      </c>
      <c r="E1316" s="10" t="s">
        <v>34</v>
      </c>
      <c r="F1316" s="10" t="s">
        <v>59</v>
      </c>
      <c r="G1316" s="10">
        <v>24</v>
      </c>
      <c r="J1316" s="5">
        <v>43132</v>
      </c>
      <c r="K1316" s="5">
        <f>MAX($I1316:$J1316)</f>
        <v>43132</v>
      </c>
      <c r="L1316" s="10" t="s">
        <v>770</v>
      </c>
      <c r="M1316" s="7"/>
      <c r="N1316" s="3" t="s">
        <v>1526</v>
      </c>
      <c r="O1316" s="10">
        <f>VLOOKUP(B1316,Projections_Data!K:M,3,0)</f>
        <v>87</v>
      </c>
    </row>
    <row r="1317" spans="1:15" ht="10.199999999999999" customHeight="1" x14ac:dyDescent="0.2">
      <c r="A1317" s="10">
        <v>1316</v>
      </c>
      <c r="B1317" s="10" t="s">
        <v>197</v>
      </c>
      <c r="C1317" s="10" t="s">
        <v>198</v>
      </c>
      <c r="D1317" s="10" t="s">
        <v>17</v>
      </c>
      <c r="E1317" s="10" t="s">
        <v>25</v>
      </c>
      <c r="F1317" s="10" t="s">
        <v>59</v>
      </c>
      <c r="G1317" s="10">
        <v>24</v>
      </c>
      <c r="J1317" s="5">
        <v>43132</v>
      </c>
      <c r="K1317" s="5">
        <f>MAX($I1317:$J1317)</f>
        <v>43132</v>
      </c>
      <c r="L1317" s="10" t="s">
        <v>770</v>
      </c>
      <c r="M1317" s="7"/>
      <c r="O1317" s="10">
        <f>VLOOKUP(B1317,Projections_Data!K:M,3,0)</f>
        <v>59</v>
      </c>
    </row>
    <row r="1318" spans="1:15" ht="10.199999999999999" customHeight="1" x14ac:dyDescent="0.2">
      <c r="A1318" s="10">
        <v>1317</v>
      </c>
      <c r="B1318" s="10" t="s">
        <v>613</v>
      </c>
      <c r="C1318" s="10" t="s">
        <v>614</v>
      </c>
      <c r="D1318" s="10" t="s">
        <v>48</v>
      </c>
      <c r="E1318" s="10" t="s">
        <v>18</v>
      </c>
      <c r="F1318" s="10" t="s">
        <v>59</v>
      </c>
      <c r="G1318" s="10">
        <v>40</v>
      </c>
      <c r="J1318" s="5">
        <v>43132</v>
      </c>
      <c r="K1318" s="5">
        <f>MAX($I1318:$J1318)</f>
        <v>43132</v>
      </c>
      <c r="L1318" s="10" t="s">
        <v>770</v>
      </c>
      <c r="M1318" s="7"/>
      <c r="N1318" s="3" t="s">
        <v>1526</v>
      </c>
      <c r="O1318" s="10">
        <f>VLOOKUP(B1318,Projections_Data!K:M,3,0)</f>
        <v>73</v>
      </c>
    </row>
    <row r="1319" spans="1:15" ht="10.199999999999999" customHeight="1" x14ac:dyDescent="0.2">
      <c r="A1319" s="10">
        <v>1318</v>
      </c>
      <c r="B1319" s="10" t="s">
        <v>178</v>
      </c>
      <c r="C1319" s="10" t="s">
        <v>179</v>
      </c>
      <c r="D1319" s="10" t="s">
        <v>24</v>
      </c>
      <c r="E1319" s="10" t="s">
        <v>25</v>
      </c>
      <c r="F1319" s="10" t="s">
        <v>59</v>
      </c>
      <c r="G1319" s="10">
        <v>24</v>
      </c>
      <c r="J1319" s="5">
        <v>43132</v>
      </c>
      <c r="K1319" s="5">
        <f>MAX($I1319:$J1319)</f>
        <v>43132</v>
      </c>
      <c r="L1319" s="10" t="s">
        <v>770</v>
      </c>
      <c r="M1319" s="7"/>
      <c r="O1319" s="10">
        <f>VLOOKUP(B1319,Projections_Data!K:M,3,0)</f>
        <v>101</v>
      </c>
    </row>
    <row r="1320" spans="1:15" ht="10.199999999999999" customHeight="1" x14ac:dyDescent="0.2">
      <c r="A1320" s="10">
        <v>1319</v>
      </c>
      <c r="B1320" s="10" t="s">
        <v>178</v>
      </c>
      <c r="C1320" s="10" t="s">
        <v>491</v>
      </c>
      <c r="D1320" s="10" t="s">
        <v>24</v>
      </c>
      <c r="E1320" s="10" t="s">
        <v>25</v>
      </c>
      <c r="F1320" s="10" t="s">
        <v>59</v>
      </c>
      <c r="G1320" s="10">
        <v>24</v>
      </c>
      <c r="J1320" s="5">
        <v>43132</v>
      </c>
      <c r="K1320" s="5">
        <f>MAX($I1320:$J1320)</f>
        <v>43132</v>
      </c>
      <c r="L1320" s="10" t="s">
        <v>770</v>
      </c>
      <c r="M1320" s="7"/>
      <c r="O1320" s="10">
        <f>VLOOKUP(B1320,Projections_Data!K:M,3,0)</f>
        <v>101</v>
      </c>
    </row>
    <row r="1321" spans="1:15" ht="10.199999999999999" customHeight="1" x14ac:dyDescent="0.2">
      <c r="A1321" s="10">
        <v>1320</v>
      </c>
      <c r="B1321" s="10" t="s">
        <v>286</v>
      </c>
      <c r="C1321" s="10" t="s">
        <v>287</v>
      </c>
      <c r="D1321" s="10" t="s">
        <v>17</v>
      </c>
      <c r="E1321" s="10" t="s">
        <v>34</v>
      </c>
      <c r="F1321" s="10" t="s">
        <v>59</v>
      </c>
      <c r="G1321" s="10">
        <v>24</v>
      </c>
      <c r="J1321" s="5">
        <v>43132</v>
      </c>
      <c r="K1321" s="5">
        <f>MAX($I1321:$J1321)</f>
        <v>43132</v>
      </c>
      <c r="L1321" s="10" t="s">
        <v>770</v>
      </c>
      <c r="M1321" s="7"/>
      <c r="N1321" s="3" t="s">
        <v>1526</v>
      </c>
      <c r="O1321" s="10">
        <f>VLOOKUP(B1321,Projections_Data!K:M,3,0)</f>
        <v>146</v>
      </c>
    </row>
    <row r="1322" spans="1:15" ht="10.199999999999999" customHeight="1" x14ac:dyDescent="0.2">
      <c r="A1322" s="10">
        <v>1321</v>
      </c>
      <c r="B1322" s="10" t="s">
        <v>32</v>
      </c>
      <c r="C1322" s="10" t="s">
        <v>33</v>
      </c>
      <c r="D1322" s="10" t="s">
        <v>24</v>
      </c>
      <c r="E1322" s="10" t="s">
        <v>34</v>
      </c>
      <c r="F1322" s="10" t="s">
        <v>59</v>
      </c>
      <c r="G1322" s="10">
        <v>40</v>
      </c>
      <c r="J1322" s="5">
        <v>43160</v>
      </c>
      <c r="K1322" s="5">
        <f>MAX($I1322:$J1322)</f>
        <v>43160</v>
      </c>
      <c r="L1322" s="10" t="s">
        <v>770</v>
      </c>
      <c r="M1322" s="7"/>
      <c r="N1322" s="3" t="s">
        <v>1526</v>
      </c>
      <c r="O1322" s="10">
        <f>VLOOKUP(B1322,Projections_Data!K:M,3,0)</f>
        <v>7</v>
      </c>
    </row>
    <row r="1323" spans="1:15" ht="10.199999999999999" customHeight="1" x14ac:dyDescent="0.2">
      <c r="A1323" s="10">
        <v>1322</v>
      </c>
      <c r="B1323" s="10" t="s">
        <v>292</v>
      </c>
      <c r="C1323" s="10" t="s">
        <v>293</v>
      </c>
      <c r="D1323" s="10" t="s">
        <v>24</v>
      </c>
      <c r="E1323" s="10" t="s">
        <v>34</v>
      </c>
      <c r="F1323" s="10" t="s">
        <v>59</v>
      </c>
      <c r="G1323" s="10">
        <v>40</v>
      </c>
      <c r="J1323" s="5">
        <v>43160</v>
      </c>
      <c r="K1323" s="5">
        <f>MAX($I1323:$J1323)</f>
        <v>43160</v>
      </c>
      <c r="L1323" s="10" t="s">
        <v>770</v>
      </c>
      <c r="M1323" s="7"/>
      <c r="N1323" s="3" t="s">
        <v>1526</v>
      </c>
      <c r="O1323" s="10">
        <f>VLOOKUP(B1323,Projections_Data!K:M,3,0)</f>
        <v>53</v>
      </c>
    </row>
    <row r="1324" spans="1:15" ht="10.199999999999999" customHeight="1" x14ac:dyDescent="0.2">
      <c r="A1324" s="10">
        <v>1323</v>
      </c>
      <c r="B1324" s="10" t="s">
        <v>43</v>
      </c>
      <c r="C1324" s="10" t="s">
        <v>44</v>
      </c>
      <c r="D1324" s="10" t="s">
        <v>24</v>
      </c>
      <c r="E1324" s="10" t="s">
        <v>34</v>
      </c>
      <c r="F1324" s="10" t="s">
        <v>59</v>
      </c>
      <c r="G1324" s="10">
        <v>40</v>
      </c>
      <c r="J1324" s="5">
        <v>43160</v>
      </c>
      <c r="K1324" s="5">
        <f>MAX($I1324:$J1324)</f>
        <v>43160</v>
      </c>
      <c r="L1324" s="10" t="s">
        <v>770</v>
      </c>
      <c r="M1324" s="7"/>
      <c r="N1324" s="3" t="s">
        <v>1526</v>
      </c>
      <c r="O1324" s="10">
        <f>VLOOKUP(B1324,Projections_Data!K:M,3,0)</f>
        <v>86</v>
      </c>
    </row>
    <row r="1325" spans="1:15" ht="10.199999999999999" customHeight="1" x14ac:dyDescent="0.2">
      <c r="A1325" s="10">
        <v>1324</v>
      </c>
      <c r="B1325" s="10" t="s">
        <v>219</v>
      </c>
      <c r="C1325" s="10" t="s">
        <v>220</v>
      </c>
      <c r="D1325" s="10" t="s">
        <v>48</v>
      </c>
      <c r="E1325" s="10" t="s">
        <v>25</v>
      </c>
      <c r="F1325" s="10" t="s">
        <v>59</v>
      </c>
      <c r="G1325" s="10">
        <v>40</v>
      </c>
      <c r="J1325" s="5">
        <v>43160</v>
      </c>
      <c r="K1325" s="5">
        <f>MAX($I1325:$J1325)</f>
        <v>43160</v>
      </c>
      <c r="L1325" s="10" t="s">
        <v>770</v>
      </c>
      <c r="M1325" s="7"/>
      <c r="O1325" s="10">
        <f>VLOOKUP(B1325,Projections_Data!K:M,3,0)</f>
        <v>67</v>
      </c>
    </row>
    <row r="1326" spans="1:15" ht="10.199999999999999" customHeight="1" x14ac:dyDescent="0.2">
      <c r="A1326" s="10">
        <v>1325</v>
      </c>
      <c r="B1326" s="10" t="s">
        <v>255</v>
      </c>
      <c r="C1326" s="10" t="s">
        <v>256</v>
      </c>
      <c r="D1326" s="10" t="s">
        <v>48</v>
      </c>
      <c r="E1326" s="10" t="s">
        <v>34</v>
      </c>
      <c r="F1326" s="10" t="s">
        <v>59</v>
      </c>
      <c r="G1326" s="10">
        <v>24</v>
      </c>
      <c r="J1326" s="5">
        <v>43191</v>
      </c>
      <c r="K1326" s="5">
        <f>MAX($I1326:$J1326)</f>
        <v>43191</v>
      </c>
      <c r="L1326" s="10" t="s">
        <v>770</v>
      </c>
      <c r="M1326" s="7"/>
      <c r="N1326" s="3" t="s">
        <v>1526</v>
      </c>
      <c r="O1326" s="10">
        <f>VLOOKUP(B1326,Projections_Data!K:M,3,0)</f>
        <v>98</v>
      </c>
    </row>
    <row r="1327" spans="1:15" ht="10.199999999999999" customHeight="1" x14ac:dyDescent="0.2">
      <c r="A1327" s="10">
        <v>1326</v>
      </c>
      <c r="B1327" s="10" t="s">
        <v>91</v>
      </c>
      <c r="C1327" s="10" t="s">
        <v>570</v>
      </c>
      <c r="D1327" s="10" t="s">
        <v>17</v>
      </c>
      <c r="E1327" s="10" t="s">
        <v>25</v>
      </c>
      <c r="F1327" s="10" t="s">
        <v>59</v>
      </c>
      <c r="G1327" s="10">
        <v>80</v>
      </c>
      <c r="J1327" s="5">
        <v>43191</v>
      </c>
      <c r="K1327" s="5">
        <f>MAX($I1327:$J1327)</f>
        <v>43191</v>
      </c>
      <c r="L1327" s="10" t="s">
        <v>770</v>
      </c>
      <c r="M1327" s="7"/>
      <c r="O1327" s="10">
        <f>VLOOKUP(B1327,Projections_Data!K:M,3,0)</f>
        <v>16</v>
      </c>
    </row>
    <row r="1328" spans="1:15" ht="10.199999999999999" customHeight="1" x14ac:dyDescent="0.2">
      <c r="A1328" s="10">
        <v>1327</v>
      </c>
      <c r="B1328" s="10" t="s">
        <v>223</v>
      </c>
      <c r="C1328" s="10" t="s">
        <v>224</v>
      </c>
      <c r="D1328" s="10" t="s">
        <v>24</v>
      </c>
      <c r="E1328" s="10" t="s">
        <v>34</v>
      </c>
      <c r="F1328" s="10" t="s">
        <v>59</v>
      </c>
      <c r="G1328" s="10">
        <v>80</v>
      </c>
      <c r="J1328" s="5">
        <v>43191</v>
      </c>
      <c r="K1328" s="5">
        <f>MAX($I1328:$J1328)</f>
        <v>43191</v>
      </c>
      <c r="L1328" s="10" t="s">
        <v>770</v>
      </c>
      <c r="M1328" s="7"/>
      <c r="N1328" s="3" t="s">
        <v>1526</v>
      </c>
      <c r="O1328" s="10">
        <f>VLOOKUP(B1328,Projections_Data!K:M,3,0)</f>
        <v>93</v>
      </c>
    </row>
    <row r="1329" spans="1:15" ht="10.199999999999999" customHeight="1" x14ac:dyDescent="0.2">
      <c r="A1329" s="10">
        <v>1328</v>
      </c>
      <c r="B1329" s="10" t="s">
        <v>760</v>
      </c>
      <c r="C1329" s="10" t="s">
        <v>761</v>
      </c>
      <c r="D1329" s="10" t="s">
        <v>102</v>
      </c>
      <c r="E1329" s="10" t="s">
        <v>34</v>
      </c>
      <c r="F1329" s="10" t="s">
        <v>59</v>
      </c>
      <c r="G1329" s="10">
        <v>32</v>
      </c>
      <c r="J1329" s="5">
        <v>43191</v>
      </c>
      <c r="K1329" s="5">
        <f>MAX($I1329:$J1329)</f>
        <v>43191</v>
      </c>
      <c r="L1329" s="10" t="s">
        <v>770</v>
      </c>
      <c r="M1329" s="7"/>
      <c r="N1329" s="3" t="s">
        <v>1526</v>
      </c>
      <c r="O1329" s="10">
        <f>VLOOKUP(B1329,Projections_Data!K:M,3,0)</f>
        <v>49</v>
      </c>
    </row>
    <row r="1330" spans="1:15" ht="10.199999999999999" customHeight="1" x14ac:dyDescent="0.2">
      <c r="A1330" s="10">
        <v>1329</v>
      </c>
      <c r="B1330" s="10" t="s">
        <v>825</v>
      </c>
      <c r="C1330" s="10" t="s">
        <v>826</v>
      </c>
      <c r="D1330" s="10" t="s">
        <v>40</v>
      </c>
      <c r="E1330" s="10" t="s">
        <v>25</v>
      </c>
      <c r="F1330" s="10" t="s">
        <v>59</v>
      </c>
      <c r="G1330" s="10">
        <v>40</v>
      </c>
      <c r="J1330" s="5">
        <v>43191</v>
      </c>
      <c r="K1330" s="5">
        <f>MAX($I1330:$J1330)</f>
        <v>43191</v>
      </c>
      <c r="L1330" s="10" t="s">
        <v>770</v>
      </c>
      <c r="M1330" s="7"/>
      <c r="O1330" s="10">
        <f>VLOOKUP(B1330,Projections_Data!K:M,3,0)</f>
        <v>61</v>
      </c>
    </row>
    <row r="1331" spans="1:15" ht="10.199999999999999" customHeight="1" x14ac:dyDescent="0.2">
      <c r="A1331" s="10">
        <v>1330</v>
      </c>
      <c r="B1331" s="10" t="s">
        <v>825</v>
      </c>
      <c r="C1331" s="10" t="s">
        <v>828</v>
      </c>
      <c r="D1331" s="10" t="s">
        <v>40</v>
      </c>
      <c r="E1331" s="10" t="s">
        <v>25</v>
      </c>
      <c r="F1331" s="10" t="s">
        <v>59</v>
      </c>
      <c r="G1331" s="10">
        <v>40</v>
      </c>
      <c r="J1331" s="5">
        <v>43191</v>
      </c>
      <c r="K1331" s="5">
        <f>MAX($I1331:$J1331)</f>
        <v>43191</v>
      </c>
      <c r="L1331" s="10" t="s">
        <v>770</v>
      </c>
      <c r="M1331" s="7"/>
      <c r="O1331" s="10">
        <f>VLOOKUP(B1331,Projections_Data!K:M,3,0)</f>
        <v>61</v>
      </c>
    </row>
    <row r="1332" spans="1:15" ht="10.199999999999999" customHeight="1" x14ac:dyDescent="0.2">
      <c r="A1332" s="10">
        <v>1331</v>
      </c>
      <c r="B1332" s="10" t="s">
        <v>60</v>
      </c>
      <c r="C1332" s="10" t="s">
        <v>260</v>
      </c>
      <c r="D1332" s="10" t="s">
        <v>24</v>
      </c>
      <c r="E1332" s="10" t="s">
        <v>34</v>
      </c>
      <c r="F1332" s="10" t="s">
        <v>59</v>
      </c>
      <c r="G1332" s="10">
        <v>80</v>
      </c>
      <c r="J1332" s="5">
        <v>43191</v>
      </c>
      <c r="K1332" s="5">
        <f>MAX($I1332:$J1332)</f>
        <v>43191</v>
      </c>
      <c r="L1332" s="10" t="s">
        <v>770</v>
      </c>
      <c r="M1332" s="7"/>
      <c r="N1332" s="3" t="s">
        <v>1526</v>
      </c>
      <c r="O1332" s="10">
        <f>VLOOKUP(B1332,Projections_Data!K:M,3,0)</f>
        <v>20</v>
      </c>
    </row>
    <row r="1333" spans="1:15" ht="10.199999999999999" customHeight="1" x14ac:dyDescent="0.2">
      <c r="A1333" s="10">
        <v>1332</v>
      </c>
      <c r="B1333" s="10" t="s">
        <v>408</v>
      </c>
      <c r="C1333" s="10" t="s">
        <v>409</v>
      </c>
      <c r="D1333" s="10" t="s">
        <v>48</v>
      </c>
      <c r="E1333" s="10" t="s">
        <v>25</v>
      </c>
      <c r="F1333" s="10" t="s">
        <v>59</v>
      </c>
      <c r="G1333" s="10">
        <v>32</v>
      </c>
      <c r="J1333" s="5">
        <v>43191</v>
      </c>
      <c r="K1333" s="5">
        <f>MAX($I1333:$J1333)</f>
        <v>43191</v>
      </c>
      <c r="L1333" s="10" t="s">
        <v>770</v>
      </c>
      <c r="M1333" s="7"/>
      <c r="O1333" s="10">
        <f>VLOOKUP(B1333,Projections_Data!K:M,3,0)</f>
        <v>6</v>
      </c>
    </row>
    <row r="1334" spans="1:15" ht="10.199999999999999" customHeight="1" x14ac:dyDescent="0.2">
      <c r="A1334" s="10">
        <v>1333</v>
      </c>
      <c r="B1334" s="10" t="s">
        <v>261</v>
      </c>
      <c r="C1334" s="10" t="s">
        <v>262</v>
      </c>
      <c r="D1334" s="10" t="s">
        <v>30</v>
      </c>
      <c r="E1334" s="10" t="s">
        <v>18</v>
      </c>
      <c r="F1334" s="10" t="s">
        <v>59</v>
      </c>
      <c r="G1334" s="10">
        <v>24</v>
      </c>
      <c r="J1334" s="5">
        <v>43191</v>
      </c>
      <c r="K1334" s="5">
        <f>MAX($I1334:$J1334)</f>
        <v>43191</v>
      </c>
      <c r="L1334" s="10" t="s">
        <v>770</v>
      </c>
      <c r="M1334" s="7"/>
      <c r="N1334" s="3" t="s">
        <v>1526</v>
      </c>
      <c r="O1334" s="10">
        <f>VLOOKUP(B1334,Projections_Data!K:M,3,0)</f>
        <v>63</v>
      </c>
    </row>
    <row r="1335" spans="1:15" ht="10.199999999999999" customHeight="1" x14ac:dyDescent="0.2">
      <c r="A1335" s="10">
        <v>1334</v>
      </c>
      <c r="B1335" s="10" t="s">
        <v>57</v>
      </c>
      <c r="C1335" s="10" t="s">
        <v>58</v>
      </c>
      <c r="D1335" s="10" t="s">
        <v>40</v>
      </c>
      <c r="E1335" s="10" t="s">
        <v>25</v>
      </c>
      <c r="F1335" s="10" t="s">
        <v>59</v>
      </c>
      <c r="G1335" s="10">
        <v>24</v>
      </c>
      <c r="J1335" s="5">
        <v>43191</v>
      </c>
      <c r="K1335" s="5">
        <f>MAX($I1335:$J1335)</f>
        <v>43191</v>
      </c>
      <c r="L1335" s="10" t="s">
        <v>770</v>
      </c>
      <c r="M1335" s="7"/>
      <c r="O1335" s="10">
        <f>VLOOKUP(B1335,Projections_Data!K:M,3,0)</f>
        <v>8</v>
      </c>
    </row>
    <row r="1336" spans="1:15" ht="10.199999999999999" customHeight="1" x14ac:dyDescent="0.2">
      <c r="A1336" s="10">
        <v>1335</v>
      </c>
      <c r="B1336" s="10" t="s">
        <v>263</v>
      </c>
      <c r="C1336" s="10" t="s">
        <v>264</v>
      </c>
      <c r="D1336" s="10" t="s">
        <v>17</v>
      </c>
      <c r="E1336" s="10" t="s">
        <v>34</v>
      </c>
      <c r="F1336" s="10" t="s">
        <v>59</v>
      </c>
      <c r="G1336" s="10">
        <v>24</v>
      </c>
      <c r="J1336" s="5">
        <v>43191</v>
      </c>
      <c r="K1336" s="5">
        <f>MAX($I1336:$J1336)</f>
        <v>43191</v>
      </c>
      <c r="L1336" s="10" t="s">
        <v>770</v>
      </c>
      <c r="M1336" s="7"/>
      <c r="N1336" s="3" t="s">
        <v>1526</v>
      </c>
      <c r="O1336" s="10">
        <f>VLOOKUP(B1336,Projections_Data!K:M,3,0)</f>
        <v>94</v>
      </c>
    </row>
    <row r="1337" spans="1:15" ht="10.199999999999999" customHeight="1" x14ac:dyDescent="0.2">
      <c r="A1337" s="10">
        <v>1336</v>
      </c>
      <c r="B1337" s="10" t="s">
        <v>41</v>
      </c>
      <c r="C1337" s="10" t="s">
        <v>42</v>
      </c>
      <c r="D1337" s="10" t="s">
        <v>17</v>
      </c>
      <c r="E1337" s="10" t="s">
        <v>18</v>
      </c>
      <c r="F1337" s="10" t="s">
        <v>59</v>
      </c>
      <c r="G1337" s="10">
        <v>24</v>
      </c>
      <c r="J1337" s="5">
        <v>43191</v>
      </c>
      <c r="K1337" s="5">
        <f>MAX($I1337:$J1337)</f>
        <v>43191</v>
      </c>
      <c r="L1337" s="10" t="s">
        <v>770</v>
      </c>
      <c r="M1337" s="7"/>
      <c r="N1337" s="3" t="s">
        <v>1526</v>
      </c>
      <c r="O1337" s="10">
        <f>VLOOKUP(B1337,Projections_Data!K:M,3,0)</f>
        <v>21</v>
      </c>
    </row>
    <row r="1338" spans="1:15" ht="10.199999999999999" customHeight="1" x14ac:dyDescent="0.2">
      <c r="A1338" s="10">
        <v>1337</v>
      </c>
      <c r="B1338" s="10" t="s">
        <v>22</v>
      </c>
      <c r="C1338" s="10" t="s">
        <v>23</v>
      </c>
      <c r="D1338" s="10" t="s">
        <v>24</v>
      </c>
      <c r="E1338" s="10" t="s">
        <v>25</v>
      </c>
      <c r="F1338" s="10" t="s">
        <v>59</v>
      </c>
      <c r="G1338" s="10">
        <v>24</v>
      </c>
      <c r="J1338" s="5">
        <v>43191</v>
      </c>
      <c r="K1338" s="5">
        <f>MAX($I1338:$J1338)</f>
        <v>43191</v>
      </c>
      <c r="L1338" s="10" t="s">
        <v>770</v>
      </c>
      <c r="M1338" s="7"/>
      <c r="O1338" s="10">
        <f>VLOOKUP(B1338,Projections_Data!K:M,3,0)</f>
        <v>36</v>
      </c>
    </row>
    <row r="1339" spans="1:15" ht="10.199999999999999" customHeight="1" x14ac:dyDescent="0.2">
      <c r="A1339" s="10">
        <v>1338</v>
      </c>
      <c r="B1339" s="10" t="s">
        <v>448</v>
      </c>
      <c r="C1339" s="10" t="s">
        <v>449</v>
      </c>
      <c r="D1339" s="10" t="s">
        <v>48</v>
      </c>
      <c r="E1339" s="10" t="s">
        <v>25</v>
      </c>
      <c r="F1339" s="10" t="s">
        <v>59</v>
      </c>
      <c r="G1339" s="10">
        <v>40</v>
      </c>
      <c r="J1339" s="5">
        <v>43191</v>
      </c>
      <c r="K1339" s="5">
        <f>MAX($I1339:$J1339)</f>
        <v>43191</v>
      </c>
      <c r="L1339" s="10" t="s">
        <v>770</v>
      </c>
      <c r="M1339" s="7"/>
      <c r="O1339" s="10">
        <f>VLOOKUP(B1339,Projections_Data!K:M,3,0)</f>
        <v>71</v>
      </c>
    </row>
    <row r="1340" spans="1:15" ht="10.199999999999999" customHeight="1" x14ac:dyDescent="0.2">
      <c r="A1340" s="10">
        <v>1339</v>
      </c>
      <c r="B1340" s="10" t="s">
        <v>645</v>
      </c>
      <c r="C1340" s="10" t="s">
        <v>646</v>
      </c>
      <c r="D1340" s="10" t="s">
        <v>30</v>
      </c>
      <c r="E1340" s="10" t="s">
        <v>25</v>
      </c>
      <c r="F1340" s="10" t="s">
        <v>59</v>
      </c>
      <c r="G1340" s="10">
        <v>24</v>
      </c>
      <c r="J1340" s="5">
        <v>43191</v>
      </c>
      <c r="K1340" s="5">
        <f>MAX($I1340:$J1340)</f>
        <v>43191</v>
      </c>
      <c r="L1340" s="10" t="s">
        <v>770</v>
      </c>
      <c r="M1340" s="7"/>
      <c r="N1340" s="3" t="s">
        <v>1526</v>
      </c>
      <c r="O1340" s="10">
        <f>VLOOKUP(B1340,Projections_Data!K:M,3,0)</f>
        <v>153</v>
      </c>
    </row>
    <row r="1341" spans="1:15" ht="10.199999999999999" customHeight="1" x14ac:dyDescent="0.2">
      <c r="A1341" s="10">
        <v>1340</v>
      </c>
      <c r="B1341" s="10" t="s">
        <v>648</v>
      </c>
      <c r="C1341" s="10" t="s">
        <v>649</v>
      </c>
      <c r="D1341" s="10" t="s">
        <v>30</v>
      </c>
      <c r="E1341" s="10" t="s">
        <v>53</v>
      </c>
      <c r="F1341" s="10" t="s">
        <v>59</v>
      </c>
      <c r="G1341" s="10">
        <v>24</v>
      </c>
      <c r="J1341" s="5">
        <v>43191</v>
      </c>
      <c r="K1341" s="5">
        <f>MAX($I1341:$J1341)</f>
        <v>43191</v>
      </c>
      <c r="L1341" s="10" t="s">
        <v>770</v>
      </c>
      <c r="M1341" s="7"/>
      <c r="O1341" s="10">
        <f>VLOOKUP(B1341,Projections_Data!K:M,3,0)</f>
        <v>75</v>
      </c>
    </row>
    <row r="1342" spans="1:15" ht="10.199999999999999" customHeight="1" x14ac:dyDescent="0.2">
      <c r="A1342" s="10">
        <v>1341</v>
      </c>
      <c r="B1342" s="10" t="s">
        <v>96</v>
      </c>
      <c r="C1342" s="10" t="s">
        <v>97</v>
      </c>
      <c r="D1342" s="10" t="s">
        <v>30</v>
      </c>
      <c r="E1342" s="10" t="s">
        <v>34</v>
      </c>
      <c r="F1342" s="10" t="s">
        <v>59</v>
      </c>
      <c r="G1342" s="10">
        <v>40</v>
      </c>
      <c r="J1342" s="5">
        <v>43191</v>
      </c>
      <c r="K1342" s="5">
        <f>MAX($I1342:$J1342)</f>
        <v>43191</v>
      </c>
      <c r="L1342" s="10" t="s">
        <v>770</v>
      </c>
      <c r="M1342" s="7"/>
      <c r="N1342" s="3" t="s">
        <v>1526</v>
      </c>
      <c r="O1342" s="10">
        <f>VLOOKUP(B1342,Projections_Data!K:M,3,0)</f>
        <v>69</v>
      </c>
    </row>
    <row r="1343" spans="1:15" ht="10.199999999999999" customHeight="1" x14ac:dyDescent="0.2">
      <c r="A1343" s="10">
        <v>1342</v>
      </c>
      <c r="B1343" s="10" t="s">
        <v>1379</v>
      </c>
      <c r="C1343" s="10" t="s">
        <v>1380</v>
      </c>
      <c r="D1343" s="10" t="s">
        <v>48</v>
      </c>
      <c r="E1343" s="10" t="s">
        <v>25</v>
      </c>
      <c r="F1343" s="10" t="s">
        <v>59</v>
      </c>
      <c r="G1343" s="10">
        <v>32</v>
      </c>
      <c r="J1343" s="5">
        <v>43191</v>
      </c>
      <c r="K1343" s="5">
        <f>MAX($I1343:$J1343)</f>
        <v>43191</v>
      </c>
      <c r="L1343" s="10" t="s">
        <v>770</v>
      </c>
      <c r="M1343" s="7"/>
      <c r="O1343" s="10" t="e">
        <f>VLOOKUP(B1343,Projections_Data!K:M,3,0)</f>
        <v>#N/A</v>
      </c>
    </row>
    <row r="1344" spans="1:15" ht="10.199999999999999" customHeight="1" x14ac:dyDescent="0.2">
      <c r="A1344" s="10">
        <v>1343</v>
      </c>
      <c r="B1344" s="10" t="s">
        <v>462</v>
      </c>
      <c r="C1344" s="10" t="s">
        <v>463</v>
      </c>
      <c r="D1344" s="10" t="s">
        <v>17</v>
      </c>
      <c r="E1344" s="10" t="s">
        <v>34</v>
      </c>
      <c r="F1344" s="10" t="s">
        <v>59</v>
      </c>
      <c r="G1344" s="10">
        <v>80</v>
      </c>
      <c r="J1344" s="5">
        <v>43191</v>
      </c>
      <c r="K1344" s="5">
        <f>MAX($I1344:$J1344)</f>
        <v>43191</v>
      </c>
      <c r="L1344" s="10" t="s">
        <v>770</v>
      </c>
      <c r="M1344" s="7"/>
      <c r="N1344" s="3" t="s">
        <v>1526</v>
      </c>
      <c r="O1344" s="10">
        <f>VLOOKUP(B1344,Projections_Data!K:M,3,0)</f>
        <v>64</v>
      </c>
    </row>
    <row r="1345" spans="1:15" ht="10.199999999999999" customHeight="1" x14ac:dyDescent="0.2">
      <c r="A1345" s="10">
        <v>1344</v>
      </c>
      <c r="B1345" s="10" t="s">
        <v>354</v>
      </c>
      <c r="C1345" s="10" t="s">
        <v>355</v>
      </c>
      <c r="D1345" s="10" t="s">
        <v>17</v>
      </c>
      <c r="E1345" s="10" t="s">
        <v>18</v>
      </c>
      <c r="F1345" s="10" t="s">
        <v>59</v>
      </c>
      <c r="G1345" s="10">
        <v>24</v>
      </c>
      <c r="J1345" s="5">
        <v>43191</v>
      </c>
      <c r="K1345" s="5">
        <f>MAX($I1345:$J1345)</f>
        <v>43191</v>
      </c>
      <c r="L1345" s="10" t="s">
        <v>770</v>
      </c>
      <c r="M1345" s="7"/>
      <c r="N1345" s="3" t="s">
        <v>1526</v>
      </c>
      <c r="O1345" s="10">
        <f>VLOOKUP(B1345,Projections_Data!K:M,3,0)</f>
        <v>34</v>
      </c>
    </row>
    <row r="1346" spans="1:15" ht="10.199999999999999" customHeight="1" x14ac:dyDescent="0.2">
      <c r="A1346" s="10">
        <v>1345</v>
      </c>
      <c r="B1346" s="10" t="s">
        <v>841</v>
      </c>
      <c r="C1346" s="10" t="s">
        <v>842</v>
      </c>
      <c r="D1346" s="10" t="s">
        <v>48</v>
      </c>
      <c r="E1346" s="10" t="s">
        <v>25</v>
      </c>
      <c r="F1346" s="10" t="s">
        <v>59</v>
      </c>
      <c r="G1346" s="10">
        <v>24</v>
      </c>
      <c r="J1346" s="5">
        <v>43191</v>
      </c>
      <c r="K1346" s="5">
        <f>MAX($I1346:$J1346)</f>
        <v>43191</v>
      </c>
      <c r="L1346" s="10" t="s">
        <v>770</v>
      </c>
      <c r="M1346" s="7"/>
      <c r="O1346" s="10">
        <f>VLOOKUP(B1346,Projections_Data!K:M,3,0)</f>
        <v>60</v>
      </c>
    </row>
    <row r="1347" spans="1:15" ht="10.199999999999999" customHeight="1" x14ac:dyDescent="0.2">
      <c r="A1347" s="10">
        <v>1346</v>
      </c>
      <c r="B1347" s="10" t="s">
        <v>1259</v>
      </c>
      <c r="C1347" s="10" t="s">
        <v>1392</v>
      </c>
      <c r="D1347" s="10" t="s">
        <v>48</v>
      </c>
      <c r="E1347" s="10" t="s">
        <v>25</v>
      </c>
      <c r="F1347" s="10" t="s">
        <v>59</v>
      </c>
      <c r="G1347" s="10">
        <v>32</v>
      </c>
      <c r="J1347" s="5">
        <v>43191</v>
      </c>
      <c r="K1347" s="5">
        <f>MAX($I1347:$J1347)</f>
        <v>43191</v>
      </c>
      <c r="L1347" s="10" t="s">
        <v>770</v>
      </c>
      <c r="M1347" s="7"/>
      <c r="O1347" s="10">
        <f>VLOOKUP(B1347,Projections_Data!K:M,3,0)</f>
        <v>219</v>
      </c>
    </row>
    <row r="1348" spans="1:15" ht="10.199999999999999" customHeight="1" x14ac:dyDescent="0.2">
      <c r="A1348" s="10">
        <v>1347</v>
      </c>
      <c r="B1348" s="10" t="s">
        <v>1162</v>
      </c>
      <c r="C1348" s="10" t="s">
        <v>1544</v>
      </c>
      <c r="D1348" s="10" t="s">
        <v>102</v>
      </c>
      <c r="E1348" s="10" t="s">
        <v>25</v>
      </c>
      <c r="F1348" s="10" t="s">
        <v>59</v>
      </c>
      <c r="G1348" s="10">
        <v>24</v>
      </c>
      <c r="J1348" s="5">
        <v>43191</v>
      </c>
      <c r="K1348" s="5">
        <f>MAX($I1348:$J1348)</f>
        <v>43191</v>
      </c>
      <c r="L1348" s="10" t="s">
        <v>770</v>
      </c>
      <c r="M1348" s="7"/>
      <c r="N1348" s="3" t="s">
        <v>1526</v>
      </c>
      <c r="O1348" s="10">
        <f>VLOOKUP(B1348,Projections_Data!K:M,3,0)</f>
        <v>219</v>
      </c>
    </row>
    <row r="1349" spans="1:15" ht="10.199999999999999" customHeight="1" x14ac:dyDescent="0.2">
      <c r="A1349" s="10">
        <v>1348</v>
      </c>
      <c r="B1349" s="10" t="s">
        <v>557</v>
      </c>
      <c r="C1349" s="10" t="s">
        <v>558</v>
      </c>
      <c r="D1349" s="10" t="s">
        <v>48</v>
      </c>
      <c r="E1349" s="10" t="s">
        <v>25</v>
      </c>
      <c r="F1349" s="10" t="s">
        <v>59</v>
      </c>
      <c r="G1349" s="10">
        <v>40</v>
      </c>
      <c r="J1349" s="5">
        <v>43191</v>
      </c>
      <c r="K1349" s="5">
        <f>MAX($I1349:$J1349)</f>
        <v>43191</v>
      </c>
      <c r="L1349" s="10" t="s">
        <v>770</v>
      </c>
      <c r="M1349" s="7"/>
      <c r="O1349" s="10">
        <f>VLOOKUP(B1349,Projections_Data!K:M,3,0)</f>
        <v>112</v>
      </c>
    </row>
    <row r="1350" spans="1:15" ht="10.199999999999999" customHeight="1" x14ac:dyDescent="0.2">
      <c r="A1350" s="10">
        <v>1349</v>
      </c>
      <c r="B1350" s="10" t="s">
        <v>51</v>
      </c>
      <c r="C1350" s="10" t="s">
        <v>90</v>
      </c>
      <c r="D1350" s="10" t="s">
        <v>40</v>
      </c>
      <c r="E1350" s="10" t="s">
        <v>53</v>
      </c>
      <c r="F1350" s="10" t="s">
        <v>1534</v>
      </c>
      <c r="G1350" s="10">
        <v>24</v>
      </c>
      <c r="J1350" s="5">
        <v>43191</v>
      </c>
      <c r="K1350" s="5">
        <f>MAX($I1350:$J1350)</f>
        <v>43191</v>
      </c>
      <c r="L1350" s="10" t="s">
        <v>770</v>
      </c>
      <c r="M1350" s="7"/>
      <c r="O1350" s="10">
        <f>VLOOKUP(B1350,Projections_Data!K:M,3,0)</f>
        <v>1</v>
      </c>
    </row>
    <row r="1351" spans="1:15" ht="10.199999999999999" customHeight="1" x14ac:dyDescent="0.2">
      <c r="A1351" s="10">
        <v>1350</v>
      </c>
      <c r="B1351" s="10" t="s">
        <v>51</v>
      </c>
      <c r="C1351" s="10" t="s">
        <v>498</v>
      </c>
      <c r="D1351" s="10" t="s">
        <v>40</v>
      </c>
      <c r="E1351" s="10" t="s">
        <v>53</v>
      </c>
      <c r="F1351" s="10" t="s">
        <v>1534</v>
      </c>
      <c r="G1351" s="10">
        <v>24</v>
      </c>
      <c r="J1351" s="5">
        <v>43191</v>
      </c>
      <c r="K1351" s="5">
        <f>MAX($I1351:$J1351)</f>
        <v>43191</v>
      </c>
      <c r="L1351" s="10" t="s">
        <v>770</v>
      </c>
      <c r="M1351" s="7"/>
      <c r="O1351" s="10">
        <f>VLOOKUP(B1351,Projections_Data!K:M,3,0)</f>
        <v>1</v>
      </c>
    </row>
    <row r="1352" spans="1:15" ht="10.199999999999999" customHeight="1" x14ac:dyDescent="0.2">
      <c r="A1352" s="10">
        <v>1351</v>
      </c>
      <c r="B1352" s="10" t="s">
        <v>51</v>
      </c>
      <c r="C1352" s="10" t="s">
        <v>845</v>
      </c>
      <c r="D1352" s="10" t="s">
        <v>40</v>
      </c>
      <c r="E1352" s="10" t="s">
        <v>53</v>
      </c>
      <c r="F1352" s="10" t="s">
        <v>1534</v>
      </c>
      <c r="G1352" s="10">
        <v>24</v>
      </c>
      <c r="J1352" s="5">
        <v>43191</v>
      </c>
      <c r="K1352" s="5">
        <f>MAX($I1352:$J1352)</f>
        <v>43191</v>
      </c>
      <c r="L1352" s="10" t="s">
        <v>770</v>
      </c>
      <c r="M1352" s="7"/>
      <c r="O1352" s="10">
        <f>VLOOKUP(B1352,Projections_Data!K:M,3,0)</f>
        <v>1</v>
      </c>
    </row>
    <row r="1353" spans="1:15" ht="10.199999999999999" customHeight="1" x14ac:dyDescent="0.2">
      <c r="A1353" s="10">
        <v>1352</v>
      </c>
      <c r="B1353" s="10" t="s">
        <v>51</v>
      </c>
      <c r="C1353" s="10" t="s">
        <v>846</v>
      </c>
      <c r="D1353" s="10" t="s">
        <v>40</v>
      </c>
      <c r="E1353" s="10" t="s">
        <v>53</v>
      </c>
      <c r="F1353" s="10" t="s">
        <v>1534</v>
      </c>
      <c r="G1353" s="10">
        <v>24</v>
      </c>
      <c r="J1353" s="5">
        <v>43191</v>
      </c>
      <c r="K1353" s="5">
        <f>MAX($I1353:$J1353)</f>
        <v>43191</v>
      </c>
      <c r="L1353" s="10" t="s">
        <v>770</v>
      </c>
      <c r="M1353" s="7"/>
      <c r="O1353" s="10">
        <f>VLOOKUP(B1353,Projections_Data!K:M,3,0)</f>
        <v>1</v>
      </c>
    </row>
    <row r="1354" spans="1:15" ht="10.199999999999999" customHeight="1" x14ac:dyDescent="0.2">
      <c r="A1354" s="10">
        <v>1353</v>
      </c>
      <c r="B1354" s="10" t="s">
        <v>596</v>
      </c>
      <c r="C1354" s="10" t="s">
        <v>597</v>
      </c>
      <c r="D1354" s="10" t="s">
        <v>24</v>
      </c>
      <c r="E1354" s="10" t="s">
        <v>53</v>
      </c>
      <c r="F1354" s="10" t="s">
        <v>1534</v>
      </c>
      <c r="G1354" s="10">
        <v>40</v>
      </c>
      <c r="J1354" s="5">
        <v>43191</v>
      </c>
      <c r="K1354" s="5">
        <f>MAX($I1354:$J1354)</f>
        <v>43191</v>
      </c>
      <c r="L1354" s="10" t="s">
        <v>770</v>
      </c>
      <c r="M1354" s="7"/>
      <c r="O1354" s="10">
        <f>VLOOKUP(B1354,Projections_Data!K:M,3,0)</f>
        <v>24</v>
      </c>
    </row>
    <row r="1355" spans="1:15" ht="10.199999999999999" customHeight="1" x14ac:dyDescent="0.2">
      <c r="A1355" s="10">
        <v>1354</v>
      </c>
      <c r="B1355" s="10" t="s">
        <v>375</v>
      </c>
      <c r="C1355" s="10" t="s">
        <v>376</v>
      </c>
      <c r="D1355" s="10" t="s">
        <v>30</v>
      </c>
      <c r="E1355" s="10" t="s">
        <v>34</v>
      </c>
      <c r="F1355" s="10" t="s">
        <v>59</v>
      </c>
      <c r="G1355" s="10">
        <v>24</v>
      </c>
      <c r="J1355" s="5">
        <v>43191</v>
      </c>
      <c r="K1355" s="5">
        <f>MAX($I1355:$J1355)</f>
        <v>43191</v>
      </c>
      <c r="L1355" s="10" t="s">
        <v>770</v>
      </c>
      <c r="M1355" s="7"/>
      <c r="N1355" s="3" t="s">
        <v>1526</v>
      </c>
      <c r="O1355" s="10">
        <f>VLOOKUP(B1355,Projections_Data!K:M,3,0)</f>
        <v>26</v>
      </c>
    </row>
    <row r="1356" spans="1:15" ht="10.199999999999999" customHeight="1" x14ac:dyDescent="0.2">
      <c r="A1356" s="10">
        <v>1355</v>
      </c>
      <c r="B1356" s="10" t="s">
        <v>375</v>
      </c>
      <c r="C1356" s="10" t="s">
        <v>654</v>
      </c>
      <c r="D1356" s="10" t="s">
        <v>30</v>
      </c>
      <c r="E1356" s="10" t="s">
        <v>34</v>
      </c>
      <c r="F1356" s="10" t="s">
        <v>59</v>
      </c>
      <c r="G1356" s="10">
        <v>24</v>
      </c>
      <c r="J1356" s="5">
        <v>43191</v>
      </c>
      <c r="K1356" s="5">
        <f>MAX($I1356:$J1356)</f>
        <v>43191</v>
      </c>
      <c r="L1356" s="10" t="s">
        <v>770</v>
      </c>
      <c r="M1356" s="7"/>
      <c r="N1356" s="3" t="s">
        <v>1526</v>
      </c>
      <c r="O1356" s="10">
        <f>VLOOKUP(B1356,Projections_Data!K:M,3,0)</f>
        <v>26</v>
      </c>
    </row>
    <row r="1357" spans="1:15" ht="10.199999999999999" customHeight="1" x14ac:dyDescent="0.2">
      <c r="A1357" s="10">
        <v>1356</v>
      </c>
      <c r="B1357" s="10" t="s">
        <v>1248</v>
      </c>
      <c r="C1357" s="10" t="s">
        <v>1299</v>
      </c>
      <c r="D1357" s="10" t="s">
        <v>17</v>
      </c>
      <c r="E1357" s="10" t="s">
        <v>25</v>
      </c>
      <c r="F1357" s="10" t="s">
        <v>59</v>
      </c>
      <c r="G1357" s="10">
        <v>40</v>
      </c>
      <c r="J1357" s="5">
        <v>43191</v>
      </c>
      <c r="K1357" s="5">
        <f>MAX($I1357:$J1357)</f>
        <v>43191</v>
      </c>
      <c r="L1357" s="10" t="s">
        <v>770</v>
      </c>
      <c r="M1357" s="7"/>
      <c r="O1357" s="10">
        <f>VLOOKUP(B1357,Projections_Data!K:M,3,0)</f>
        <v>219</v>
      </c>
    </row>
    <row r="1358" spans="1:15" ht="10.199999999999999" customHeight="1" x14ac:dyDescent="0.2">
      <c r="A1358" s="10">
        <v>1357</v>
      </c>
      <c r="B1358" s="10" t="s">
        <v>28</v>
      </c>
      <c r="C1358" s="10" t="s">
        <v>819</v>
      </c>
      <c r="D1358" s="10" t="s">
        <v>30</v>
      </c>
      <c r="E1358" s="10" t="s">
        <v>31</v>
      </c>
      <c r="F1358" s="10" t="s">
        <v>59</v>
      </c>
      <c r="G1358" s="10">
        <v>40</v>
      </c>
      <c r="J1358" s="5">
        <v>43191</v>
      </c>
      <c r="K1358" s="5">
        <f>MAX($I1358:$J1358)</f>
        <v>43191</v>
      </c>
      <c r="L1358" s="10" t="s">
        <v>770</v>
      </c>
      <c r="M1358" s="7"/>
      <c r="N1358" s="3" t="s">
        <v>1526</v>
      </c>
      <c r="O1358" s="10">
        <f>VLOOKUP(B1358,Projections_Data!K:M,3,0)</f>
        <v>17</v>
      </c>
    </row>
    <row r="1359" spans="1:15" ht="10.199999999999999" customHeight="1" x14ac:dyDescent="0.2">
      <c r="A1359" s="10">
        <v>1358</v>
      </c>
      <c r="B1359" s="10" t="s">
        <v>28</v>
      </c>
      <c r="C1359" s="10" t="s">
        <v>29</v>
      </c>
      <c r="D1359" s="10" t="s">
        <v>30</v>
      </c>
      <c r="E1359" s="10" t="s">
        <v>31</v>
      </c>
      <c r="F1359" s="10" t="s">
        <v>59</v>
      </c>
      <c r="G1359" s="10">
        <v>40</v>
      </c>
      <c r="J1359" s="5">
        <v>43191</v>
      </c>
      <c r="K1359" s="5">
        <f>MAX($I1359:$J1359)</f>
        <v>43191</v>
      </c>
      <c r="L1359" s="10" t="s">
        <v>770</v>
      </c>
      <c r="M1359" s="7"/>
      <c r="N1359" s="3" t="s">
        <v>1526</v>
      </c>
      <c r="O1359" s="10">
        <f>VLOOKUP(B1359,Projections_Data!K:M,3,0)</f>
        <v>17</v>
      </c>
    </row>
    <row r="1360" spans="1:15" ht="10.199999999999999" customHeight="1" x14ac:dyDescent="0.2">
      <c r="A1360" s="10">
        <v>1359</v>
      </c>
      <c r="B1360" s="10" t="s">
        <v>88</v>
      </c>
      <c r="C1360" s="10" t="s">
        <v>89</v>
      </c>
      <c r="D1360" s="10" t="s">
        <v>40</v>
      </c>
      <c r="E1360" s="10" t="s">
        <v>18</v>
      </c>
      <c r="F1360" s="10" t="s">
        <v>59</v>
      </c>
      <c r="G1360" s="10">
        <v>24</v>
      </c>
      <c r="J1360" s="5">
        <v>43221</v>
      </c>
      <c r="K1360" s="5">
        <f>MAX($I1360:$J1360)</f>
        <v>43221</v>
      </c>
      <c r="L1360" s="10" t="s">
        <v>770</v>
      </c>
      <c r="M1360" s="7"/>
      <c r="N1360" s="3" t="s">
        <v>1526</v>
      </c>
      <c r="O1360" s="10">
        <f>VLOOKUP(B1360,Projections_Data!K:M,3,0)</f>
        <v>15</v>
      </c>
    </row>
    <row r="1361" spans="1:15" ht="10.199999999999999" customHeight="1" x14ac:dyDescent="0.2">
      <c r="A1361" s="10">
        <v>1360</v>
      </c>
      <c r="B1361" s="10" t="s">
        <v>103</v>
      </c>
      <c r="C1361" s="10" t="s">
        <v>671</v>
      </c>
      <c r="D1361" s="10" t="s">
        <v>102</v>
      </c>
      <c r="E1361" s="10" t="s">
        <v>18</v>
      </c>
      <c r="F1361" s="10" t="s">
        <v>59</v>
      </c>
      <c r="G1361" s="10">
        <v>24</v>
      </c>
      <c r="J1361" s="5">
        <v>43221</v>
      </c>
      <c r="K1361" s="5">
        <f>MAX($I1361:$J1361)</f>
        <v>43221</v>
      </c>
      <c r="L1361" s="10" t="s">
        <v>770</v>
      </c>
      <c r="M1361" s="7"/>
      <c r="N1361" s="3" t="s">
        <v>1526</v>
      </c>
      <c r="O1361" s="10">
        <f>VLOOKUP(B1361,Projections_Data!K:M,3,0)</f>
        <v>44</v>
      </c>
    </row>
    <row r="1362" spans="1:15" ht="10.199999999999999" customHeight="1" x14ac:dyDescent="0.2">
      <c r="A1362" s="10">
        <v>1361</v>
      </c>
      <c r="B1362" s="10" t="s">
        <v>1563</v>
      </c>
      <c r="C1362" s="10" t="s">
        <v>1530</v>
      </c>
      <c r="D1362" s="10" t="s">
        <v>102</v>
      </c>
      <c r="E1362" s="10" t="s">
        <v>25</v>
      </c>
      <c r="F1362" s="10" t="s">
        <v>59</v>
      </c>
      <c r="G1362" s="10">
        <v>24</v>
      </c>
      <c r="J1362" s="5">
        <v>43221</v>
      </c>
      <c r="K1362" s="5">
        <f>MAX($I1362:$J1362)</f>
        <v>43221</v>
      </c>
      <c r="L1362" s="10" t="s">
        <v>770</v>
      </c>
      <c r="M1362" s="7"/>
      <c r="N1362" s="3" t="s">
        <v>1526</v>
      </c>
      <c r="O1362" s="10" t="e">
        <f>VLOOKUP(B1362,Projections_Data!K:M,3,0)</f>
        <v>#N/A</v>
      </c>
    </row>
    <row r="1363" spans="1:15" ht="10.199999999999999" customHeight="1" x14ac:dyDescent="0.2">
      <c r="A1363" s="10">
        <v>1362</v>
      </c>
      <c r="B1363" s="10" t="s">
        <v>137</v>
      </c>
      <c r="C1363" s="10" t="s">
        <v>138</v>
      </c>
      <c r="D1363" s="10" t="s">
        <v>30</v>
      </c>
      <c r="E1363" s="10" t="s">
        <v>34</v>
      </c>
      <c r="F1363" s="10" t="s">
        <v>59</v>
      </c>
      <c r="G1363" s="10">
        <v>24</v>
      </c>
      <c r="J1363" s="5">
        <v>43221</v>
      </c>
      <c r="K1363" s="5">
        <f>MAX($I1363:$J1363)</f>
        <v>43221</v>
      </c>
      <c r="L1363" s="10" t="s">
        <v>770</v>
      </c>
      <c r="M1363" s="7"/>
      <c r="N1363" s="3" t="s">
        <v>1526</v>
      </c>
      <c r="O1363" s="10">
        <f>VLOOKUP(B1363,Projections_Data!K:M,3,0)</f>
        <v>27</v>
      </c>
    </row>
    <row r="1364" spans="1:15" ht="10.199999999999999" customHeight="1" x14ac:dyDescent="0.2">
      <c r="A1364" s="10">
        <v>1363</v>
      </c>
      <c r="B1364" s="10" t="s">
        <v>116</v>
      </c>
      <c r="C1364" s="10" t="s">
        <v>1416</v>
      </c>
      <c r="D1364" s="10" t="s">
        <v>48</v>
      </c>
      <c r="E1364" s="10" t="s">
        <v>34</v>
      </c>
      <c r="F1364" s="10" t="s">
        <v>59</v>
      </c>
      <c r="G1364" s="10">
        <v>40</v>
      </c>
      <c r="J1364" s="5">
        <v>43221</v>
      </c>
      <c r="K1364" s="5">
        <f>MAX($I1364:$J1364)</f>
        <v>43221</v>
      </c>
      <c r="L1364" s="10" t="s">
        <v>770</v>
      </c>
      <c r="M1364" s="7"/>
      <c r="N1364" s="3" t="s">
        <v>1526</v>
      </c>
      <c r="O1364" s="10">
        <f>VLOOKUP(B1364,Projections_Data!K:M,3,0)</f>
        <v>5</v>
      </c>
    </row>
    <row r="1365" spans="1:15" ht="10.199999999999999" customHeight="1" x14ac:dyDescent="0.2">
      <c r="A1365" s="10">
        <v>1364</v>
      </c>
      <c r="B1365" s="10" t="s">
        <v>116</v>
      </c>
      <c r="C1365" s="10" t="s">
        <v>710</v>
      </c>
      <c r="D1365" s="10" t="s">
        <v>48</v>
      </c>
      <c r="E1365" s="10" t="s">
        <v>34</v>
      </c>
      <c r="F1365" s="10" t="s">
        <v>59</v>
      </c>
      <c r="G1365" s="10">
        <v>40</v>
      </c>
      <c r="J1365" s="5">
        <v>43221</v>
      </c>
      <c r="K1365" s="5">
        <f>MAX($I1365:$J1365)</f>
        <v>43221</v>
      </c>
      <c r="L1365" s="10" t="s">
        <v>770</v>
      </c>
      <c r="M1365" s="7"/>
      <c r="N1365" s="3" t="s">
        <v>1526</v>
      </c>
      <c r="O1365" s="10">
        <f>VLOOKUP(B1365,Projections_Data!K:M,3,0)</f>
        <v>5</v>
      </c>
    </row>
    <row r="1366" spans="1:15" ht="10.199999999999999" customHeight="1" x14ac:dyDescent="0.2">
      <c r="A1366" s="10">
        <v>1365</v>
      </c>
      <c r="B1366" s="10" t="s">
        <v>116</v>
      </c>
      <c r="C1366" s="10" t="s">
        <v>166</v>
      </c>
      <c r="D1366" s="10" t="s">
        <v>48</v>
      </c>
      <c r="E1366" s="10" t="s">
        <v>34</v>
      </c>
      <c r="F1366" s="10" t="s">
        <v>59</v>
      </c>
      <c r="G1366" s="10">
        <v>40</v>
      </c>
      <c r="J1366" s="5">
        <v>43221</v>
      </c>
      <c r="K1366" s="5">
        <f>MAX($I1366:$J1366)</f>
        <v>43221</v>
      </c>
      <c r="L1366" s="10" t="s">
        <v>770</v>
      </c>
      <c r="M1366" s="7"/>
      <c r="N1366" s="3" t="s">
        <v>1526</v>
      </c>
      <c r="O1366" s="10">
        <f>VLOOKUP(B1366,Projections_Data!K:M,3,0)</f>
        <v>5</v>
      </c>
    </row>
    <row r="1367" spans="1:15" ht="10.199999999999999" customHeight="1" x14ac:dyDescent="0.2">
      <c r="A1367" s="10">
        <v>1366</v>
      </c>
      <c r="B1367" s="10" t="s">
        <v>116</v>
      </c>
      <c r="C1367" s="10" t="s">
        <v>1412</v>
      </c>
      <c r="D1367" s="10" t="s">
        <v>48</v>
      </c>
      <c r="E1367" s="10" t="s">
        <v>34</v>
      </c>
      <c r="F1367" s="10" t="s">
        <v>59</v>
      </c>
      <c r="G1367" s="10">
        <v>40</v>
      </c>
      <c r="J1367" s="5">
        <v>43221</v>
      </c>
      <c r="K1367" s="5">
        <f>MAX($I1367:$J1367)</f>
        <v>43221</v>
      </c>
      <c r="L1367" s="10" t="s">
        <v>770</v>
      </c>
      <c r="M1367" s="7"/>
      <c r="N1367" s="3" t="s">
        <v>1526</v>
      </c>
      <c r="O1367" s="10">
        <f>VLOOKUP(B1367,Projections_Data!K:M,3,0)</f>
        <v>5</v>
      </c>
    </row>
    <row r="1368" spans="1:15" ht="10.199999999999999" customHeight="1" x14ac:dyDescent="0.2">
      <c r="A1368" s="10">
        <v>1367</v>
      </c>
      <c r="B1368" s="10" t="s">
        <v>153</v>
      </c>
      <c r="C1368" s="10" t="s">
        <v>154</v>
      </c>
      <c r="D1368" s="10" t="s">
        <v>102</v>
      </c>
      <c r="E1368" s="10" t="s">
        <v>18</v>
      </c>
      <c r="F1368" s="10" t="s">
        <v>59</v>
      </c>
      <c r="G1368" s="10">
        <v>24</v>
      </c>
      <c r="J1368" s="5">
        <v>43221</v>
      </c>
      <c r="K1368" s="5">
        <f>MAX($I1368:$J1368)</f>
        <v>43221</v>
      </c>
      <c r="L1368" s="10" t="s">
        <v>770</v>
      </c>
      <c r="M1368" s="7"/>
      <c r="N1368" s="3" t="s">
        <v>1526</v>
      </c>
      <c r="O1368" s="10">
        <f>VLOOKUP(B1368,Projections_Data!K:M,3,0)</f>
        <v>30</v>
      </c>
    </row>
    <row r="1369" spans="1:15" ht="10.199999999999999" customHeight="1" x14ac:dyDescent="0.2">
      <c r="A1369" s="10">
        <v>1368</v>
      </c>
      <c r="B1369" s="10" t="s">
        <v>43</v>
      </c>
      <c r="C1369" s="10" t="s">
        <v>44</v>
      </c>
      <c r="D1369" s="10" t="s">
        <v>24</v>
      </c>
      <c r="E1369" s="10" t="s">
        <v>34</v>
      </c>
      <c r="F1369" s="10" t="s">
        <v>59</v>
      </c>
      <c r="G1369" s="10">
        <v>40</v>
      </c>
      <c r="J1369" s="5">
        <v>43221</v>
      </c>
      <c r="K1369" s="5">
        <f>MAX($I1369:$J1369)</f>
        <v>43221</v>
      </c>
      <c r="L1369" s="10" t="s">
        <v>770</v>
      </c>
      <c r="M1369" s="7"/>
      <c r="N1369" s="3" t="s">
        <v>1526</v>
      </c>
      <c r="O1369" s="10">
        <f>VLOOKUP(B1369,Projections_Data!K:M,3,0)</f>
        <v>86</v>
      </c>
    </row>
    <row r="1370" spans="1:15" ht="10.199999999999999" customHeight="1" x14ac:dyDescent="0.2">
      <c r="A1370" s="10">
        <v>1369</v>
      </c>
      <c r="B1370" s="10" t="s">
        <v>1558</v>
      </c>
      <c r="C1370" s="10" t="s">
        <v>1545</v>
      </c>
      <c r="D1370" s="10" t="s">
        <v>102</v>
      </c>
      <c r="E1370" s="10" t="s">
        <v>25</v>
      </c>
      <c r="F1370" s="10" t="s">
        <v>59</v>
      </c>
      <c r="G1370" s="10">
        <v>24</v>
      </c>
      <c r="J1370" s="5">
        <v>43221</v>
      </c>
      <c r="K1370" s="5">
        <f>MAX($I1370:$J1370)</f>
        <v>43221</v>
      </c>
      <c r="L1370" s="10" t="s">
        <v>770</v>
      </c>
      <c r="M1370" s="7"/>
      <c r="N1370" s="3" t="s">
        <v>1526</v>
      </c>
      <c r="O1370" s="10" t="e">
        <f>VLOOKUP(B1370,Projections_Data!K:M,3,0)</f>
        <v>#N/A</v>
      </c>
    </row>
    <row r="1371" spans="1:15" ht="10.199999999999999" customHeight="1" x14ac:dyDescent="0.2">
      <c r="A1371" s="10">
        <v>1370</v>
      </c>
      <c r="B1371" s="10" t="s">
        <v>161</v>
      </c>
      <c r="C1371" s="10" t="s">
        <v>538</v>
      </c>
      <c r="D1371" s="10" t="s">
        <v>30</v>
      </c>
      <c r="E1371" s="10" t="s">
        <v>18</v>
      </c>
      <c r="F1371" s="10" t="s">
        <v>59</v>
      </c>
      <c r="G1371" s="10">
        <v>120</v>
      </c>
      <c r="J1371" s="5">
        <v>43221</v>
      </c>
      <c r="K1371" s="5">
        <f>MAX($I1371:$J1371)</f>
        <v>43221</v>
      </c>
      <c r="L1371" s="10" t="s">
        <v>770</v>
      </c>
      <c r="M1371" s="7"/>
      <c r="N1371" s="3" t="s">
        <v>1526</v>
      </c>
      <c r="O1371" s="10">
        <f>VLOOKUP(B1371,Projections_Data!K:M,3,0)</f>
        <v>2</v>
      </c>
    </row>
    <row r="1372" spans="1:15" ht="10.199999999999999" customHeight="1" x14ac:dyDescent="0.2">
      <c r="A1372" s="10">
        <v>1371</v>
      </c>
      <c r="B1372" s="10" t="s">
        <v>161</v>
      </c>
      <c r="C1372" s="10" t="s">
        <v>743</v>
      </c>
      <c r="D1372" s="10" t="s">
        <v>30</v>
      </c>
      <c r="E1372" s="10" t="s">
        <v>18</v>
      </c>
      <c r="F1372" s="10" t="s">
        <v>59</v>
      </c>
      <c r="G1372" s="10">
        <v>24</v>
      </c>
      <c r="J1372" s="5">
        <v>43221</v>
      </c>
      <c r="K1372" s="5">
        <f>MAX($I1372:$J1372)</f>
        <v>43221</v>
      </c>
      <c r="L1372" s="10" t="s">
        <v>770</v>
      </c>
      <c r="M1372" s="7"/>
      <c r="N1372" s="3" t="s">
        <v>1526</v>
      </c>
      <c r="O1372" s="10">
        <f>VLOOKUP(B1372,Projections_Data!K:M,3,0)</f>
        <v>2</v>
      </c>
    </row>
    <row r="1373" spans="1:15" ht="10.199999999999999" customHeight="1" x14ac:dyDescent="0.2">
      <c r="A1373" s="10">
        <v>1372</v>
      </c>
      <c r="B1373" s="10" t="s">
        <v>161</v>
      </c>
      <c r="C1373" s="10" t="s">
        <v>744</v>
      </c>
      <c r="D1373" s="10" t="s">
        <v>30</v>
      </c>
      <c r="E1373" s="10" t="s">
        <v>18</v>
      </c>
      <c r="F1373" s="10" t="s">
        <v>59</v>
      </c>
      <c r="G1373" s="10">
        <v>24</v>
      </c>
      <c r="J1373" s="5">
        <v>43221</v>
      </c>
      <c r="K1373" s="5">
        <f>MAX($I1373:$J1373)</f>
        <v>43221</v>
      </c>
      <c r="L1373" s="10" t="s">
        <v>770</v>
      </c>
      <c r="M1373" s="7"/>
      <c r="N1373" s="3" t="s">
        <v>1526</v>
      </c>
      <c r="O1373" s="10">
        <f>VLOOKUP(B1373,Projections_Data!K:M,3,0)</f>
        <v>2</v>
      </c>
    </row>
    <row r="1374" spans="1:15" ht="10.199999999999999" customHeight="1" x14ac:dyDescent="0.2">
      <c r="A1374" s="10">
        <v>1373</v>
      </c>
      <c r="B1374" s="10" t="s">
        <v>161</v>
      </c>
      <c r="C1374" s="10" t="s">
        <v>163</v>
      </c>
      <c r="D1374" s="10" t="s">
        <v>30</v>
      </c>
      <c r="E1374" s="10" t="s">
        <v>18</v>
      </c>
      <c r="F1374" s="10" t="s">
        <v>59</v>
      </c>
      <c r="G1374" s="10">
        <v>40</v>
      </c>
      <c r="J1374" s="5">
        <v>43221</v>
      </c>
      <c r="K1374" s="5">
        <f>MAX($I1374:$J1374)</f>
        <v>43221</v>
      </c>
      <c r="L1374" s="10" t="s">
        <v>770</v>
      </c>
      <c r="M1374" s="7"/>
      <c r="N1374" s="3" t="s">
        <v>1526</v>
      </c>
      <c r="O1374" s="10">
        <f>VLOOKUP(B1374,Projections_Data!K:M,3,0)</f>
        <v>2</v>
      </c>
    </row>
    <row r="1375" spans="1:15" ht="10.199999999999999" customHeight="1" x14ac:dyDescent="0.2">
      <c r="A1375" s="10">
        <v>1374</v>
      </c>
      <c r="B1375" s="10" t="s">
        <v>161</v>
      </c>
      <c r="C1375" s="10" t="s">
        <v>745</v>
      </c>
      <c r="D1375" s="10" t="s">
        <v>30</v>
      </c>
      <c r="E1375" s="10" t="s">
        <v>18</v>
      </c>
      <c r="F1375" s="10" t="s">
        <v>59</v>
      </c>
      <c r="G1375" s="10">
        <v>60</v>
      </c>
      <c r="J1375" s="5">
        <v>43221</v>
      </c>
      <c r="K1375" s="5">
        <f>MAX($I1375:$J1375)</f>
        <v>43221</v>
      </c>
      <c r="L1375" s="10" t="s">
        <v>770</v>
      </c>
      <c r="M1375" s="7"/>
      <c r="N1375" s="3" t="s">
        <v>1526</v>
      </c>
      <c r="O1375" s="10">
        <f>VLOOKUP(B1375,Projections_Data!K:M,3,0)</f>
        <v>2</v>
      </c>
    </row>
    <row r="1376" spans="1:15" ht="10.199999999999999" customHeight="1" x14ac:dyDescent="0.2">
      <c r="A1376" s="10">
        <v>1375</v>
      </c>
      <c r="B1376" s="10" t="s">
        <v>161</v>
      </c>
      <c r="C1376" s="10" t="s">
        <v>164</v>
      </c>
      <c r="D1376" s="10" t="s">
        <v>30</v>
      </c>
      <c r="E1376" s="10" t="s">
        <v>18</v>
      </c>
      <c r="F1376" s="10" t="s">
        <v>59</v>
      </c>
      <c r="G1376" s="10">
        <v>24</v>
      </c>
      <c r="J1376" s="5">
        <v>43221</v>
      </c>
      <c r="K1376" s="5">
        <f>MAX($I1376:$J1376)</f>
        <v>43221</v>
      </c>
      <c r="L1376" s="10" t="s">
        <v>770</v>
      </c>
      <c r="M1376" s="7"/>
      <c r="N1376" s="3" t="s">
        <v>1526</v>
      </c>
      <c r="O1376" s="10">
        <f>VLOOKUP(B1376,Projections_Data!K:M,3,0)</f>
        <v>2</v>
      </c>
    </row>
    <row r="1377" spans="1:15" ht="10.199999999999999" customHeight="1" x14ac:dyDescent="0.2">
      <c r="A1377" s="10">
        <v>1376</v>
      </c>
      <c r="B1377" s="10" t="s">
        <v>161</v>
      </c>
      <c r="C1377" s="10" t="s">
        <v>1440</v>
      </c>
      <c r="D1377" s="10" t="s">
        <v>30</v>
      </c>
      <c r="E1377" s="10" t="s">
        <v>18</v>
      </c>
      <c r="F1377" s="10" t="s">
        <v>59</v>
      </c>
      <c r="G1377" s="10">
        <v>24</v>
      </c>
      <c r="J1377" s="5">
        <v>43221</v>
      </c>
      <c r="K1377" s="5">
        <f>MAX($I1377:$J1377)</f>
        <v>43221</v>
      </c>
      <c r="L1377" s="10" t="s">
        <v>770</v>
      </c>
      <c r="M1377" s="7"/>
      <c r="N1377" s="3" t="s">
        <v>1547</v>
      </c>
      <c r="O1377" s="10">
        <f>VLOOKUP(B1377,Projections_Data!K:M,3,0)</f>
        <v>2</v>
      </c>
    </row>
    <row r="1378" spans="1:15" ht="10.199999999999999" customHeight="1" x14ac:dyDescent="0.2">
      <c r="A1378" s="10">
        <v>1377</v>
      </c>
      <c r="B1378" s="10" t="s">
        <v>35</v>
      </c>
      <c r="C1378" s="10" t="s">
        <v>56</v>
      </c>
      <c r="D1378" s="10" t="s">
        <v>24</v>
      </c>
      <c r="E1378" s="10" t="s">
        <v>25</v>
      </c>
      <c r="F1378" s="10" t="s">
        <v>59</v>
      </c>
      <c r="G1378" s="10">
        <v>40</v>
      </c>
      <c r="J1378" s="5">
        <v>43235</v>
      </c>
      <c r="K1378" s="5">
        <f>MAX($I1378:$J1378)</f>
        <v>43235</v>
      </c>
      <c r="L1378" s="10" t="s">
        <v>770</v>
      </c>
      <c r="M1378" s="7"/>
      <c r="O1378" s="10">
        <f>VLOOKUP(B1378,Projections_Data!K:M,3,0)</f>
        <v>4</v>
      </c>
    </row>
    <row r="1379" spans="1:15" ht="10.199999999999999" customHeight="1" x14ac:dyDescent="0.2">
      <c r="A1379" s="10">
        <v>1378</v>
      </c>
      <c r="B1379" s="10" t="s">
        <v>35</v>
      </c>
      <c r="C1379" s="10" t="s">
        <v>181</v>
      </c>
      <c r="D1379" s="10" t="s">
        <v>24</v>
      </c>
      <c r="E1379" s="10" t="s">
        <v>25</v>
      </c>
      <c r="F1379" s="10" t="s">
        <v>59</v>
      </c>
      <c r="G1379" s="10">
        <v>40</v>
      </c>
      <c r="J1379" s="5">
        <v>43235</v>
      </c>
      <c r="K1379" s="5">
        <f>MAX($I1379:$J1379)</f>
        <v>43235</v>
      </c>
      <c r="L1379" s="10" t="s">
        <v>770</v>
      </c>
      <c r="M1379" s="7"/>
      <c r="O1379" s="10">
        <f>VLOOKUP(B1379,Projections_Data!K:M,3,0)</f>
        <v>4</v>
      </c>
    </row>
    <row r="1380" spans="1:15" ht="10.199999999999999" customHeight="1" x14ac:dyDescent="0.2">
      <c r="A1380" s="10">
        <v>1379</v>
      </c>
      <c r="B1380" s="10" t="s">
        <v>35</v>
      </c>
      <c r="C1380" s="10" t="s">
        <v>36</v>
      </c>
      <c r="D1380" s="10" t="s">
        <v>24</v>
      </c>
      <c r="E1380" s="10" t="s">
        <v>25</v>
      </c>
      <c r="F1380" s="10" t="s">
        <v>59</v>
      </c>
      <c r="G1380" s="10">
        <v>40</v>
      </c>
      <c r="J1380" s="5">
        <v>43235</v>
      </c>
      <c r="K1380" s="5">
        <f>MAX($I1380:$J1380)</f>
        <v>43235</v>
      </c>
      <c r="L1380" s="10" t="s">
        <v>770</v>
      </c>
      <c r="M1380" s="7"/>
      <c r="O1380" s="10">
        <f>VLOOKUP(B1380,Projections_Data!K:M,3,0)</f>
        <v>4</v>
      </c>
    </row>
    <row r="1381" spans="1:15" ht="10.199999999999999" customHeight="1" x14ac:dyDescent="0.2">
      <c r="A1381" s="10">
        <v>1380</v>
      </c>
      <c r="B1381" s="10" t="s">
        <v>35</v>
      </c>
      <c r="C1381" s="10" t="s">
        <v>683</v>
      </c>
      <c r="D1381" s="10" t="s">
        <v>24</v>
      </c>
      <c r="E1381" s="10" t="s">
        <v>25</v>
      </c>
      <c r="F1381" s="10" t="s">
        <v>59</v>
      </c>
      <c r="G1381" s="10">
        <v>40</v>
      </c>
      <c r="J1381" s="5">
        <v>43235</v>
      </c>
      <c r="K1381" s="5">
        <f>MAX($I1381:$J1381)</f>
        <v>43235</v>
      </c>
      <c r="L1381" s="10" t="s">
        <v>770</v>
      </c>
      <c r="M1381" s="7"/>
      <c r="O1381" s="10">
        <f>VLOOKUP(B1381,Projections_Data!K:M,3,0)</f>
        <v>4</v>
      </c>
    </row>
    <row r="1382" spans="1:15" ht="10.199999999999999" customHeight="1" x14ac:dyDescent="0.2">
      <c r="A1382" s="10">
        <v>1381</v>
      </c>
      <c r="B1382" s="10" t="s">
        <v>487</v>
      </c>
      <c r="C1382" s="10" t="s">
        <v>862</v>
      </c>
      <c r="D1382" s="10" t="s">
        <v>102</v>
      </c>
      <c r="E1382" s="10" t="s">
        <v>18</v>
      </c>
      <c r="F1382" s="10" t="s">
        <v>59</v>
      </c>
      <c r="G1382" s="10">
        <v>100</v>
      </c>
      <c r="J1382" s="5">
        <v>43235</v>
      </c>
      <c r="K1382" s="5">
        <f>MAX($I1382:$J1382)</f>
        <v>43235</v>
      </c>
      <c r="L1382" s="10" t="s">
        <v>770</v>
      </c>
      <c r="M1382" s="7"/>
      <c r="N1382" s="3" t="s">
        <v>1526</v>
      </c>
      <c r="O1382" s="10">
        <f>VLOOKUP(B1382,Projections_Data!K:M,3,0)</f>
        <v>12</v>
      </c>
    </row>
    <row r="1383" spans="1:15" ht="10.199999999999999" customHeight="1" x14ac:dyDescent="0.2">
      <c r="A1383" s="10">
        <v>1382</v>
      </c>
      <c r="B1383" s="10" t="s">
        <v>1427</v>
      </c>
      <c r="C1383" s="10" t="s">
        <v>1428</v>
      </c>
      <c r="D1383" s="10" t="s">
        <v>102</v>
      </c>
      <c r="E1383" s="10" t="s">
        <v>25</v>
      </c>
      <c r="F1383" s="10" t="s">
        <v>59</v>
      </c>
      <c r="G1383" s="10">
        <v>32</v>
      </c>
      <c r="J1383" s="5">
        <v>43245</v>
      </c>
      <c r="K1383" s="5">
        <f>MAX($I1383:$J1383)</f>
        <v>43245</v>
      </c>
      <c r="L1383" s="10" t="s">
        <v>770</v>
      </c>
      <c r="M1383" s="7"/>
      <c r="O1383" s="10">
        <f>VLOOKUP(B1383,Projections_Data!K:M,3,0)</f>
        <v>185</v>
      </c>
    </row>
    <row r="1384" spans="1:15" ht="10.199999999999999" customHeight="1" x14ac:dyDescent="0.2">
      <c r="A1384" s="10">
        <v>1383</v>
      </c>
      <c r="B1384" s="10" t="s">
        <v>562</v>
      </c>
      <c r="C1384" s="10" t="s">
        <v>563</v>
      </c>
      <c r="D1384" s="10" t="s">
        <v>24</v>
      </c>
      <c r="E1384" s="10" t="s">
        <v>25</v>
      </c>
      <c r="F1384" s="10" t="s">
        <v>59</v>
      </c>
      <c r="G1384" s="10">
        <v>24</v>
      </c>
      <c r="J1384" s="5">
        <v>43245</v>
      </c>
      <c r="K1384" s="5">
        <f>MAX($I1384:$J1384)</f>
        <v>43245</v>
      </c>
      <c r="L1384" s="10" t="s">
        <v>770</v>
      </c>
      <c r="M1384" s="7"/>
      <c r="O1384" s="10">
        <f>VLOOKUP(B1384,Projections_Data!K:M,3,0)</f>
        <v>23</v>
      </c>
    </row>
    <row r="1385" spans="1:15" ht="10.199999999999999" customHeight="1" x14ac:dyDescent="0.2">
      <c r="A1385" s="10">
        <v>1384</v>
      </c>
      <c r="B1385" s="10" t="s">
        <v>478</v>
      </c>
      <c r="C1385" s="10" t="s">
        <v>479</v>
      </c>
      <c r="D1385" s="10" t="s">
        <v>24</v>
      </c>
      <c r="E1385" s="10" t="s">
        <v>34</v>
      </c>
      <c r="F1385" s="10" t="s">
        <v>59</v>
      </c>
      <c r="G1385" s="10">
        <v>24</v>
      </c>
      <c r="J1385" s="5">
        <v>43252</v>
      </c>
      <c r="K1385" s="5">
        <f>MAX($I1385:$J1385)</f>
        <v>43252</v>
      </c>
      <c r="L1385" s="10" t="s">
        <v>770</v>
      </c>
      <c r="M1385" s="7"/>
      <c r="N1385" s="3" t="s">
        <v>1526</v>
      </c>
      <c r="O1385" s="10">
        <f>VLOOKUP(B1385,Projections_Data!K:M,3,0)</f>
        <v>157</v>
      </c>
    </row>
    <row r="1386" spans="1:15" ht="10.199999999999999" customHeight="1" x14ac:dyDescent="0.2">
      <c r="A1386" s="10">
        <v>1385</v>
      </c>
      <c r="B1386" s="10" t="s">
        <v>1331</v>
      </c>
      <c r="C1386" s="10" t="s">
        <v>1332</v>
      </c>
      <c r="D1386" s="10" t="s">
        <v>40</v>
      </c>
      <c r="E1386" s="10" t="s">
        <v>53</v>
      </c>
      <c r="F1386" s="10" t="s">
        <v>59</v>
      </c>
      <c r="G1386" s="10">
        <v>24</v>
      </c>
      <c r="J1386" s="5">
        <v>43252</v>
      </c>
      <c r="K1386" s="5">
        <f>MAX($I1386:$J1386)</f>
        <v>43252</v>
      </c>
      <c r="L1386" s="10" t="s">
        <v>770</v>
      </c>
      <c r="M1386" s="7"/>
      <c r="O1386" s="10">
        <f>VLOOKUP(B1386,Projections_Data!K:M,3,0)</f>
        <v>174</v>
      </c>
    </row>
    <row r="1387" spans="1:15" ht="10.199999999999999" customHeight="1" x14ac:dyDescent="0.2">
      <c r="A1387" s="10">
        <v>1386</v>
      </c>
      <c r="B1387" s="10" t="s">
        <v>1331</v>
      </c>
      <c r="C1387" s="10" t="s">
        <v>1333</v>
      </c>
      <c r="D1387" s="10" t="s">
        <v>40</v>
      </c>
      <c r="E1387" s="10" t="s">
        <v>53</v>
      </c>
      <c r="F1387" s="10" t="s">
        <v>59</v>
      </c>
      <c r="G1387" s="10">
        <v>24</v>
      </c>
      <c r="J1387" s="5">
        <v>43252</v>
      </c>
      <c r="K1387" s="5">
        <f>MAX($I1387:$J1387)</f>
        <v>43252</v>
      </c>
      <c r="L1387" s="10" t="s">
        <v>770</v>
      </c>
      <c r="M1387" s="7"/>
      <c r="O1387" s="10">
        <f>VLOOKUP(B1387,Projections_Data!K:M,3,0)</f>
        <v>174</v>
      </c>
    </row>
    <row r="1388" spans="1:15" ht="10.199999999999999" customHeight="1" x14ac:dyDescent="0.2">
      <c r="A1388" s="10">
        <v>1387</v>
      </c>
      <c r="B1388" s="10" t="s">
        <v>110</v>
      </c>
      <c r="C1388" s="10" t="s">
        <v>111</v>
      </c>
      <c r="D1388" s="10" t="s">
        <v>48</v>
      </c>
      <c r="E1388" s="10" t="s">
        <v>34</v>
      </c>
      <c r="F1388" s="10" t="s">
        <v>59</v>
      </c>
      <c r="G1388" s="10">
        <v>24</v>
      </c>
      <c r="J1388" s="5">
        <v>43252</v>
      </c>
      <c r="K1388" s="5">
        <f>MAX($I1388:$J1388)</f>
        <v>43252</v>
      </c>
      <c r="L1388" s="10" t="s">
        <v>770</v>
      </c>
      <c r="M1388" s="7"/>
      <c r="N1388" s="3" t="s">
        <v>1526</v>
      </c>
      <c r="O1388" s="10">
        <f>VLOOKUP(B1388,Projections_Data!K:M,3,0)</f>
        <v>120</v>
      </c>
    </row>
    <row r="1389" spans="1:15" ht="10.199999999999999" customHeight="1" x14ac:dyDescent="0.2">
      <c r="A1389" s="10">
        <v>1388</v>
      </c>
      <c r="B1389" s="10" t="s">
        <v>116</v>
      </c>
      <c r="C1389" s="10" t="s">
        <v>165</v>
      </c>
      <c r="D1389" s="10" t="s">
        <v>48</v>
      </c>
      <c r="E1389" s="10" t="s">
        <v>34</v>
      </c>
      <c r="F1389" s="10" t="s">
        <v>59</v>
      </c>
      <c r="G1389" s="10">
        <v>40</v>
      </c>
      <c r="J1389" s="5">
        <v>43252</v>
      </c>
      <c r="K1389" s="5">
        <f>MAX($I1389:$J1389)</f>
        <v>43252</v>
      </c>
      <c r="L1389" s="10" t="s">
        <v>770</v>
      </c>
      <c r="M1389" s="7"/>
      <c r="N1389" s="3" t="s">
        <v>1526</v>
      </c>
      <c r="O1389" s="10">
        <f>VLOOKUP(B1389,Projections_Data!K:M,3,0)</f>
        <v>5</v>
      </c>
    </row>
    <row r="1390" spans="1:15" ht="10.199999999999999" customHeight="1" x14ac:dyDescent="0.2">
      <c r="A1390" s="10">
        <v>1389</v>
      </c>
      <c r="B1390" s="10" t="s">
        <v>116</v>
      </c>
      <c r="C1390" s="10" t="s">
        <v>1413</v>
      </c>
      <c r="D1390" s="10" t="s">
        <v>48</v>
      </c>
      <c r="E1390" s="10" t="s">
        <v>34</v>
      </c>
      <c r="F1390" s="10" t="s">
        <v>59</v>
      </c>
      <c r="G1390" s="10">
        <v>40</v>
      </c>
      <c r="J1390" s="5">
        <v>43252</v>
      </c>
      <c r="K1390" s="5">
        <f>MAX($I1390:$J1390)</f>
        <v>43252</v>
      </c>
      <c r="L1390" s="10" t="s">
        <v>770</v>
      </c>
      <c r="M1390" s="7"/>
      <c r="N1390" s="3" t="s">
        <v>1526</v>
      </c>
      <c r="O1390" s="10">
        <f>VLOOKUP(B1390,Projections_Data!K:M,3,0)</f>
        <v>5</v>
      </c>
    </row>
    <row r="1391" spans="1:15" ht="10.199999999999999" customHeight="1" x14ac:dyDescent="0.2">
      <c r="A1391" s="10">
        <v>1390</v>
      </c>
      <c r="B1391" s="10" t="s">
        <v>243</v>
      </c>
      <c r="C1391" s="10" t="s">
        <v>244</v>
      </c>
      <c r="D1391" s="10" t="s">
        <v>48</v>
      </c>
      <c r="E1391" s="10" t="s">
        <v>34</v>
      </c>
      <c r="F1391" s="10" t="s">
        <v>59</v>
      </c>
      <c r="G1391" s="10">
        <v>24</v>
      </c>
      <c r="J1391" s="5">
        <v>43252</v>
      </c>
      <c r="K1391" s="5">
        <f>MAX($I1391:$J1391)</f>
        <v>43252</v>
      </c>
      <c r="L1391" s="10" t="s">
        <v>770</v>
      </c>
      <c r="M1391" s="7"/>
      <c r="N1391" s="3" t="s">
        <v>1526</v>
      </c>
      <c r="O1391" s="10">
        <f>VLOOKUP(B1391,Projections_Data!K:M,3,0)</f>
        <v>161</v>
      </c>
    </row>
    <row r="1392" spans="1:15" ht="10.199999999999999" customHeight="1" x14ac:dyDescent="0.2">
      <c r="A1392" s="10">
        <v>1391</v>
      </c>
      <c r="B1392" s="10" t="s">
        <v>462</v>
      </c>
      <c r="C1392" s="10" t="s">
        <v>463</v>
      </c>
      <c r="D1392" s="10" t="s">
        <v>17</v>
      </c>
      <c r="E1392" s="10" t="s">
        <v>34</v>
      </c>
      <c r="F1392" s="10" t="s">
        <v>59</v>
      </c>
      <c r="G1392" s="10">
        <v>80</v>
      </c>
      <c r="J1392" s="5">
        <v>43252</v>
      </c>
      <c r="K1392" s="5">
        <f>MAX($I1392:$J1392)</f>
        <v>43252</v>
      </c>
      <c r="L1392" s="10" t="s">
        <v>770</v>
      </c>
      <c r="M1392" s="7"/>
      <c r="N1392" s="3" t="s">
        <v>1526</v>
      </c>
      <c r="O1392" s="10">
        <f>VLOOKUP(B1392,Projections_Data!K:M,3,0)</f>
        <v>64</v>
      </c>
    </row>
    <row r="1393" spans="1:15" ht="10.199999999999999" customHeight="1" x14ac:dyDescent="0.2">
      <c r="A1393" s="10">
        <v>1392</v>
      </c>
      <c r="B1393" s="10" t="s">
        <v>640</v>
      </c>
      <c r="C1393" s="10" t="s">
        <v>641</v>
      </c>
      <c r="D1393" s="10" t="s">
        <v>102</v>
      </c>
      <c r="E1393" s="10" t="s">
        <v>25</v>
      </c>
      <c r="F1393" s="10" t="s">
        <v>59</v>
      </c>
      <c r="G1393" s="10">
        <v>24</v>
      </c>
      <c r="J1393" s="5">
        <v>43282</v>
      </c>
      <c r="K1393" s="5">
        <f>MAX($I1393:$J1393)</f>
        <v>43282</v>
      </c>
      <c r="L1393" s="10" t="s">
        <v>770</v>
      </c>
      <c r="M1393" s="7"/>
      <c r="O1393" s="10">
        <f>VLOOKUP(B1393,Projections_Data!K:M,3,0)</f>
        <v>144</v>
      </c>
    </row>
    <row r="1394" spans="1:15" ht="10.199999999999999" customHeight="1" x14ac:dyDescent="0.2">
      <c r="A1394" s="10">
        <v>1393</v>
      </c>
      <c r="B1394" s="10" t="s">
        <v>255</v>
      </c>
      <c r="C1394" s="10" t="s">
        <v>256</v>
      </c>
      <c r="D1394" s="10" t="s">
        <v>48</v>
      </c>
      <c r="E1394" s="10" t="s">
        <v>34</v>
      </c>
      <c r="F1394" s="10" t="s">
        <v>59</v>
      </c>
      <c r="G1394" s="10">
        <v>24</v>
      </c>
      <c r="J1394" s="5">
        <v>43282</v>
      </c>
      <c r="K1394" s="5">
        <f>MAX($I1394:$J1394)</f>
        <v>43282</v>
      </c>
      <c r="L1394" s="10" t="s">
        <v>770</v>
      </c>
      <c r="M1394" s="7"/>
      <c r="N1394" s="3" t="s">
        <v>1526</v>
      </c>
      <c r="O1394" s="10">
        <f>VLOOKUP(B1394,Projections_Data!K:M,3,0)</f>
        <v>98</v>
      </c>
    </row>
    <row r="1395" spans="1:15" ht="10.199999999999999" customHeight="1" x14ac:dyDescent="0.2">
      <c r="A1395" s="10">
        <v>1394</v>
      </c>
      <c r="B1395" s="10" t="s">
        <v>91</v>
      </c>
      <c r="C1395" s="10" t="s">
        <v>570</v>
      </c>
      <c r="D1395" s="10" t="s">
        <v>17</v>
      </c>
      <c r="E1395" s="10" t="s">
        <v>25</v>
      </c>
      <c r="F1395" s="10" t="s">
        <v>59</v>
      </c>
      <c r="G1395" s="10">
        <v>80</v>
      </c>
      <c r="J1395" s="5">
        <v>43282</v>
      </c>
      <c r="K1395" s="5">
        <f>MAX($I1395:$J1395)</f>
        <v>43282</v>
      </c>
      <c r="L1395" s="10" t="s">
        <v>770</v>
      </c>
      <c r="M1395" s="7"/>
      <c r="O1395" s="10">
        <f>VLOOKUP(B1395,Projections_Data!K:M,3,0)</f>
        <v>16</v>
      </c>
    </row>
    <row r="1396" spans="1:15" ht="10.199999999999999" customHeight="1" x14ac:dyDescent="0.2">
      <c r="A1396" s="10">
        <v>1395</v>
      </c>
      <c r="B1396" s="10" t="s">
        <v>223</v>
      </c>
      <c r="C1396" s="10" t="s">
        <v>224</v>
      </c>
      <c r="D1396" s="10" t="s">
        <v>24</v>
      </c>
      <c r="E1396" s="10" t="s">
        <v>34</v>
      </c>
      <c r="F1396" s="10" t="s">
        <v>59</v>
      </c>
      <c r="G1396" s="10">
        <v>80</v>
      </c>
      <c r="J1396" s="5">
        <v>43282</v>
      </c>
      <c r="K1396" s="5">
        <f>MAX($I1396:$J1396)</f>
        <v>43282</v>
      </c>
      <c r="L1396" s="10" t="s">
        <v>770</v>
      </c>
      <c r="M1396" s="7"/>
      <c r="N1396" s="3" t="s">
        <v>1526</v>
      </c>
      <c r="O1396" s="10">
        <f>VLOOKUP(B1396,Projections_Data!K:M,3,0)</f>
        <v>93</v>
      </c>
    </row>
    <row r="1397" spans="1:15" ht="10.199999999999999" customHeight="1" x14ac:dyDescent="0.2">
      <c r="A1397" s="10">
        <v>1396</v>
      </c>
      <c r="B1397" s="10" t="s">
        <v>49</v>
      </c>
      <c r="C1397" s="10" t="s">
        <v>50</v>
      </c>
      <c r="D1397" s="10" t="s">
        <v>17</v>
      </c>
      <c r="E1397" s="10" t="s">
        <v>25</v>
      </c>
      <c r="F1397" s="10" t="s">
        <v>59</v>
      </c>
      <c r="G1397" s="10">
        <v>24</v>
      </c>
      <c r="J1397" s="5">
        <v>43282</v>
      </c>
      <c r="K1397" s="5">
        <f>MAX($I1397:$J1397)</f>
        <v>43282</v>
      </c>
      <c r="L1397" s="10" t="s">
        <v>770</v>
      </c>
      <c r="M1397" s="7"/>
      <c r="O1397" s="10">
        <f>VLOOKUP(B1397,Projections_Data!K:M,3,0)</f>
        <v>74</v>
      </c>
    </row>
    <row r="1398" spans="1:15" ht="10.199999999999999" customHeight="1" x14ac:dyDescent="0.2">
      <c r="A1398" s="10">
        <v>1397</v>
      </c>
      <c r="B1398" s="10" t="s">
        <v>760</v>
      </c>
      <c r="C1398" s="10" t="s">
        <v>761</v>
      </c>
      <c r="D1398" s="10" t="s">
        <v>102</v>
      </c>
      <c r="E1398" s="10" t="s">
        <v>34</v>
      </c>
      <c r="F1398" s="10" t="s">
        <v>59</v>
      </c>
      <c r="G1398" s="10">
        <v>32</v>
      </c>
      <c r="J1398" s="5">
        <v>43282</v>
      </c>
      <c r="K1398" s="5">
        <f>MAX($I1398:$J1398)</f>
        <v>43282</v>
      </c>
      <c r="L1398" s="10" t="s">
        <v>770</v>
      </c>
      <c r="M1398" s="7"/>
      <c r="N1398" s="3" t="s">
        <v>1526</v>
      </c>
      <c r="O1398" s="10">
        <f>VLOOKUP(B1398,Projections_Data!K:M,3,0)</f>
        <v>49</v>
      </c>
    </row>
    <row r="1399" spans="1:15" ht="10.199999999999999" customHeight="1" x14ac:dyDescent="0.2">
      <c r="A1399" s="10">
        <v>1398</v>
      </c>
      <c r="B1399" s="10" t="s">
        <v>825</v>
      </c>
      <c r="C1399" s="10" t="s">
        <v>826</v>
      </c>
      <c r="D1399" s="10" t="s">
        <v>40</v>
      </c>
      <c r="E1399" s="10" t="s">
        <v>25</v>
      </c>
      <c r="F1399" s="10" t="s">
        <v>59</v>
      </c>
      <c r="G1399" s="10">
        <v>40</v>
      </c>
      <c r="J1399" s="5">
        <v>43282</v>
      </c>
      <c r="K1399" s="5">
        <f>MAX($I1399:$J1399)</f>
        <v>43282</v>
      </c>
      <c r="L1399" s="10" t="s">
        <v>770</v>
      </c>
      <c r="M1399" s="7"/>
      <c r="O1399" s="10">
        <f>VLOOKUP(B1399,Projections_Data!K:M,3,0)</f>
        <v>61</v>
      </c>
    </row>
    <row r="1400" spans="1:15" ht="10.199999999999999" customHeight="1" x14ac:dyDescent="0.2">
      <c r="A1400" s="10">
        <v>1399</v>
      </c>
      <c r="B1400" s="10" t="s">
        <v>825</v>
      </c>
      <c r="C1400" s="10" t="s">
        <v>828</v>
      </c>
      <c r="D1400" s="10" t="s">
        <v>40</v>
      </c>
      <c r="E1400" s="10" t="s">
        <v>25</v>
      </c>
      <c r="F1400" s="10" t="s">
        <v>59</v>
      </c>
      <c r="G1400" s="10">
        <v>40</v>
      </c>
      <c r="J1400" s="5">
        <v>43282</v>
      </c>
      <c r="K1400" s="5">
        <f>MAX($I1400:$J1400)</f>
        <v>43282</v>
      </c>
      <c r="L1400" s="10" t="s">
        <v>770</v>
      </c>
      <c r="M1400" s="7"/>
      <c r="O1400" s="10">
        <f>VLOOKUP(B1400,Projections_Data!K:M,3,0)</f>
        <v>61</v>
      </c>
    </row>
    <row r="1401" spans="1:15" ht="10.199999999999999" customHeight="1" x14ac:dyDescent="0.2">
      <c r="A1401" s="10">
        <v>1400</v>
      </c>
      <c r="B1401" s="10" t="s">
        <v>167</v>
      </c>
      <c r="C1401" s="10" t="s">
        <v>168</v>
      </c>
      <c r="D1401" s="10" t="s">
        <v>102</v>
      </c>
      <c r="E1401" s="10" t="s">
        <v>34</v>
      </c>
      <c r="F1401" s="10" t="s">
        <v>59</v>
      </c>
      <c r="G1401" s="10">
        <v>24</v>
      </c>
      <c r="J1401" s="5">
        <v>43282</v>
      </c>
      <c r="K1401" s="5">
        <f>MAX($I1401:$J1401)</f>
        <v>43282</v>
      </c>
      <c r="L1401" s="10" t="s">
        <v>770</v>
      </c>
      <c r="M1401" s="7"/>
      <c r="N1401" s="3" t="s">
        <v>1526</v>
      </c>
      <c r="O1401" s="10">
        <f>VLOOKUP(B1401,Projections_Data!K:M,3,0)</f>
        <v>13</v>
      </c>
    </row>
    <row r="1402" spans="1:15" ht="10.199999999999999" customHeight="1" x14ac:dyDescent="0.2">
      <c r="A1402" s="10">
        <v>1401</v>
      </c>
      <c r="B1402" s="10" t="s">
        <v>32</v>
      </c>
      <c r="C1402" s="10" t="s">
        <v>33</v>
      </c>
      <c r="D1402" s="10" t="s">
        <v>24</v>
      </c>
      <c r="E1402" s="10" t="s">
        <v>34</v>
      </c>
      <c r="F1402" s="10" t="s">
        <v>59</v>
      </c>
      <c r="G1402" s="10">
        <v>40</v>
      </c>
      <c r="J1402" s="5">
        <v>43282</v>
      </c>
      <c r="K1402" s="5">
        <f>MAX($I1402:$J1402)</f>
        <v>43282</v>
      </c>
      <c r="L1402" s="10" t="s">
        <v>770</v>
      </c>
      <c r="M1402" s="7"/>
      <c r="N1402" s="3" t="s">
        <v>1526</v>
      </c>
      <c r="O1402" s="10">
        <f>VLOOKUP(B1402,Projections_Data!K:M,3,0)</f>
        <v>7</v>
      </c>
    </row>
    <row r="1403" spans="1:15" ht="10.199999999999999" customHeight="1" x14ac:dyDescent="0.2">
      <c r="A1403" s="10">
        <v>1402</v>
      </c>
      <c r="B1403" s="10" t="s">
        <v>60</v>
      </c>
      <c r="C1403" s="10" t="s">
        <v>260</v>
      </c>
      <c r="D1403" s="10" t="s">
        <v>24</v>
      </c>
      <c r="E1403" s="10" t="s">
        <v>34</v>
      </c>
      <c r="F1403" s="10" t="s">
        <v>59</v>
      </c>
      <c r="G1403" s="10">
        <v>80</v>
      </c>
      <c r="J1403" s="5">
        <v>43282</v>
      </c>
      <c r="K1403" s="5">
        <f>MAX($I1403:$J1403)</f>
        <v>43282</v>
      </c>
      <c r="L1403" s="10" t="s">
        <v>770</v>
      </c>
      <c r="M1403" s="7"/>
      <c r="N1403" s="3" t="s">
        <v>1526</v>
      </c>
      <c r="O1403" s="10">
        <f>VLOOKUP(B1403,Projections_Data!K:M,3,0)</f>
        <v>20</v>
      </c>
    </row>
    <row r="1404" spans="1:15" ht="10.199999999999999" customHeight="1" x14ac:dyDescent="0.2">
      <c r="A1404" s="10">
        <v>1403</v>
      </c>
      <c r="B1404" s="10" t="s">
        <v>1523</v>
      </c>
      <c r="C1404" s="10" t="s">
        <v>1524</v>
      </c>
      <c r="D1404" s="10" t="s">
        <v>48</v>
      </c>
      <c r="E1404" s="10" t="s">
        <v>34</v>
      </c>
      <c r="F1404" s="10" t="s">
        <v>59</v>
      </c>
      <c r="G1404" s="10">
        <v>32</v>
      </c>
      <c r="J1404" s="5">
        <v>43282</v>
      </c>
      <c r="K1404" s="5">
        <f>MAX($I1404:$J1404)</f>
        <v>43282</v>
      </c>
      <c r="L1404" s="10" t="s">
        <v>770</v>
      </c>
      <c r="M1404" s="7"/>
      <c r="N1404" s="3" t="s">
        <v>1526</v>
      </c>
      <c r="O1404" s="10">
        <f>VLOOKUP(B1404,Projections_Data!K:M,3,0)</f>
        <v>84</v>
      </c>
    </row>
    <row r="1405" spans="1:15" ht="10.199999999999999" customHeight="1" x14ac:dyDescent="0.2">
      <c r="A1405" s="10">
        <v>1404</v>
      </c>
      <c r="B1405" s="10" t="s">
        <v>290</v>
      </c>
      <c r="C1405" s="10" t="s">
        <v>291</v>
      </c>
      <c r="D1405" s="10" t="s">
        <v>102</v>
      </c>
      <c r="E1405" s="10" t="s">
        <v>34</v>
      </c>
      <c r="F1405" s="10" t="s">
        <v>59</v>
      </c>
      <c r="G1405" s="10">
        <v>24</v>
      </c>
      <c r="J1405" s="5">
        <v>43282</v>
      </c>
      <c r="K1405" s="5">
        <f>MAX($I1405:$J1405)</f>
        <v>43282</v>
      </c>
      <c r="L1405" s="10" t="s">
        <v>770</v>
      </c>
      <c r="M1405" s="7"/>
      <c r="N1405" s="3" t="s">
        <v>1526</v>
      </c>
      <c r="O1405" s="10">
        <f>VLOOKUP(B1405,Projections_Data!K:M,3,0)</f>
        <v>22</v>
      </c>
    </row>
    <row r="1406" spans="1:15" ht="10.199999999999999" customHeight="1" x14ac:dyDescent="0.2">
      <c r="A1406" s="10">
        <v>1405</v>
      </c>
      <c r="B1406" s="10" t="s">
        <v>290</v>
      </c>
      <c r="C1406" s="10" t="s">
        <v>797</v>
      </c>
      <c r="D1406" s="10" t="s">
        <v>102</v>
      </c>
      <c r="E1406" s="10" t="s">
        <v>34</v>
      </c>
      <c r="F1406" s="10" t="s">
        <v>59</v>
      </c>
      <c r="G1406" s="10">
        <v>24</v>
      </c>
      <c r="J1406" s="5">
        <v>43282</v>
      </c>
      <c r="K1406" s="5">
        <f>MAX($I1406:$J1406)</f>
        <v>43282</v>
      </c>
      <c r="L1406" s="10" t="s">
        <v>770</v>
      </c>
      <c r="M1406" s="7"/>
      <c r="N1406" s="3" t="s">
        <v>1526</v>
      </c>
      <c r="O1406" s="10">
        <f>VLOOKUP(B1406,Projections_Data!K:M,3,0)</f>
        <v>22</v>
      </c>
    </row>
    <row r="1407" spans="1:15" ht="10.199999999999999" customHeight="1" x14ac:dyDescent="0.2">
      <c r="A1407" s="10">
        <v>1406</v>
      </c>
      <c r="B1407" s="10" t="s">
        <v>290</v>
      </c>
      <c r="C1407" s="10" t="s">
        <v>817</v>
      </c>
      <c r="D1407" s="10" t="s">
        <v>102</v>
      </c>
      <c r="E1407" s="10" t="s">
        <v>34</v>
      </c>
      <c r="F1407" s="10" t="s">
        <v>59</v>
      </c>
      <c r="G1407" s="10">
        <v>24</v>
      </c>
      <c r="J1407" s="5">
        <v>43282</v>
      </c>
      <c r="K1407" s="5">
        <f>MAX($I1407:$J1407)</f>
        <v>43282</v>
      </c>
      <c r="L1407" s="10" t="s">
        <v>770</v>
      </c>
      <c r="M1407" s="7"/>
      <c r="N1407" s="3" t="s">
        <v>1526</v>
      </c>
      <c r="O1407" s="10">
        <f>VLOOKUP(B1407,Projections_Data!K:M,3,0)</f>
        <v>22</v>
      </c>
    </row>
    <row r="1408" spans="1:15" ht="10.199999999999999" customHeight="1" x14ac:dyDescent="0.2">
      <c r="A1408" s="10">
        <v>1407</v>
      </c>
      <c r="B1408" s="10" t="s">
        <v>290</v>
      </c>
      <c r="C1408" s="10" t="s">
        <v>853</v>
      </c>
      <c r="D1408" s="10" t="s">
        <v>102</v>
      </c>
      <c r="E1408" s="10" t="s">
        <v>34</v>
      </c>
      <c r="F1408" s="10" t="s">
        <v>59</v>
      </c>
      <c r="G1408" s="10">
        <v>24</v>
      </c>
      <c r="J1408" s="5">
        <v>43282</v>
      </c>
      <c r="K1408" s="5">
        <f>MAX($I1408:$J1408)</f>
        <v>43282</v>
      </c>
      <c r="L1408" s="10" t="s">
        <v>770</v>
      </c>
      <c r="M1408" s="7"/>
      <c r="N1408" s="3" t="s">
        <v>1526</v>
      </c>
      <c r="O1408" s="10">
        <f>VLOOKUP(B1408,Projections_Data!K:M,3,0)</f>
        <v>22</v>
      </c>
    </row>
    <row r="1409" spans="1:15" ht="10.199999999999999" customHeight="1" x14ac:dyDescent="0.2">
      <c r="A1409" s="10">
        <v>1408</v>
      </c>
      <c r="B1409" s="10" t="s">
        <v>105</v>
      </c>
      <c r="C1409" s="10" t="s">
        <v>106</v>
      </c>
      <c r="D1409" s="10" t="s">
        <v>30</v>
      </c>
      <c r="E1409" s="10" t="s">
        <v>18</v>
      </c>
      <c r="F1409" s="10" t="s">
        <v>59</v>
      </c>
      <c r="G1409" s="10">
        <v>24</v>
      </c>
      <c r="J1409" s="5">
        <v>43282</v>
      </c>
      <c r="K1409" s="5">
        <f>MAX($I1409:$J1409)</f>
        <v>43282</v>
      </c>
      <c r="L1409" s="10" t="s">
        <v>770</v>
      </c>
      <c r="M1409" s="7"/>
      <c r="N1409" s="3" t="s">
        <v>1525</v>
      </c>
      <c r="O1409" s="10">
        <f>VLOOKUP(B1409,Projections_Data!K:M,3,0)</f>
        <v>39</v>
      </c>
    </row>
    <row r="1410" spans="1:15" ht="10.199999999999999" customHeight="1" x14ac:dyDescent="0.2">
      <c r="A1410" s="10">
        <v>1409</v>
      </c>
      <c r="B1410" s="10" t="s">
        <v>408</v>
      </c>
      <c r="C1410" s="10" t="s">
        <v>409</v>
      </c>
      <c r="D1410" s="10" t="s">
        <v>48</v>
      </c>
      <c r="E1410" s="10" t="s">
        <v>25</v>
      </c>
      <c r="F1410" s="10" t="s">
        <v>59</v>
      </c>
      <c r="G1410" s="10">
        <v>32</v>
      </c>
      <c r="J1410" s="5">
        <v>43282</v>
      </c>
      <c r="K1410" s="5">
        <f>MAX($I1410:$J1410)</f>
        <v>43282</v>
      </c>
      <c r="L1410" s="10" t="s">
        <v>770</v>
      </c>
      <c r="M1410" s="7"/>
      <c r="O1410" s="10">
        <f>VLOOKUP(B1410,Projections_Data!K:M,3,0)</f>
        <v>6</v>
      </c>
    </row>
    <row r="1411" spans="1:15" ht="10.199999999999999" customHeight="1" x14ac:dyDescent="0.2">
      <c r="A1411" s="10">
        <v>1410</v>
      </c>
      <c r="B1411" s="10" t="s">
        <v>133</v>
      </c>
      <c r="C1411" s="10" t="s">
        <v>134</v>
      </c>
      <c r="D1411" s="10" t="s">
        <v>30</v>
      </c>
      <c r="E1411" s="10" t="s">
        <v>53</v>
      </c>
      <c r="F1411" s="10" t="s">
        <v>59</v>
      </c>
      <c r="G1411" s="10">
        <v>24</v>
      </c>
      <c r="J1411" s="5">
        <v>43282</v>
      </c>
      <c r="K1411" s="5">
        <f>MAX($I1411:$J1411)</f>
        <v>43282</v>
      </c>
      <c r="L1411" s="10" t="s">
        <v>770</v>
      </c>
      <c r="M1411" s="7"/>
      <c r="O1411" s="10">
        <f>VLOOKUP(B1411,Projections_Data!K:M,3,0)</f>
        <v>29</v>
      </c>
    </row>
    <row r="1412" spans="1:15" ht="10.199999999999999" customHeight="1" x14ac:dyDescent="0.2">
      <c r="A1412" s="10">
        <v>1411</v>
      </c>
      <c r="B1412" s="10" t="s">
        <v>133</v>
      </c>
      <c r="C1412" s="10" t="s">
        <v>356</v>
      </c>
      <c r="D1412" s="10" t="s">
        <v>30</v>
      </c>
      <c r="E1412" s="10" t="s">
        <v>53</v>
      </c>
      <c r="F1412" s="10" t="s">
        <v>59</v>
      </c>
      <c r="G1412" s="10">
        <v>24</v>
      </c>
      <c r="J1412" s="5">
        <v>43282</v>
      </c>
      <c r="K1412" s="5">
        <f>MAX($I1412:$J1412)</f>
        <v>43282</v>
      </c>
      <c r="L1412" s="10" t="s">
        <v>770</v>
      </c>
      <c r="M1412" s="7"/>
      <c r="O1412" s="10">
        <f>VLOOKUP(B1412,Projections_Data!K:M,3,0)</f>
        <v>29</v>
      </c>
    </row>
    <row r="1413" spans="1:15" ht="10.199999999999999" customHeight="1" x14ac:dyDescent="0.2">
      <c r="A1413" s="10">
        <v>1412</v>
      </c>
      <c r="B1413" s="10" t="s">
        <v>57</v>
      </c>
      <c r="C1413" s="10" t="s">
        <v>58</v>
      </c>
      <c r="D1413" s="10" t="s">
        <v>40</v>
      </c>
      <c r="E1413" s="10" t="s">
        <v>25</v>
      </c>
      <c r="F1413" s="10" t="s">
        <v>59</v>
      </c>
      <c r="G1413" s="10">
        <v>24</v>
      </c>
      <c r="J1413" s="5">
        <v>43282</v>
      </c>
      <c r="K1413" s="5">
        <f>MAX($I1413:$J1413)</f>
        <v>43282</v>
      </c>
      <c r="L1413" s="10" t="s">
        <v>770</v>
      </c>
      <c r="M1413" s="7"/>
      <c r="O1413" s="10">
        <f>VLOOKUP(B1413,Projections_Data!K:M,3,0)</f>
        <v>8</v>
      </c>
    </row>
    <row r="1414" spans="1:15" ht="10.199999999999999" customHeight="1" x14ac:dyDescent="0.2">
      <c r="A1414" s="10">
        <v>1413</v>
      </c>
      <c r="B1414" s="10" t="s">
        <v>263</v>
      </c>
      <c r="C1414" s="10" t="s">
        <v>264</v>
      </c>
      <c r="D1414" s="10" t="s">
        <v>17</v>
      </c>
      <c r="E1414" s="10" t="s">
        <v>34</v>
      </c>
      <c r="F1414" s="10" t="s">
        <v>59</v>
      </c>
      <c r="G1414" s="10">
        <v>24</v>
      </c>
      <c r="J1414" s="5">
        <v>43282</v>
      </c>
      <c r="K1414" s="5">
        <f>MAX($I1414:$J1414)</f>
        <v>43282</v>
      </c>
      <c r="L1414" s="10" t="s">
        <v>770</v>
      </c>
      <c r="M1414" s="7"/>
      <c r="N1414" s="3" t="s">
        <v>1526</v>
      </c>
      <c r="O1414" s="10">
        <f>VLOOKUP(B1414,Projections_Data!K:M,3,0)</f>
        <v>94</v>
      </c>
    </row>
    <row r="1415" spans="1:15" ht="10.199999999999999" customHeight="1" x14ac:dyDescent="0.2">
      <c r="A1415" s="10">
        <v>1414</v>
      </c>
      <c r="B1415" s="10" t="s">
        <v>1564</v>
      </c>
      <c r="C1415" s="10" t="s">
        <v>1532</v>
      </c>
      <c r="D1415" s="10" t="s">
        <v>48</v>
      </c>
      <c r="E1415" s="10" t="s">
        <v>34</v>
      </c>
      <c r="F1415" s="10" t="s">
        <v>59</v>
      </c>
      <c r="G1415" s="10">
        <v>32</v>
      </c>
      <c r="J1415" s="5">
        <v>43282</v>
      </c>
      <c r="K1415" s="5">
        <f>MAX($I1415:$J1415)</f>
        <v>43282</v>
      </c>
      <c r="L1415" s="10" t="s">
        <v>770</v>
      </c>
      <c r="M1415" s="7"/>
      <c r="N1415" s="3" t="s">
        <v>1526</v>
      </c>
      <c r="O1415" s="10" t="e">
        <f>VLOOKUP(B1415,Projections_Data!K:M,3,0)</f>
        <v>#N/A</v>
      </c>
    </row>
    <row r="1416" spans="1:15" ht="10.199999999999999" customHeight="1" x14ac:dyDescent="0.2">
      <c r="A1416" s="10">
        <v>1415</v>
      </c>
      <c r="B1416" s="10" t="s">
        <v>143</v>
      </c>
      <c r="C1416" s="10" t="s">
        <v>144</v>
      </c>
      <c r="D1416" s="10" t="s">
        <v>17</v>
      </c>
      <c r="E1416" s="10" t="s">
        <v>18</v>
      </c>
      <c r="F1416" s="10" t="s">
        <v>59</v>
      </c>
      <c r="G1416" s="10">
        <v>40</v>
      </c>
      <c r="J1416" s="5">
        <v>43282</v>
      </c>
      <c r="K1416" s="5">
        <f>MAX($I1416:$J1416)</f>
        <v>43282</v>
      </c>
      <c r="L1416" s="10" t="s">
        <v>770</v>
      </c>
      <c r="M1416" s="7"/>
      <c r="N1416" s="3" t="s">
        <v>1526</v>
      </c>
      <c r="O1416" s="10">
        <f>VLOOKUP(B1416,Projections_Data!K:M,3,0)</f>
        <v>41</v>
      </c>
    </row>
    <row r="1417" spans="1:15" ht="10.199999999999999" customHeight="1" x14ac:dyDescent="0.2">
      <c r="A1417" s="10">
        <v>1416</v>
      </c>
      <c r="B1417" s="10" t="s">
        <v>321</v>
      </c>
      <c r="C1417" s="10" t="s">
        <v>322</v>
      </c>
      <c r="D1417" s="10" t="s">
        <v>17</v>
      </c>
      <c r="E1417" s="10" t="s">
        <v>25</v>
      </c>
      <c r="F1417" s="10" t="s">
        <v>59</v>
      </c>
      <c r="G1417" s="10">
        <v>24</v>
      </c>
      <c r="J1417" s="5">
        <v>43282</v>
      </c>
      <c r="K1417" s="5">
        <f>MAX($I1417:$J1417)</f>
        <v>43282</v>
      </c>
      <c r="L1417" s="10" t="s">
        <v>770</v>
      </c>
      <c r="M1417" s="7"/>
      <c r="O1417" s="10">
        <f>VLOOKUP(B1417,Projections_Data!K:M,3,0)</f>
        <v>99</v>
      </c>
    </row>
    <row r="1418" spans="1:15" ht="10.199999999999999" customHeight="1" x14ac:dyDescent="0.2">
      <c r="A1418" s="10">
        <v>1417</v>
      </c>
      <c r="B1418" s="10" t="s">
        <v>41</v>
      </c>
      <c r="C1418" s="10" t="s">
        <v>42</v>
      </c>
      <c r="D1418" s="10" t="s">
        <v>17</v>
      </c>
      <c r="E1418" s="10" t="s">
        <v>18</v>
      </c>
      <c r="F1418" s="10" t="s">
        <v>59</v>
      </c>
      <c r="G1418" s="10">
        <v>24</v>
      </c>
      <c r="J1418" s="5">
        <v>43282</v>
      </c>
      <c r="K1418" s="5">
        <f>MAX($I1418:$J1418)</f>
        <v>43282</v>
      </c>
      <c r="L1418" s="10" t="s">
        <v>770</v>
      </c>
      <c r="M1418" s="7"/>
      <c r="N1418" s="3" t="s">
        <v>1526</v>
      </c>
      <c r="O1418" s="10">
        <f>VLOOKUP(B1418,Projections_Data!K:M,3,0)</f>
        <v>21</v>
      </c>
    </row>
    <row r="1419" spans="1:15" ht="10.199999999999999" customHeight="1" x14ac:dyDescent="0.2">
      <c r="A1419" s="10">
        <v>1418</v>
      </c>
      <c r="B1419" s="10" t="s">
        <v>146</v>
      </c>
      <c r="C1419" s="10" t="s">
        <v>147</v>
      </c>
      <c r="D1419" s="10" t="s">
        <v>48</v>
      </c>
      <c r="E1419" s="10" t="s">
        <v>18</v>
      </c>
      <c r="F1419" s="10" t="s">
        <v>59</v>
      </c>
      <c r="G1419" s="10">
        <v>40</v>
      </c>
      <c r="J1419" s="5">
        <v>43282</v>
      </c>
      <c r="K1419" s="5">
        <f>MAX($I1419:$J1419)</f>
        <v>43282</v>
      </c>
      <c r="L1419" s="10" t="s">
        <v>770</v>
      </c>
      <c r="M1419" s="7"/>
      <c r="N1419" s="3" t="s">
        <v>1526</v>
      </c>
      <c r="O1419" s="10">
        <f>VLOOKUP(B1419,Projections_Data!K:M,3,0)</f>
        <v>42</v>
      </c>
    </row>
    <row r="1420" spans="1:15" ht="10.199999999999999" customHeight="1" x14ac:dyDescent="0.2">
      <c r="A1420" s="10">
        <v>1419</v>
      </c>
      <c r="B1420" s="10" t="s">
        <v>22</v>
      </c>
      <c r="C1420" s="10" t="s">
        <v>23</v>
      </c>
      <c r="D1420" s="10" t="s">
        <v>24</v>
      </c>
      <c r="E1420" s="10" t="s">
        <v>25</v>
      </c>
      <c r="F1420" s="10" t="s">
        <v>59</v>
      </c>
      <c r="G1420" s="10">
        <v>24</v>
      </c>
      <c r="J1420" s="5">
        <v>43282</v>
      </c>
      <c r="K1420" s="5">
        <f>MAX($I1420:$J1420)</f>
        <v>43282</v>
      </c>
      <c r="L1420" s="10" t="s">
        <v>770</v>
      </c>
      <c r="M1420" s="7"/>
      <c r="O1420" s="10">
        <f>VLOOKUP(B1420,Projections_Data!K:M,3,0)</f>
        <v>36</v>
      </c>
    </row>
    <row r="1421" spans="1:15" ht="10.199999999999999" customHeight="1" x14ac:dyDescent="0.2">
      <c r="A1421" s="10">
        <v>1420</v>
      </c>
      <c r="B1421" s="10" t="s">
        <v>64</v>
      </c>
      <c r="C1421" s="10" t="s">
        <v>65</v>
      </c>
      <c r="D1421" s="10" t="s">
        <v>30</v>
      </c>
      <c r="E1421" s="10" t="s">
        <v>25</v>
      </c>
      <c r="F1421" s="10" t="s">
        <v>59</v>
      </c>
      <c r="G1421" s="10">
        <v>40</v>
      </c>
      <c r="J1421" s="5">
        <v>43282</v>
      </c>
      <c r="K1421" s="5">
        <f>MAX($I1421:$J1421)</f>
        <v>43282</v>
      </c>
      <c r="L1421" s="10" t="s">
        <v>770</v>
      </c>
      <c r="M1421" s="7"/>
      <c r="O1421" s="10">
        <f>VLOOKUP(B1421,Projections_Data!K:M,3,0)</f>
        <v>54</v>
      </c>
    </row>
    <row r="1422" spans="1:15" ht="10.199999999999999" customHeight="1" x14ac:dyDescent="0.2">
      <c r="A1422" s="10">
        <v>1421</v>
      </c>
      <c r="B1422" s="10" t="s">
        <v>448</v>
      </c>
      <c r="C1422" s="10" t="s">
        <v>449</v>
      </c>
      <c r="D1422" s="10" t="s">
        <v>48</v>
      </c>
      <c r="E1422" s="10" t="s">
        <v>25</v>
      </c>
      <c r="F1422" s="10" t="s">
        <v>59</v>
      </c>
      <c r="G1422" s="10">
        <v>40</v>
      </c>
      <c r="J1422" s="5">
        <v>43282</v>
      </c>
      <c r="K1422" s="5">
        <f>MAX($I1422:$J1422)</f>
        <v>43282</v>
      </c>
      <c r="L1422" s="10" t="s">
        <v>770</v>
      </c>
      <c r="M1422" s="7"/>
      <c r="O1422" s="10">
        <f>VLOOKUP(B1422,Projections_Data!K:M,3,0)</f>
        <v>71</v>
      </c>
    </row>
    <row r="1423" spans="1:15" ht="10.199999999999999" customHeight="1" x14ac:dyDescent="0.2">
      <c r="A1423" s="10">
        <v>1422</v>
      </c>
      <c r="B1423" s="10" t="s">
        <v>534</v>
      </c>
      <c r="C1423" s="10" t="s">
        <v>535</v>
      </c>
      <c r="D1423" s="10" t="s">
        <v>17</v>
      </c>
      <c r="E1423" s="10" t="s">
        <v>25</v>
      </c>
      <c r="F1423" s="10" t="s">
        <v>59</v>
      </c>
      <c r="G1423" s="10">
        <v>40</v>
      </c>
      <c r="J1423" s="5">
        <v>43282</v>
      </c>
      <c r="K1423" s="5">
        <f>MAX($I1423:$J1423)</f>
        <v>43282</v>
      </c>
      <c r="L1423" s="10" t="s">
        <v>770</v>
      </c>
      <c r="M1423" s="7"/>
      <c r="O1423" s="10">
        <f>VLOOKUP(B1423,Projections_Data!K:M,3,0)</f>
        <v>140</v>
      </c>
    </row>
    <row r="1424" spans="1:15" ht="10.199999999999999" customHeight="1" x14ac:dyDescent="0.2">
      <c r="A1424" s="10">
        <v>1423</v>
      </c>
      <c r="B1424" s="10" t="s">
        <v>534</v>
      </c>
      <c r="C1424" s="10" t="s">
        <v>537</v>
      </c>
      <c r="D1424" s="10" t="s">
        <v>17</v>
      </c>
      <c r="E1424" s="10" t="s">
        <v>25</v>
      </c>
      <c r="F1424" s="10" t="s">
        <v>59</v>
      </c>
      <c r="G1424" s="10">
        <v>40</v>
      </c>
      <c r="J1424" s="5">
        <v>43282</v>
      </c>
      <c r="K1424" s="5">
        <f>MAX($I1424:$J1424)</f>
        <v>43282</v>
      </c>
      <c r="L1424" s="10" t="s">
        <v>770</v>
      </c>
      <c r="M1424" s="7"/>
      <c r="O1424" s="10">
        <f>VLOOKUP(B1424,Projections_Data!K:M,3,0)</f>
        <v>140</v>
      </c>
    </row>
    <row r="1425" spans="1:15" ht="10.199999999999999" customHeight="1" x14ac:dyDescent="0.2">
      <c r="A1425" s="10">
        <v>1424</v>
      </c>
      <c r="B1425" s="10" t="s">
        <v>253</v>
      </c>
      <c r="C1425" s="10" t="s">
        <v>254</v>
      </c>
      <c r="D1425" s="10" t="s">
        <v>24</v>
      </c>
      <c r="E1425" s="10" t="s">
        <v>34</v>
      </c>
      <c r="F1425" s="10" t="s">
        <v>59</v>
      </c>
      <c r="G1425" s="10">
        <v>24</v>
      </c>
      <c r="J1425" s="5">
        <v>43282</v>
      </c>
      <c r="K1425" s="5">
        <f>MAX($I1425:$J1425)</f>
        <v>43282</v>
      </c>
      <c r="L1425" s="10" t="s">
        <v>770</v>
      </c>
      <c r="M1425" s="7"/>
      <c r="N1425" s="3" t="s">
        <v>1526</v>
      </c>
      <c r="O1425" s="10">
        <f>VLOOKUP(B1425,Projections_Data!K:M,3,0)</f>
        <v>87</v>
      </c>
    </row>
    <row r="1426" spans="1:15" ht="10.199999999999999" customHeight="1" x14ac:dyDescent="0.2">
      <c r="A1426" s="10">
        <v>1425</v>
      </c>
      <c r="B1426" s="10" t="s">
        <v>157</v>
      </c>
      <c r="C1426" s="10" t="s">
        <v>158</v>
      </c>
      <c r="D1426" s="10" t="s">
        <v>123</v>
      </c>
      <c r="E1426" s="10" t="s">
        <v>34</v>
      </c>
      <c r="F1426" s="10" t="s">
        <v>59</v>
      </c>
      <c r="G1426" s="10">
        <v>24</v>
      </c>
      <c r="J1426" s="5">
        <v>43282</v>
      </c>
      <c r="K1426" s="5">
        <f>MAX($I1426:$J1426)</f>
        <v>43282</v>
      </c>
      <c r="L1426" s="10" t="s">
        <v>770</v>
      </c>
      <c r="M1426" s="7"/>
      <c r="N1426" s="3" t="s">
        <v>1526</v>
      </c>
      <c r="O1426" s="10">
        <f>VLOOKUP(B1426,Projections_Data!K:M,3,0)</f>
        <v>83</v>
      </c>
    </row>
    <row r="1427" spans="1:15" ht="10.199999999999999" customHeight="1" x14ac:dyDescent="0.2">
      <c r="A1427" s="10">
        <v>1426</v>
      </c>
      <c r="B1427" s="10" t="s">
        <v>851</v>
      </c>
      <c r="C1427" s="10" t="s">
        <v>852</v>
      </c>
      <c r="D1427" s="10" t="s">
        <v>48</v>
      </c>
      <c r="E1427" s="10" t="s">
        <v>18</v>
      </c>
      <c r="F1427" s="10" t="s">
        <v>59</v>
      </c>
      <c r="G1427" s="10">
        <v>32</v>
      </c>
      <c r="J1427" s="5">
        <v>43282</v>
      </c>
      <c r="K1427" s="5">
        <f>MAX($I1427:$J1427)</f>
        <v>43282</v>
      </c>
      <c r="L1427" s="10" t="s">
        <v>770</v>
      </c>
      <c r="M1427" s="7"/>
      <c r="N1427" s="3" t="s">
        <v>1526</v>
      </c>
      <c r="O1427" s="10">
        <f>VLOOKUP(B1427,Projections_Data!K:M,3,0)</f>
        <v>90</v>
      </c>
    </row>
    <row r="1428" spans="1:15" ht="10.199999999999999" customHeight="1" x14ac:dyDescent="0.2">
      <c r="A1428" s="10">
        <v>1427</v>
      </c>
      <c r="B1428" s="10" t="s">
        <v>351</v>
      </c>
      <c r="C1428" s="10" t="s">
        <v>352</v>
      </c>
      <c r="D1428" s="10" t="s">
        <v>30</v>
      </c>
      <c r="E1428" s="10" t="s">
        <v>25</v>
      </c>
      <c r="F1428" s="10" t="s">
        <v>59</v>
      </c>
      <c r="G1428" s="10">
        <v>40</v>
      </c>
      <c r="J1428" s="5">
        <v>43282</v>
      </c>
      <c r="K1428" s="5">
        <f>MAX($I1428:$J1428)</f>
        <v>43282</v>
      </c>
      <c r="L1428" s="10" t="s">
        <v>770</v>
      </c>
      <c r="M1428" s="7"/>
      <c r="O1428" s="10">
        <f>VLOOKUP(B1428,Projections_Data!K:M,3,0)</f>
        <v>62</v>
      </c>
    </row>
    <row r="1429" spans="1:15" ht="10.199999999999999" customHeight="1" x14ac:dyDescent="0.2">
      <c r="A1429" s="10">
        <v>1428</v>
      </c>
      <c r="B1429" s="10" t="s">
        <v>195</v>
      </c>
      <c r="C1429" s="10" t="s">
        <v>196</v>
      </c>
      <c r="D1429" s="10" t="s">
        <v>102</v>
      </c>
      <c r="E1429" s="10" t="s">
        <v>25</v>
      </c>
      <c r="F1429" s="10" t="s">
        <v>59</v>
      </c>
      <c r="G1429" s="10">
        <v>24</v>
      </c>
      <c r="J1429" s="5">
        <v>43282</v>
      </c>
      <c r="K1429" s="5">
        <f>MAX($I1429:$J1429)</f>
        <v>43282</v>
      </c>
      <c r="L1429" s="10" t="s">
        <v>770</v>
      </c>
      <c r="M1429" s="7"/>
      <c r="O1429" s="10">
        <f>VLOOKUP(B1429,Projections_Data!K:M,3,0)</f>
        <v>103</v>
      </c>
    </row>
    <row r="1430" spans="1:15" ht="10.199999999999999" customHeight="1" x14ac:dyDescent="0.2">
      <c r="A1430" s="10">
        <v>1429</v>
      </c>
      <c r="B1430" s="10" t="s">
        <v>325</v>
      </c>
      <c r="C1430" s="10" t="s">
        <v>326</v>
      </c>
      <c r="D1430" s="10" t="s">
        <v>17</v>
      </c>
      <c r="E1430" s="10" t="s">
        <v>25</v>
      </c>
      <c r="F1430" s="10" t="s">
        <v>59</v>
      </c>
      <c r="G1430" s="10">
        <v>24</v>
      </c>
      <c r="J1430" s="5">
        <v>43282</v>
      </c>
      <c r="K1430" s="5">
        <f>MAX($I1430:$J1430)</f>
        <v>43282</v>
      </c>
      <c r="L1430" s="10" t="s">
        <v>770</v>
      </c>
      <c r="M1430" s="7"/>
      <c r="O1430" s="10">
        <f>VLOOKUP(B1430,Projections_Data!K:M,3,0)</f>
        <v>113</v>
      </c>
    </row>
    <row r="1431" spans="1:15" ht="10.199999999999999" customHeight="1" x14ac:dyDescent="0.2">
      <c r="A1431" s="10">
        <v>1430</v>
      </c>
      <c r="B1431" s="10" t="s">
        <v>648</v>
      </c>
      <c r="C1431" s="10" t="s">
        <v>649</v>
      </c>
      <c r="D1431" s="10" t="s">
        <v>30</v>
      </c>
      <c r="E1431" s="10" t="s">
        <v>53</v>
      </c>
      <c r="F1431" s="10" t="s">
        <v>59</v>
      </c>
      <c r="G1431" s="10">
        <v>24</v>
      </c>
      <c r="J1431" s="5">
        <v>43282</v>
      </c>
      <c r="K1431" s="5">
        <f>MAX($I1431:$J1431)</f>
        <v>43282</v>
      </c>
      <c r="L1431" s="10" t="s">
        <v>770</v>
      </c>
      <c r="M1431" s="7"/>
      <c r="O1431" s="10">
        <f>VLOOKUP(B1431,Projections_Data!K:M,3,0)</f>
        <v>75</v>
      </c>
    </row>
    <row r="1432" spans="1:15" ht="10.199999999999999" customHeight="1" x14ac:dyDescent="0.2">
      <c r="A1432" s="10">
        <v>1431</v>
      </c>
      <c r="B1432" s="10" t="s">
        <v>401</v>
      </c>
      <c r="C1432" s="10" t="s">
        <v>1541</v>
      </c>
      <c r="D1432" s="10" t="s">
        <v>102</v>
      </c>
      <c r="E1432" s="10" t="s">
        <v>25</v>
      </c>
      <c r="F1432" s="10" t="s">
        <v>59</v>
      </c>
      <c r="G1432" s="10">
        <v>24</v>
      </c>
      <c r="J1432" s="5">
        <v>43282</v>
      </c>
      <c r="K1432" s="5">
        <f>MAX($I1432:$J1432)</f>
        <v>43282</v>
      </c>
      <c r="L1432" s="10" t="s">
        <v>770</v>
      </c>
      <c r="M1432" s="7"/>
      <c r="N1432" s="3" t="s">
        <v>1526</v>
      </c>
      <c r="O1432" s="10">
        <f>VLOOKUP(B1432,Projections_Data!K:M,3,0)</f>
        <v>32</v>
      </c>
    </row>
    <row r="1433" spans="1:15" ht="10.199999999999999" customHeight="1" x14ac:dyDescent="0.2">
      <c r="A1433" s="10">
        <v>1432</v>
      </c>
      <c r="B1433" s="10" t="s">
        <v>401</v>
      </c>
      <c r="C1433" s="10" t="s">
        <v>582</v>
      </c>
      <c r="D1433" s="10" t="s">
        <v>102</v>
      </c>
      <c r="E1433" s="10" t="s">
        <v>25</v>
      </c>
      <c r="F1433" s="10" t="s">
        <v>59</v>
      </c>
      <c r="G1433" s="10">
        <v>24</v>
      </c>
      <c r="J1433" s="5">
        <v>43282</v>
      </c>
      <c r="K1433" s="5">
        <f>MAX($I1433:$J1433)</f>
        <v>43282</v>
      </c>
      <c r="L1433" s="10" t="s">
        <v>770</v>
      </c>
      <c r="M1433" s="7"/>
      <c r="N1433" s="3" t="s">
        <v>1526</v>
      </c>
      <c r="O1433" s="10">
        <f>VLOOKUP(B1433,Projections_Data!K:M,3,0)</f>
        <v>32</v>
      </c>
    </row>
    <row r="1434" spans="1:15" ht="10.199999999999999" customHeight="1" x14ac:dyDescent="0.2">
      <c r="A1434" s="10">
        <v>1433</v>
      </c>
      <c r="B1434" s="10" t="s">
        <v>650</v>
      </c>
      <c r="C1434" s="10" t="s">
        <v>651</v>
      </c>
      <c r="D1434" s="10" t="s">
        <v>24</v>
      </c>
      <c r="E1434" s="10" t="s">
        <v>25</v>
      </c>
      <c r="F1434" s="10" t="s">
        <v>59</v>
      </c>
      <c r="G1434" s="10">
        <v>24</v>
      </c>
      <c r="J1434" s="5">
        <v>43282</v>
      </c>
      <c r="K1434" s="5">
        <f>MAX($I1434:$J1434)</f>
        <v>43282</v>
      </c>
      <c r="L1434" s="10" t="s">
        <v>770</v>
      </c>
      <c r="M1434" s="7"/>
      <c r="O1434" s="10">
        <f>VLOOKUP(B1434,Projections_Data!K:M,3,0)</f>
        <v>104</v>
      </c>
    </row>
    <row r="1435" spans="1:15" ht="10.199999999999999" customHeight="1" x14ac:dyDescent="0.2">
      <c r="A1435" s="10">
        <v>1434</v>
      </c>
      <c r="B1435" s="10" t="s">
        <v>191</v>
      </c>
      <c r="C1435" s="10" t="s">
        <v>192</v>
      </c>
      <c r="D1435" s="10" t="s">
        <v>30</v>
      </c>
      <c r="E1435" s="10" t="s">
        <v>53</v>
      </c>
      <c r="F1435" s="10" t="s">
        <v>59</v>
      </c>
      <c r="G1435" s="10">
        <v>24</v>
      </c>
      <c r="J1435" s="5">
        <v>43282</v>
      </c>
      <c r="K1435" s="5">
        <f>MAX($I1435:$J1435)</f>
        <v>43282</v>
      </c>
      <c r="L1435" s="10" t="s">
        <v>770</v>
      </c>
      <c r="M1435" s="7"/>
      <c r="O1435" s="10">
        <f>VLOOKUP(B1435,Projections_Data!K:M,3,0)</f>
        <v>57</v>
      </c>
    </row>
    <row r="1436" spans="1:15" ht="10.199999999999999" customHeight="1" x14ac:dyDescent="0.2">
      <c r="A1436" s="10">
        <v>1435</v>
      </c>
      <c r="B1436" s="10" t="s">
        <v>176</v>
      </c>
      <c r="C1436" s="10" t="s">
        <v>177</v>
      </c>
      <c r="D1436" s="10" t="s">
        <v>102</v>
      </c>
      <c r="E1436" s="10" t="s">
        <v>25</v>
      </c>
      <c r="F1436" s="10" t="s">
        <v>59</v>
      </c>
      <c r="G1436" s="10">
        <v>24</v>
      </c>
      <c r="J1436" s="5">
        <v>43282</v>
      </c>
      <c r="K1436" s="5">
        <f>MAX($I1436:$J1436)</f>
        <v>43282</v>
      </c>
      <c r="L1436" s="10" t="s">
        <v>770</v>
      </c>
      <c r="M1436" s="7"/>
      <c r="N1436" s="3" t="s">
        <v>1526</v>
      </c>
      <c r="O1436" s="10">
        <f>VLOOKUP(B1436,Projections_Data!K:M,3,0)</f>
        <v>46</v>
      </c>
    </row>
    <row r="1437" spans="1:15" ht="10.199999999999999" customHeight="1" x14ac:dyDescent="0.2">
      <c r="A1437" s="10">
        <v>1436</v>
      </c>
      <c r="B1437" s="10" t="s">
        <v>269</v>
      </c>
      <c r="C1437" s="10" t="s">
        <v>270</v>
      </c>
      <c r="D1437" s="10" t="s">
        <v>48</v>
      </c>
      <c r="E1437" s="10" t="s">
        <v>25</v>
      </c>
      <c r="F1437" s="10" t="s">
        <v>59</v>
      </c>
      <c r="G1437" s="10">
        <v>24</v>
      </c>
      <c r="J1437" s="5">
        <v>43282</v>
      </c>
      <c r="K1437" s="5">
        <f>MAX($I1437:$J1437)</f>
        <v>43282</v>
      </c>
      <c r="L1437" s="10" t="s">
        <v>770</v>
      </c>
      <c r="M1437" s="7"/>
      <c r="O1437" s="10">
        <f>VLOOKUP(B1437,Projections_Data!K:M,3,0)</f>
        <v>51</v>
      </c>
    </row>
    <row r="1438" spans="1:15" ht="10.199999999999999" customHeight="1" x14ac:dyDescent="0.2">
      <c r="A1438" s="10">
        <v>1437</v>
      </c>
      <c r="B1438" s="10" t="s">
        <v>1499</v>
      </c>
      <c r="C1438" s="10" t="s">
        <v>1542</v>
      </c>
      <c r="D1438" s="10" t="s">
        <v>102</v>
      </c>
      <c r="E1438" s="10" t="s">
        <v>25</v>
      </c>
      <c r="F1438" s="10" t="s">
        <v>59</v>
      </c>
      <c r="G1438" s="10">
        <v>24</v>
      </c>
      <c r="J1438" s="5">
        <v>43282</v>
      </c>
      <c r="K1438" s="5">
        <f>MAX($I1438:$J1438)</f>
        <v>43282</v>
      </c>
      <c r="L1438" s="10" t="s">
        <v>770</v>
      </c>
      <c r="M1438" s="7"/>
      <c r="N1438" s="3" t="s">
        <v>1526</v>
      </c>
      <c r="O1438" s="10">
        <f>VLOOKUP(B1438,Projections_Data!K:M,3,0)</f>
        <v>191</v>
      </c>
    </row>
    <row r="1439" spans="1:15" ht="10.199999999999999" customHeight="1" x14ac:dyDescent="0.2">
      <c r="A1439" s="10">
        <v>1438</v>
      </c>
      <c r="B1439" s="10" t="s">
        <v>1379</v>
      </c>
      <c r="C1439" s="10" t="s">
        <v>1380</v>
      </c>
      <c r="D1439" s="10" t="s">
        <v>48</v>
      </c>
      <c r="E1439" s="10" t="s">
        <v>25</v>
      </c>
      <c r="F1439" s="10" t="s">
        <v>59</v>
      </c>
      <c r="G1439" s="10">
        <v>32</v>
      </c>
      <c r="J1439" s="5">
        <v>43282</v>
      </c>
      <c r="K1439" s="5">
        <f>MAX($I1439:$J1439)</f>
        <v>43282</v>
      </c>
      <c r="L1439" s="10" t="s">
        <v>770</v>
      </c>
      <c r="M1439" s="7"/>
      <c r="O1439" s="10" t="e">
        <f>VLOOKUP(B1439,Projections_Data!K:M,3,0)</f>
        <v>#N/A</v>
      </c>
    </row>
    <row r="1440" spans="1:15" ht="10.199999999999999" customHeight="1" x14ac:dyDescent="0.2">
      <c r="A1440" s="10">
        <v>1439</v>
      </c>
      <c r="B1440" s="10" t="s">
        <v>424</v>
      </c>
      <c r="C1440" s="10" t="s">
        <v>425</v>
      </c>
      <c r="D1440" s="10" t="s">
        <v>24</v>
      </c>
      <c r="E1440" s="10" t="s">
        <v>25</v>
      </c>
      <c r="F1440" s="10" t="s">
        <v>59</v>
      </c>
      <c r="G1440" s="10">
        <v>24</v>
      </c>
      <c r="J1440" s="5">
        <v>43282</v>
      </c>
      <c r="K1440" s="5">
        <f>MAX($I1440:$J1440)</f>
        <v>43282</v>
      </c>
      <c r="L1440" s="10" t="s">
        <v>770</v>
      </c>
      <c r="M1440" s="7"/>
      <c r="O1440" s="10">
        <f>VLOOKUP(B1440,Projections_Data!K:M,3,0)</f>
        <v>33</v>
      </c>
    </row>
    <row r="1441" spans="1:15" ht="10.199999999999999" customHeight="1" x14ac:dyDescent="0.2">
      <c r="A1441" s="10">
        <v>1440</v>
      </c>
      <c r="B1441" s="10" t="s">
        <v>354</v>
      </c>
      <c r="C1441" s="10" t="s">
        <v>355</v>
      </c>
      <c r="D1441" s="10" t="s">
        <v>17</v>
      </c>
      <c r="E1441" s="10" t="s">
        <v>18</v>
      </c>
      <c r="F1441" s="10" t="s">
        <v>59</v>
      </c>
      <c r="G1441" s="10">
        <v>24</v>
      </c>
      <c r="J1441" s="5">
        <v>43282</v>
      </c>
      <c r="K1441" s="5">
        <f>MAX($I1441:$J1441)</f>
        <v>43282</v>
      </c>
      <c r="L1441" s="10" t="s">
        <v>770</v>
      </c>
      <c r="M1441" s="7"/>
      <c r="N1441" s="3" t="s">
        <v>1526</v>
      </c>
      <c r="O1441" s="10">
        <f>VLOOKUP(B1441,Projections_Data!K:M,3,0)</f>
        <v>34</v>
      </c>
    </row>
    <row r="1442" spans="1:15" ht="10.199999999999999" customHeight="1" x14ac:dyDescent="0.2">
      <c r="A1442" s="10">
        <v>1441</v>
      </c>
      <c r="B1442" s="10" t="s">
        <v>841</v>
      </c>
      <c r="C1442" s="10" t="s">
        <v>842</v>
      </c>
      <c r="D1442" s="10" t="s">
        <v>48</v>
      </c>
      <c r="E1442" s="10" t="s">
        <v>25</v>
      </c>
      <c r="F1442" s="10" t="s">
        <v>59</v>
      </c>
      <c r="G1442" s="10">
        <v>24</v>
      </c>
      <c r="J1442" s="5">
        <v>43282</v>
      </c>
      <c r="K1442" s="5">
        <f>MAX($I1442:$J1442)</f>
        <v>43282</v>
      </c>
      <c r="L1442" s="10" t="s">
        <v>770</v>
      </c>
      <c r="M1442" s="7"/>
      <c r="O1442" s="10">
        <f>VLOOKUP(B1442,Projections_Data!K:M,3,0)</f>
        <v>60</v>
      </c>
    </row>
    <row r="1443" spans="1:15" ht="10.199999999999999" customHeight="1" x14ac:dyDescent="0.2">
      <c r="A1443" s="10">
        <v>1442</v>
      </c>
      <c r="B1443" s="10" t="s">
        <v>1259</v>
      </c>
      <c r="C1443" s="10" t="s">
        <v>1392</v>
      </c>
      <c r="D1443" s="10" t="s">
        <v>48</v>
      </c>
      <c r="E1443" s="10" t="s">
        <v>25</v>
      </c>
      <c r="F1443" s="10" t="s">
        <v>59</v>
      </c>
      <c r="G1443" s="10">
        <v>32</v>
      </c>
      <c r="J1443" s="5">
        <v>43282</v>
      </c>
      <c r="K1443" s="5">
        <f>MAX($I1443:$J1443)</f>
        <v>43282</v>
      </c>
      <c r="L1443" s="10" t="s">
        <v>770</v>
      </c>
      <c r="M1443" s="7"/>
      <c r="O1443" s="10">
        <f>VLOOKUP(B1443,Projections_Data!K:M,3,0)</f>
        <v>219</v>
      </c>
    </row>
    <row r="1444" spans="1:15" ht="10.199999999999999" customHeight="1" x14ac:dyDescent="0.2">
      <c r="A1444" s="10">
        <v>1443</v>
      </c>
      <c r="B1444" s="10" t="s">
        <v>316</v>
      </c>
      <c r="C1444" s="10" t="s">
        <v>317</v>
      </c>
      <c r="D1444" s="10" t="s">
        <v>17</v>
      </c>
      <c r="E1444" s="10" t="s">
        <v>34</v>
      </c>
      <c r="F1444" s="10" t="s">
        <v>59</v>
      </c>
      <c r="G1444" s="10">
        <v>24</v>
      </c>
      <c r="J1444" s="5">
        <v>43282</v>
      </c>
      <c r="K1444" s="5">
        <f>MAX($I1444:$J1444)</f>
        <v>43282</v>
      </c>
      <c r="L1444" s="10" t="s">
        <v>770</v>
      </c>
      <c r="M1444" s="7"/>
      <c r="N1444" s="3" t="s">
        <v>1526</v>
      </c>
      <c r="O1444" s="10">
        <f>VLOOKUP(B1444,Projections_Data!K:M,3,0)</f>
        <v>160</v>
      </c>
    </row>
    <row r="1445" spans="1:15" ht="10.199999999999999" customHeight="1" x14ac:dyDescent="0.2">
      <c r="A1445" s="10">
        <v>1444</v>
      </c>
      <c r="B1445" s="10" t="s">
        <v>339</v>
      </c>
      <c r="C1445" s="10" t="s">
        <v>340</v>
      </c>
      <c r="D1445" s="10" t="s">
        <v>48</v>
      </c>
      <c r="E1445" s="10" t="s">
        <v>34</v>
      </c>
      <c r="F1445" s="10" t="s">
        <v>59</v>
      </c>
      <c r="G1445" s="10">
        <v>24</v>
      </c>
      <c r="J1445" s="5">
        <v>43282</v>
      </c>
      <c r="K1445" s="5">
        <f>MAX($I1445:$J1445)</f>
        <v>43282</v>
      </c>
      <c r="L1445" s="10" t="s">
        <v>770</v>
      </c>
      <c r="M1445" s="7"/>
      <c r="N1445" s="3" t="s">
        <v>1526</v>
      </c>
      <c r="O1445" s="10">
        <f>VLOOKUP(B1445,Projections_Data!K:M,3,0)</f>
        <v>45</v>
      </c>
    </row>
    <row r="1446" spans="1:15" ht="10.199999999999999" customHeight="1" x14ac:dyDescent="0.2">
      <c r="A1446" s="10">
        <v>1445</v>
      </c>
      <c r="B1446" s="10" t="s">
        <v>1162</v>
      </c>
      <c r="C1446" s="10" t="s">
        <v>1544</v>
      </c>
      <c r="D1446" s="10" t="s">
        <v>102</v>
      </c>
      <c r="E1446" s="10" t="s">
        <v>25</v>
      </c>
      <c r="F1446" s="10" t="s">
        <v>59</v>
      </c>
      <c r="G1446" s="10">
        <v>24</v>
      </c>
      <c r="J1446" s="5">
        <v>43282</v>
      </c>
      <c r="K1446" s="5">
        <f>MAX($I1446:$J1446)</f>
        <v>43282</v>
      </c>
      <c r="L1446" s="10" t="s">
        <v>770</v>
      </c>
      <c r="M1446" s="7"/>
      <c r="N1446" s="3" t="s">
        <v>1526</v>
      </c>
      <c r="O1446" s="10">
        <f>VLOOKUP(B1446,Projections_Data!K:M,3,0)</f>
        <v>219</v>
      </c>
    </row>
    <row r="1447" spans="1:15" ht="10.199999999999999" customHeight="1" x14ac:dyDescent="0.2">
      <c r="A1447" s="10">
        <v>1446</v>
      </c>
      <c r="B1447" s="10" t="s">
        <v>557</v>
      </c>
      <c r="C1447" s="10" t="s">
        <v>558</v>
      </c>
      <c r="D1447" s="10" t="s">
        <v>48</v>
      </c>
      <c r="E1447" s="10" t="s">
        <v>25</v>
      </c>
      <c r="F1447" s="10" t="s">
        <v>59</v>
      </c>
      <c r="G1447" s="10">
        <v>40</v>
      </c>
      <c r="J1447" s="5">
        <v>43282</v>
      </c>
      <c r="K1447" s="5">
        <f>MAX($I1447:$J1447)</f>
        <v>43282</v>
      </c>
      <c r="L1447" s="10" t="s">
        <v>770</v>
      </c>
      <c r="M1447" s="7"/>
      <c r="O1447" s="10">
        <f>VLOOKUP(B1447,Projections_Data!K:M,3,0)</f>
        <v>112</v>
      </c>
    </row>
    <row r="1448" spans="1:15" ht="10.199999999999999" customHeight="1" x14ac:dyDescent="0.2">
      <c r="A1448" s="10">
        <v>1447</v>
      </c>
      <c r="B1448" s="10" t="s">
        <v>51</v>
      </c>
      <c r="C1448" s="10" t="s">
        <v>160</v>
      </c>
      <c r="D1448" s="10" t="s">
        <v>40</v>
      </c>
      <c r="E1448" s="10" t="s">
        <v>53</v>
      </c>
      <c r="F1448" s="10" t="s">
        <v>1534</v>
      </c>
      <c r="G1448" s="10">
        <v>24</v>
      </c>
      <c r="J1448" s="5">
        <v>43282</v>
      </c>
      <c r="K1448" s="5">
        <f>MAX($I1448:$J1448)</f>
        <v>43282</v>
      </c>
      <c r="L1448" s="10" t="s">
        <v>770</v>
      </c>
      <c r="M1448" s="7"/>
      <c r="O1448" s="10">
        <f>VLOOKUP(B1448,Projections_Data!K:M,3,0)</f>
        <v>1</v>
      </c>
    </row>
    <row r="1449" spans="1:15" ht="10.199999999999999" customHeight="1" x14ac:dyDescent="0.2">
      <c r="A1449" s="10">
        <v>1448</v>
      </c>
      <c r="B1449" s="10" t="s">
        <v>51</v>
      </c>
      <c r="C1449" s="10" t="s">
        <v>844</v>
      </c>
      <c r="D1449" s="10" t="s">
        <v>40</v>
      </c>
      <c r="E1449" s="10" t="s">
        <v>53</v>
      </c>
      <c r="F1449" s="10" t="s">
        <v>1534</v>
      </c>
      <c r="G1449" s="10">
        <v>24</v>
      </c>
      <c r="J1449" s="5">
        <v>43282</v>
      </c>
      <c r="K1449" s="5">
        <f>MAX($I1449:$J1449)</f>
        <v>43282</v>
      </c>
      <c r="L1449" s="10" t="s">
        <v>770</v>
      </c>
      <c r="M1449" s="7"/>
      <c r="O1449" s="10">
        <f>VLOOKUP(B1449,Projections_Data!K:M,3,0)</f>
        <v>1</v>
      </c>
    </row>
    <row r="1450" spans="1:15" ht="10.199999999999999" customHeight="1" x14ac:dyDescent="0.2">
      <c r="A1450" s="10">
        <v>1449</v>
      </c>
      <c r="B1450" s="10" t="s">
        <v>596</v>
      </c>
      <c r="C1450" s="10" t="s">
        <v>597</v>
      </c>
      <c r="D1450" s="10" t="s">
        <v>24</v>
      </c>
      <c r="E1450" s="10" t="s">
        <v>53</v>
      </c>
      <c r="F1450" s="10" t="s">
        <v>1534</v>
      </c>
      <c r="G1450" s="10">
        <v>40</v>
      </c>
      <c r="J1450" s="5">
        <v>43282</v>
      </c>
      <c r="K1450" s="5">
        <f>MAX($I1450:$J1450)</f>
        <v>43282</v>
      </c>
      <c r="L1450" s="10" t="s">
        <v>770</v>
      </c>
      <c r="M1450" s="7"/>
      <c r="O1450" s="10">
        <f>VLOOKUP(B1450,Projections_Data!K:M,3,0)</f>
        <v>24</v>
      </c>
    </row>
    <row r="1451" spans="1:15" ht="10.199999999999999" customHeight="1" x14ac:dyDescent="0.2">
      <c r="A1451" s="10">
        <v>1450</v>
      </c>
      <c r="B1451" s="10" t="s">
        <v>375</v>
      </c>
      <c r="C1451" s="10" t="s">
        <v>376</v>
      </c>
      <c r="D1451" s="10" t="s">
        <v>30</v>
      </c>
      <c r="E1451" s="10" t="s">
        <v>34</v>
      </c>
      <c r="F1451" s="10" t="s">
        <v>59</v>
      </c>
      <c r="G1451" s="10">
        <v>24</v>
      </c>
      <c r="J1451" s="5">
        <v>43282</v>
      </c>
      <c r="K1451" s="5">
        <f>MAX($I1451:$J1451)</f>
        <v>43282</v>
      </c>
      <c r="L1451" s="10" t="s">
        <v>770</v>
      </c>
      <c r="M1451" s="7"/>
      <c r="N1451" s="3" t="s">
        <v>1526</v>
      </c>
      <c r="O1451" s="10">
        <f>VLOOKUP(B1451,Projections_Data!K:M,3,0)</f>
        <v>26</v>
      </c>
    </row>
    <row r="1452" spans="1:15" ht="10.199999999999999" customHeight="1" x14ac:dyDescent="0.2">
      <c r="A1452" s="10">
        <v>1451</v>
      </c>
      <c r="B1452" s="10" t="s">
        <v>375</v>
      </c>
      <c r="C1452" s="10" t="s">
        <v>654</v>
      </c>
      <c r="D1452" s="10" t="s">
        <v>30</v>
      </c>
      <c r="E1452" s="10" t="s">
        <v>34</v>
      </c>
      <c r="F1452" s="10" t="s">
        <v>59</v>
      </c>
      <c r="G1452" s="10">
        <v>24</v>
      </c>
      <c r="J1452" s="5">
        <v>43282</v>
      </c>
      <c r="K1452" s="5">
        <f>MAX($I1452:$J1452)</f>
        <v>43282</v>
      </c>
      <c r="L1452" s="10" t="s">
        <v>770</v>
      </c>
      <c r="M1452" s="7"/>
      <c r="N1452" s="3" t="s">
        <v>1526</v>
      </c>
      <c r="O1452" s="10">
        <f>VLOOKUP(B1452,Projections_Data!K:M,3,0)</f>
        <v>26</v>
      </c>
    </row>
    <row r="1453" spans="1:15" ht="10.199999999999999" customHeight="1" x14ac:dyDescent="0.2">
      <c r="A1453" s="10">
        <v>1452</v>
      </c>
      <c r="B1453" s="10" t="s">
        <v>348</v>
      </c>
      <c r="C1453" s="10" t="s">
        <v>349</v>
      </c>
      <c r="D1453" s="10" t="s">
        <v>102</v>
      </c>
      <c r="E1453" s="10" t="s">
        <v>18</v>
      </c>
      <c r="F1453" s="10" t="s">
        <v>59</v>
      </c>
      <c r="G1453" s="10">
        <v>24</v>
      </c>
      <c r="J1453" s="5">
        <v>43282</v>
      </c>
      <c r="K1453" s="5">
        <f>MAX($I1453:$J1453)</f>
        <v>43282</v>
      </c>
      <c r="L1453" s="10" t="s">
        <v>770</v>
      </c>
      <c r="M1453" s="7"/>
      <c r="N1453" s="3" t="s">
        <v>1526</v>
      </c>
      <c r="O1453" s="10">
        <f>VLOOKUP(B1453,Projections_Data!K:M,3,0)</f>
        <v>85</v>
      </c>
    </row>
    <row r="1454" spans="1:15" ht="10.199999999999999" customHeight="1" x14ac:dyDescent="0.2">
      <c r="A1454" s="10">
        <v>1453</v>
      </c>
      <c r="B1454" s="10" t="s">
        <v>1248</v>
      </c>
      <c r="C1454" s="10" t="s">
        <v>1299</v>
      </c>
      <c r="D1454" s="10" t="s">
        <v>17</v>
      </c>
      <c r="E1454" s="10" t="s">
        <v>25</v>
      </c>
      <c r="F1454" s="10" t="s">
        <v>59</v>
      </c>
      <c r="G1454" s="10">
        <v>40</v>
      </c>
      <c r="J1454" s="5">
        <v>43282</v>
      </c>
      <c r="K1454" s="5">
        <f>MAX($I1454:$J1454)</f>
        <v>43282</v>
      </c>
      <c r="L1454" s="10" t="s">
        <v>770</v>
      </c>
      <c r="M1454" s="7"/>
      <c r="O1454" s="10">
        <f>VLOOKUP(B1454,Projections_Data!K:M,3,0)</f>
        <v>219</v>
      </c>
    </row>
    <row r="1455" spans="1:15" ht="10.199999999999999" customHeight="1" x14ac:dyDescent="0.2">
      <c r="A1455" s="10">
        <v>1454</v>
      </c>
      <c r="B1455" s="10" t="s">
        <v>28</v>
      </c>
      <c r="C1455" s="10" t="s">
        <v>819</v>
      </c>
      <c r="D1455" s="10" t="s">
        <v>30</v>
      </c>
      <c r="E1455" s="10" t="s">
        <v>31</v>
      </c>
      <c r="F1455" s="10" t="s">
        <v>59</v>
      </c>
      <c r="G1455" s="10">
        <v>40</v>
      </c>
      <c r="J1455" s="5">
        <v>43282</v>
      </c>
      <c r="K1455" s="5">
        <f>MAX($I1455:$J1455)</f>
        <v>43282</v>
      </c>
      <c r="L1455" s="10" t="s">
        <v>770</v>
      </c>
      <c r="M1455" s="7"/>
      <c r="N1455" s="3" t="s">
        <v>1526</v>
      </c>
      <c r="O1455" s="10">
        <f>VLOOKUP(B1455,Projections_Data!K:M,3,0)</f>
        <v>17</v>
      </c>
    </row>
    <row r="1456" spans="1:15" ht="10.199999999999999" customHeight="1" x14ac:dyDescent="0.2">
      <c r="A1456" s="10">
        <v>1455</v>
      </c>
      <c r="B1456" s="10" t="s">
        <v>656</v>
      </c>
      <c r="C1456" s="10" t="s">
        <v>657</v>
      </c>
      <c r="D1456" s="10" t="s">
        <v>17</v>
      </c>
      <c r="E1456" s="10" t="s">
        <v>34</v>
      </c>
      <c r="F1456" s="10" t="s">
        <v>59</v>
      </c>
      <c r="G1456" s="10">
        <v>24</v>
      </c>
      <c r="J1456" s="5">
        <v>43282</v>
      </c>
      <c r="K1456" s="5">
        <f>MAX($I1456:$J1456)</f>
        <v>43282</v>
      </c>
      <c r="L1456" s="10" t="s">
        <v>770</v>
      </c>
      <c r="M1456" s="7"/>
      <c r="N1456" s="3" t="s">
        <v>1526</v>
      </c>
      <c r="O1456" s="10">
        <f>VLOOKUP(B1456,Projections_Data!K:M,3,0)</f>
        <v>109</v>
      </c>
    </row>
    <row r="1457" spans="1:15" ht="10.199999999999999" customHeight="1" x14ac:dyDescent="0.2">
      <c r="A1457" s="10">
        <v>1456</v>
      </c>
      <c r="B1457" s="10" t="s">
        <v>513</v>
      </c>
      <c r="C1457" s="10" t="s">
        <v>514</v>
      </c>
      <c r="D1457" s="10" t="s">
        <v>17</v>
      </c>
      <c r="E1457" s="10" t="s">
        <v>53</v>
      </c>
      <c r="F1457" s="10" t="s">
        <v>1534</v>
      </c>
      <c r="G1457" s="10">
        <v>40</v>
      </c>
      <c r="J1457" s="5">
        <v>43282</v>
      </c>
      <c r="K1457" s="5">
        <f>MAX($I1457:$J1457)</f>
        <v>43282</v>
      </c>
      <c r="L1457" s="10" t="s">
        <v>770</v>
      </c>
      <c r="M1457" s="7"/>
      <c r="O1457" s="10">
        <f>VLOOKUP(B1457,Projections_Data!K:M,3,0)</f>
        <v>31</v>
      </c>
    </row>
    <row r="1458" spans="1:15" ht="10.199999999999999" customHeight="1" x14ac:dyDescent="0.2">
      <c r="A1458" s="10">
        <v>1457</v>
      </c>
      <c r="B1458" s="10" t="s">
        <v>588</v>
      </c>
      <c r="C1458" s="10" t="s">
        <v>589</v>
      </c>
      <c r="D1458" s="10" t="s">
        <v>40</v>
      </c>
      <c r="E1458" s="10" t="s">
        <v>34</v>
      </c>
      <c r="F1458" s="10" t="s">
        <v>59</v>
      </c>
      <c r="G1458" s="10">
        <v>40</v>
      </c>
      <c r="J1458" s="5">
        <v>43282</v>
      </c>
      <c r="K1458" s="5">
        <f>MAX($I1458:$J1458)</f>
        <v>43282</v>
      </c>
      <c r="L1458" s="10" t="s">
        <v>770</v>
      </c>
      <c r="M1458" s="7"/>
      <c r="N1458" s="3" t="s">
        <v>1526</v>
      </c>
      <c r="O1458" s="10">
        <f>VLOOKUP(B1458,Projections_Data!K:M,3,0)</f>
        <v>92</v>
      </c>
    </row>
    <row r="1459" spans="1:15" ht="10.199999999999999" customHeight="1" x14ac:dyDescent="0.2">
      <c r="A1459" s="10">
        <v>1458</v>
      </c>
      <c r="B1459" s="10" t="s">
        <v>286</v>
      </c>
      <c r="C1459" s="10" t="s">
        <v>287</v>
      </c>
      <c r="D1459" s="10" t="s">
        <v>17</v>
      </c>
      <c r="E1459" s="10" t="s">
        <v>34</v>
      </c>
      <c r="F1459" s="10" t="s">
        <v>59</v>
      </c>
      <c r="G1459" s="10">
        <v>24</v>
      </c>
      <c r="J1459" s="5">
        <v>43282</v>
      </c>
      <c r="K1459" s="5">
        <f>MAX($I1459:$J1459)</f>
        <v>43282</v>
      </c>
      <c r="L1459" s="10" t="s">
        <v>770</v>
      </c>
      <c r="M1459" s="7"/>
      <c r="N1459" s="3" t="s">
        <v>1526</v>
      </c>
      <c r="O1459" s="10">
        <f>VLOOKUP(B1459,Projections_Data!K:M,3,0)</f>
        <v>146</v>
      </c>
    </row>
    <row r="1460" spans="1:15" ht="10.199999999999999" customHeight="1" x14ac:dyDescent="0.2">
      <c r="A1460" s="10">
        <v>1459</v>
      </c>
      <c r="B1460" s="10" t="s">
        <v>103</v>
      </c>
      <c r="C1460" s="10" t="s">
        <v>104</v>
      </c>
      <c r="D1460" s="10" t="s">
        <v>102</v>
      </c>
      <c r="E1460" s="10" t="s">
        <v>18</v>
      </c>
      <c r="F1460" s="10" t="s">
        <v>59</v>
      </c>
      <c r="G1460" s="10">
        <v>24</v>
      </c>
      <c r="J1460" s="5">
        <v>43313</v>
      </c>
      <c r="K1460" s="5">
        <f>MAX($I1460:$J1460)</f>
        <v>43313</v>
      </c>
      <c r="L1460" s="10" t="s">
        <v>770</v>
      </c>
      <c r="M1460" s="7"/>
      <c r="N1460" s="3" t="s">
        <v>1526</v>
      </c>
      <c r="O1460" s="10">
        <f>VLOOKUP(B1460,Projections_Data!K:M,3,0)</f>
        <v>44</v>
      </c>
    </row>
    <row r="1461" spans="1:15" ht="10.199999999999999" customHeight="1" x14ac:dyDescent="0.2">
      <c r="A1461" s="10">
        <v>1460</v>
      </c>
      <c r="B1461" s="10" t="s">
        <v>103</v>
      </c>
      <c r="C1461" s="10" t="s">
        <v>342</v>
      </c>
      <c r="D1461" s="10" t="s">
        <v>102</v>
      </c>
      <c r="E1461" s="10" t="s">
        <v>18</v>
      </c>
      <c r="F1461" s="10" t="s">
        <v>59</v>
      </c>
      <c r="G1461" s="10">
        <v>24</v>
      </c>
      <c r="J1461" s="5">
        <v>43313</v>
      </c>
      <c r="K1461" s="5">
        <f>MAX($I1461:$J1461)</f>
        <v>43313</v>
      </c>
      <c r="L1461" s="10" t="s">
        <v>770</v>
      </c>
      <c r="M1461" s="7"/>
      <c r="N1461" s="3" t="s">
        <v>1526</v>
      </c>
      <c r="O1461" s="10">
        <f>VLOOKUP(B1461,Projections_Data!K:M,3,0)</f>
        <v>44</v>
      </c>
    </row>
    <row r="1462" spans="1:15" ht="10.199999999999999" customHeight="1" x14ac:dyDescent="0.2">
      <c r="A1462" s="10">
        <v>1461</v>
      </c>
      <c r="B1462" s="10" t="s">
        <v>359</v>
      </c>
      <c r="C1462" s="10" t="s">
        <v>360</v>
      </c>
      <c r="D1462" s="10" t="s">
        <v>102</v>
      </c>
      <c r="E1462" s="10" t="s">
        <v>25</v>
      </c>
      <c r="F1462" s="10" t="s">
        <v>59</v>
      </c>
      <c r="G1462" s="10">
        <v>24</v>
      </c>
      <c r="J1462" s="5">
        <v>43313</v>
      </c>
      <c r="K1462" s="5">
        <f>MAX($I1462:$J1462)</f>
        <v>43313</v>
      </c>
      <c r="L1462" s="10" t="s">
        <v>770</v>
      </c>
      <c r="M1462" s="7"/>
      <c r="O1462" s="10">
        <f>VLOOKUP(B1462,Projections_Data!K:M,3,0)</f>
        <v>79</v>
      </c>
    </row>
    <row r="1463" spans="1:15" ht="10.199999999999999" customHeight="1" x14ac:dyDescent="0.2">
      <c r="A1463" s="10">
        <v>1462</v>
      </c>
      <c r="B1463" s="10" t="s">
        <v>66</v>
      </c>
      <c r="C1463" s="10" t="s">
        <v>67</v>
      </c>
      <c r="D1463" s="10" t="s">
        <v>17</v>
      </c>
      <c r="E1463" s="10" t="s">
        <v>31</v>
      </c>
      <c r="F1463" s="10" t="s">
        <v>59</v>
      </c>
      <c r="G1463" s="10">
        <v>40</v>
      </c>
      <c r="J1463" s="5">
        <v>43313</v>
      </c>
      <c r="K1463" s="5">
        <f>MAX($I1463:$J1463)</f>
        <v>43313</v>
      </c>
      <c r="L1463" s="10" t="s">
        <v>770</v>
      </c>
      <c r="M1463" s="7"/>
      <c r="N1463" s="3" t="s">
        <v>1526</v>
      </c>
      <c r="O1463" s="10">
        <f>VLOOKUP(B1463,Projections_Data!K:M,3,0)</f>
        <v>48</v>
      </c>
    </row>
    <row r="1464" spans="1:15" ht="10.199999999999999" customHeight="1" x14ac:dyDescent="0.2">
      <c r="A1464" s="10">
        <v>1463</v>
      </c>
      <c r="B1464" s="10" t="s">
        <v>66</v>
      </c>
      <c r="C1464" s="10" t="s">
        <v>68</v>
      </c>
      <c r="D1464" s="10" t="s">
        <v>17</v>
      </c>
      <c r="E1464" s="10" t="s">
        <v>31</v>
      </c>
      <c r="F1464" s="10" t="s">
        <v>59</v>
      </c>
      <c r="G1464" s="10">
        <v>40</v>
      </c>
      <c r="J1464" s="5">
        <v>43313</v>
      </c>
      <c r="K1464" s="5">
        <f>MAX($I1464:$J1464)</f>
        <v>43313</v>
      </c>
      <c r="L1464" s="10" t="s">
        <v>770</v>
      </c>
      <c r="M1464" s="7"/>
      <c r="N1464" s="3" t="s">
        <v>1526</v>
      </c>
      <c r="O1464" s="10">
        <f>VLOOKUP(B1464,Projections_Data!K:M,3,0)</f>
        <v>48</v>
      </c>
    </row>
    <row r="1465" spans="1:15" ht="10.199999999999999" customHeight="1" x14ac:dyDescent="0.2">
      <c r="A1465" s="10">
        <v>1464</v>
      </c>
      <c r="B1465" s="10" t="s">
        <v>219</v>
      </c>
      <c r="C1465" s="10" t="s">
        <v>220</v>
      </c>
      <c r="D1465" s="10" t="s">
        <v>48</v>
      </c>
      <c r="E1465" s="10" t="s">
        <v>25</v>
      </c>
      <c r="F1465" s="10" t="s">
        <v>59</v>
      </c>
      <c r="G1465" s="10">
        <v>40</v>
      </c>
      <c r="J1465" s="5">
        <v>43313</v>
      </c>
      <c r="K1465" s="5">
        <f>MAX($I1465:$J1465)</f>
        <v>43313</v>
      </c>
      <c r="L1465" s="10" t="s">
        <v>770</v>
      </c>
      <c r="M1465" s="7"/>
      <c r="O1465" s="10">
        <f>VLOOKUP(B1465,Projections_Data!K:M,3,0)</f>
        <v>67</v>
      </c>
    </row>
    <row r="1466" spans="1:15" ht="10.199999999999999" customHeight="1" x14ac:dyDescent="0.2">
      <c r="A1466" s="10">
        <v>1465</v>
      </c>
      <c r="B1466" s="10" t="s">
        <v>613</v>
      </c>
      <c r="C1466" s="10" t="s">
        <v>614</v>
      </c>
      <c r="D1466" s="10" t="s">
        <v>48</v>
      </c>
      <c r="E1466" s="10" t="s">
        <v>18</v>
      </c>
      <c r="F1466" s="10" t="s">
        <v>59</v>
      </c>
      <c r="G1466" s="10">
        <v>40</v>
      </c>
      <c r="J1466" s="5">
        <v>43313</v>
      </c>
      <c r="K1466" s="5">
        <f>MAX($I1466:$J1466)</f>
        <v>43313</v>
      </c>
      <c r="L1466" s="10" t="s">
        <v>770</v>
      </c>
      <c r="M1466" s="7"/>
      <c r="N1466" s="3" t="s">
        <v>1526</v>
      </c>
      <c r="O1466" s="10">
        <f>VLOOKUP(B1466,Projections_Data!K:M,3,0)</f>
        <v>73</v>
      </c>
    </row>
    <row r="1467" spans="1:15" ht="10.199999999999999" customHeight="1" x14ac:dyDescent="0.2">
      <c r="A1467" s="10">
        <v>1466</v>
      </c>
      <c r="B1467" s="10" t="s">
        <v>428</v>
      </c>
      <c r="C1467" s="10" t="s">
        <v>429</v>
      </c>
      <c r="D1467" s="10" t="s">
        <v>48</v>
      </c>
      <c r="E1467" s="10" t="s">
        <v>31</v>
      </c>
      <c r="F1467" s="10" t="s">
        <v>59</v>
      </c>
      <c r="G1467" s="10">
        <v>24</v>
      </c>
      <c r="J1467" s="5">
        <v>43313</v>
      </c>
      <c r="K1467" s="5">
        <f>MAX($I1467:$J1467)</f>
        <v>43313</v>
      </c>
      <c r="L1467" s="10" t="s">
        <v>770</v>
      </c>
      <c r="M1467" s="7"/>
      <c r="N1467" s="3" t="s">
        <v>1553</v>
      </c>
      <c r="O1467" s="10">
        <f>VLOOKUP(B1467,Projections_Data!K:M,3,0)</f>
        <v>118</v>
      </c>
    </row>
    <row r="1468" spans="1:15" ht="10.199999999999999" customHeight="1" x14ac:dyDescent="0.2">
      <c r="A1468" s="10">
        <v>1467</v>
      </c>
      <c r="B1468" s="10" t="s">
        <v>428</v>
      </c>
      <c r="C1468" s="10" t="s">
        <v>430</v>
      </c>
      <c r="D1468" s="10" t="s">
        <v>48</v>
      </c>
      <c r="E1468" s="10" t="s">
        <v>31</v>
      </c>
      <c r="F1468" s="10" t="s">
        <v>59</v>
      </c>
      <c r="G1468" s="10">
        <v>24</v>
      </c>
      <c r="J1468" s="5">
        <v>43313</v>
      </c>
      <c r="K1468" s="5">
        <f>MAX($I1468:$J1468)</f>
        <v>43313</v>
      </c>
      <c r="L1468" s="10" t="s">
        <v>770</v>
      </c>
      <c r="M1468" s="7"/>
      <c r="N1468" s="3" t="s">
        <v>1553</v>
      </c>
      <c r="O1468" s="10">
        <f>VLOOKUP(B1468,Projections_Data!K:M,3,0)</f>
        <v>118</v>
      </c>
    </row>
    <row r="1469" spans="1:15" ht="10.199999999999999" customHeight="1" x14ac:dyDescent="0.2">
      <c r="A1469" s="10">
        <v>1468</v>
      </c>
      <c r="B1469" s="10" t="s">
        <v>201</v>
      </c>
      <c r="C1469" s="10" t="s">
        <v>202</v>
      </c>
      <c r="D1469" s="10" t="s">
        <v>24</v>
      </c>
      <c r="E1469" s="10" t="s">
        <v>25</v>
      </c>
      <c r="F1469" s="10" t="s">
        <v>59</v>
      </c>
      <c r="G1469" s="10">
        <v>24</v>
      </c>
      <c r="J1469" s="5">
        <v>43344</v>
      </c>
      <c r="K1469" s="5">
        <f>MAX($I1469:$J1469)</f>
        <v>43344</v>
      </c>
      <c r="L1469" s="10" t="s">
        <v>770</v>
      </c>
      <c r="M1469" s="7"/>
      <c r="O1469" s="10">
        <f>VLOOKUP(B1469,Projections_Data!K:M,3,0)</f>
        <v>76</v>
      </c>
    </row>
    <row r="1470" spans="1:15" ht="10.199999999999999" customHeight="1" x14ac:dyDescent="0.2">
      <c r="A1470" s="10">
        <v>1469</v>
      </c>
      <c r="B1470" s="10" t="s">
        <v>88</v>
      </c>
      <c r="C1470" s="10" t="s">
        <v>89</v>
      </c>
      <c r="D1470" s="10" t="s">
        <v>40</v>
      </c>
      <c r="E1470" s="10" t="s">
        <v>18</v>
      </c>
      <c r="F1470" s="10" t="s">
        <v>59</v>
      </c>
      <c r="G1470" s="10">
        <v>24</v>
      </c>
      <c r="J1470" s="5">
        <v>43344</v>
      </c>
      <c r="K1470" s="5">
        <f>MAX($I1470:$J1470)</f>
        <v>43344</v>
      </c>
      <c r="L1470" s="10" t="s">
        <v>770</v>
      </c>
      <c r="M1470" s="7"/>
      <c r="N1470" s="3" t="s">
        <v>1526</v>
      </c>
      <c r="O1470" s="10">
        <f>VLOOKUP(B1470,Projections_Data!K:M,3,0)</f>
        <v>15</v>
      </c>
    </row>
    <row r="1471" spans="1:15" ht="10.199999999999999" customHeight="1" x14ac:dyDescent="0.2">
      <c r="A1471" s="10">
        <v>1470</v>
      </c>
      <c r="B1471" s="10" t="s">
        <v>75</v>
      </c>
      <c r="C1471" s="10" t="s">
        <v>873</v>
      </c>
      <c r="D1471" s="10" t="s">
        <v>17</v>
      </c>
      <c r="E1471" s="10" t="s">
        <v>31</v>
      </c>
      <c r="F1471" s="10" t="s">
        <v>59</v>
      </c>
      <c r="G1471" s="10">
        <v>80</v>
      </c>
      <c r="J1471" s="5">
        <v>43344</v>
      </c>
      <c r="K1471" s="5">
        <f>MAX($I1471:$J1471)</f>
        <v>43344</v>
      </c>
      <c r="L1471" s="10" t="s">
        <v>770</v>
      </c>
      <c r="M1471" s="7"/>
      <c r="N1471" s="3" t="s">
        <v>1526</v>
      </c>
      <c r="O1471" s="10">
        <f>VLOOKUP(B1471,Projections_Data!K:M,3,0)</f>
        <v>11</v>
      </c>
    </row>
    <row r="1472" spans="1:15" ht="10.199999999999999" customHeight="1" x14ac:dyDescent="0.2">
      <c r="A1472" s="10">
        <v>1471</v>
      </c>
      <c r="B1472" s="10" t="s">
        <v>75</v>
      </c>
      <c r="C1472" s="10" t="s">
        <v>875</v>
      </c>
      <c r="D1472" s="10" t="s">
        <v>17</v>
      </c>
      <c r="E1472" s="10" t="s">
        <v>31</v>
      </c>
      <c r="F1472" s="10" t="s">
        <v>59</v>
      </c>
      <c r="G1472" s="10">
        <v>80</v>
      </c>
      <c r="J1472" s="5">
        <v>43344</v>
      </c>
      <c r="K1472" s="5">
        <f>MAX($I1472:$J1472)</f>
        <v>43344</v>
      </c>
      <c r="L1472" s="10" t="s">
        <v>770</v>
      </c>
      <c r="M1472" s="7"/>
      <c r="N1472" s="3" t="s">
        <v>1526</v>
      </c>
      <c r="O1472" s="10">
        <f>VLOOKUP(B1472,Projections_Data!K:M,3,0)</f>
        <v>11</v>
      </c>
    </row>
    <row r="1473" spans="1:15" ht="10.199999999999999" customHeight="1" x14ac:dyDescent="0.2">
      <c r="A1473" s="10">
        <v>1472</v>
      </c>
      <c r="B1473" s="10" t="s">
        <v>75</v>
      </c>
      <c r="C1473" s="10" t="s">
        <v>876</v>
      </c>
      <c r="D1473" s="10" t="s">
        <v>17</v>
      </c>
      <c r="E1473" s="10" t="s">
        <v>31</v>
      </c>
      <c r="F1473" s="10" t="s">
        <v>59</v>
      </c>
      <c r="G1473" s="10">
        <v>80</v>
      </c>
      <c r="J1473" s="5">
        <v>43344</v>
      </c>
      <c r="K1473" s="5">
        <f>MAX($I1473:$J1473)</f>
        <v>43344</v>
      </c>
      <c r="L1473" s="10" t="s">
        <v>770</v>
      </c>
      <c r="M1473" s="7"/>
      <c r="N1473" s="3" t="s">
        <v>1526</v>
      </c>
      <c r="O1473" s="10">
        <f>VLOOKUP(B1473,Projections_Data!K:M,3,0)</f>
        <v>11</v>
      </c>
    </row>
    <row r="1474" spans="1:15" ht="10.199999999999999" customHeight="1" x14ac:dyDescent="0.2">
      <c r="A1474" s="10">
        <v>1473</v>
      </c>
      <c r="B1474" s="10" t="s">
        <v>75</v>
      </c>
      <c r="C1474" s="10" t="s">
        <v>877</v>
      </c>
      <c r="D1474" s="10" t="s">
        <v>17</v>
      </c>
      <c r="E1474" s="10" t="s">
        <v>31</v>
      </c>
      <c r="F1474" s="10" t="s">
        <v>59</v>
      </c>
      <c r="G1474" s="10">
        <v>80</v>
      </c>
      <c r="J1474" s="5">
        <v>43344</v>
      </c>
      <c r="K1474" s="5">
        <f>MAX($I1474:$J1474)</f>
        <v>43344</v>
      </c>
      <c r="L1474" s="10" t="s">
        <v>770</v>
      </c>
      <c r="M1474" s="7"/>
      <c r="N1474" s="3" t="s">
        <v>1526</v>
      </c>
      <c r="O1474" s="10">
        <f>VLOOKUP(B1474,Projections_Data!K:M,3,0)</f>
        <v>11</v>
      </c>
    </row>
    <row r="1475" spans="1:15" ht="10.199999999999999" customHeight="1" x14ac:dyDescent="0.2">
      <c r="A1475" s="10">
        <v>1474</v>
      </c>
      <c r="B1475" s="10" t="s">
        <v>75</v>
      </c>
      <c r="C1475" s="10" t="s">
        <v>878</v>
      </c>
      <c r="D1475" s="10" t="s">
        <v>17</v>
      </c>
      <c r="E1475" s="10" t="s">
        <v>31</v>
      </c>
      <c r="F1475" s="10" t="s">
        <v>59</v>
      </c>
      <c r="G1475" s="10">
        <v>80</v>
      </c>
      <c r="J1475" s="5">
        <v>43344</v>
      </c>
      <c r="K1475" s="5">
        <f>MAX($I1475:$J1475)</f>
        <v>43344</v>
      </c>
      <c r="L1475" s="10" t="s">
        <v>770</v>
      </c>
      <c r="M1475" s="7"/>
      <c r="N1475" s="3" t="s">
        <v>1526</v>
      </c>
      <c r="O1475" s="10">
        <f>VLOOKUP(B1475,Projections_Data!K:M,3,0)</f>
        <v>11</v>
      </c>
    </row>
    <row r="1476" spans="1:15" ht="10.199999999999999" customHeight="1" x14ac:dyDescent="0.2">
      <c r="A1476" s="10">
        <v>1475</v>
      </c>
      <c r="B1476" s="10" t="s">
        <v>75</v>
      </c>
      <c r="C1476" s="10" t="s">
        <v>1527</v>
      </c>
      <c r="D1476" s="10" t="s">
        <v>17</v>
      </c>
      <c r="E1476" s="10" t="s">
        <v>31</v>
      </c>
      <c r="F1476" s="10" t="s">
        <v>59</v>
      </c>
      <c r="G1476" s="10">
        <v>80</v>
      </c>
      <c r="J1476" s="5">
        <v>43344</v>
      </c>
      <c r="K1476" s="5">
        <f>MAX($I1476:$J1476)</f>
        <v>43344</v>
      </c>
      <c r="L1476" s="10" t="s">
        <v>770</v>
      </c>
      <c r="M1476" s="7"/>
      <c r="N1476" s="3" t="s">
        <v>1526</v>
      </c>
      <c r="O1476" s="10">
        <f>VLOOKUP(B1476,Projections_Data!K:M,3,0)</f>
        <v>11</v>
      </c>
    </row>
    <row r="1477" spans="1:15" ht="10.199999999999999" customHeight="1" x14ac:dyDescent="0.2">
      <c r="A1477" s="10">
        <v>1476</v>
      </c>
      <c r="B1477" s="10" t="s">
        <v>75</v>
      </c>
      <c r="C1477" s="10" t="s">
        <v>1528</v>
      </c>
      <c r="D1477" s="10" t="s">
        <v>17</v>
      </c>
      <c r="E1477" s="10" t="s">
        <v>31</v>
      </c>
      <c r="F1477" s="10" t="s">
        <v>59</v>
      </c>
      <c r="G1477" s="10">
        <v>80</v>
      </c>
      <c r="J1477" s="5">
        <v>43344</v>
      </c>
      <c r="K1477" s="5">
        <f>MAX($I1477:$J1477)</f>
        <v>43344</v>
      </c>
      <c r="L1477" s="10" t="s">
        <v>770</v>
      </c>
      <c r="M1477" s="7"/>
      <c r="N1477" s="3" t="s">
        <v>1526</v>
      </c>
      <c r="O1477" s="10">
        <f>VLOOKUP(B1477,Projections_Data!K:M,3,0)</f>
        <v>11</v>
      </c>
    </row>
    <row r="1478" spans="1:15" ht="10.199999999999999" customHeight="1" x14ac:dyDescent="0.2">
      <c r="A1478" s="10">
        <v>1477</v>
      </c>
      <c r="B1478" s="10" t="s">
        <v>75</v>
      </c>
      <c r="C1478" s="10" t="s">
        <v>1529</v>
      </c>
      <c r="D1478" s="10" t="s">
        <v>17</v>
      </c>
      <c r="E1478" s="10" t="s">
        <v>31</v>
      </c>
      <c r="F1478" s="10" t="s">
        <v>59</v>
      </c>
      <c r="G1478" s="10">
        <v>80</v>
      </c>
      <c r="J1478" s="5">
        <v>43344</v>
      </c>
      <c r="K1478" s="5">
        <f>MAX($I1478:$J1478)</f>
        <v>43344</v>
      </c>
      <c r="L1478" s="10" t="s">
        <v>770</v>
      </c>
      <c r="M1478" s="7"/>
      <c r="N1478" s="3" t="s">
        <v>1526</v>
      </c>
      <c r="O1478" s="10">
        <f>VLOOKUP(B1478,Projections_Data!K:M,3,0)</f>
        <v>11</v>
      </c>
    </row>
    <row r="1479" spans="1:15" ht="10.199999999999999" customHeight="1" x14ac:dyDescent="0.2">
      <c r="A1479" s="10">
        <v>1478</v>
      </c>
      <c r="B1479" s="10" t="s">
        <v>75</v>
      </c>
      <c r="C1479" s="10" t="s">
        <v>76</v>
      </c>
      <c r="D1479" s="10" t="s">
        <v>17</v>
      </c>
      <c r="E1479" s="10" t="s">
        <v>31</v>
      </c>
      <c r="F1479" s="10" t="s">
        <v>59</v>
      </c>
      <c r="G1479" s="10">
        <v>80</v>
      </c>
      <c r="J1479" s="5">
        <v>43344</v>
      </c>
      <c r="K1479" s="5">
        <f>MAX($I1479:$J1479)</f>
        <v>43344</v>
      </c>
      <c r="L1479" s="10" t="s">
        <v>770</v>
      </c>
      <c r="M1479" s="7"/>
      <c r="N1479" s="3" t="s">
        <v>1526</v>
      </c>
      <c r="O1479" s="10">
        <f>VLOOKUP(B1479,Projections_Data!K:M,3,0)</f>
        <v>11</v>
      </c>
    </row>
    <row r="1480" spans="1:15" ht="10.199999999999999" customHeight="1" x14ac:dyDescent="0.2">
      <c r="A1480" s="10">
        <v>1479</v>
      </c>
      <c r="B1480" s="10" t="s">
        <v>75</v>
      </c>
      <c r="C1480" s="10" t="s">
        <v>77</v>
      </c>
      <c r="D1480" s="10" t="s">
        <v>17</v>
      </c>
      <c r="E1480" s="10" t="s">
        <v>31</v>
      </c>
      <c r="F1480" s="10" t="s">
        <v>59</v>
      </c>
      <c r="G1480" s="10">
        <v>80</v>
      </c>
      <c r="J1480" s="5">
        <v>43344</v>
      </c>
      <c r="K1480" s="5">
        <f>MAX($I1480:$J1480)</f>
        <v>43344</v>
      </c>
      <c r="L1480" s="10" t="s">
        <v>770</v>
      </c>
      <c r="M1480" s="7"/>
      <c r="N1480" s="3" t="s">
        <v>1526</v>
      </c>
      <c r="O1480" s="10">
        <f>VLOOKUP(B1480,Projections_Data!K:M,3,0)</f>
        <v>11</v>
      </c>
    </row>
    <row r="1481" spans="1:15" ht="10.199999999999999" customHeight="1" x14ac:dyDescent="0.2">
      <c r="A1481" s="10">
        <v>1480</v>
      </c>
      <c r="B1481" s="10" t="s">
        <v>75</v>
      </c>
      <c r="C1481" s="10" t="s">
        <v>483</v>
      </c>
      <c r="D1481" s="10" t="s">
        <v>17</v>
      </c>
      <c r="E1481" s="10" t="s">
        <v>31</v>
      </c>
      <c r="F1481" s="10" t="s">
        <v>59</v>
      </c>
      <c r="G1481" s="10">
        <v>80</v>
      </c>
      <c r="J1481" s="5">
        <v>43344</v>
      </c>
      <c r="K1481" s="5">
        <f>MAX($I1481:$J1481)</f>
        <v>43344</v>
      </c>
      <c r="L1481" s="10" t="s">
        <v>770</v>
      </c>
      <c r="M1481" s="7"/>
      <c r="N1481" s="3" t="s">
        <v>1526</v>
      </c>
      <c r="O1481" s="10">
        <f>VLOOKUP(B1481,Projections_Data!K:M,3,0)</f>
        <v>11</v>
      </c>
    </row>
    <row r="1482" spans="1:15" ht="10.199999999999999" customHeight="1" x14ac:dyDescent="0.2">
      <c r="A1482" s="10">
        <v>1481</v>
      </c>
      <c r="B1482" s="10" t="s">
        <v>75</v>
      </c>
      <c r="C1482" s="10" t="s">
        <v>93</v>
      </c>
      <c r="D1482" s="10" t="s">
        <v>17</v>
      </c>
      <c r="E1482" s="10" t="s">
        <v>31</v>
      </c>
      <c r="F1482" s="10" t="s">
        <v>59</v>
      </c>
      <c r="G1482" s="10">
        <v>80</v>
      </c>
      <c r="J1482" s="5">
        <v>43344</v>
      </c>
      <c r="K1482" s="5">
        <f>MAX($I1482:$J1482)</f>
        <v>43344</v>
      </c>
      <c r="L1482" s="10" t="s">
        <v>770</v>
      </c>
      <c r="M1482" s="7"/>
      <c r="N1482" s="3" t="s">
        <v>1526</v>
      </c>
      <c r="O1482" s="10">
        <f>VLOOKUP(B1482,Projections_Data!K:M,3,0)</f>
        <v>11</v>
      </c>
    </row>
    <row r="1483" spans="1:15" ht="10.199999999999999" customHeight="1" x14ac:dyDescent="0.2">
      <c r="A1483" s="10">
        <v>1482</v>
      </c>
      <c r="B1483" s="10" t="s">
        <v>135</v>
      </c>
      <c r="C1483" s="10" t="s">
        <v>1530</v>
      </c>
      <c r="D1483" s="10" t="s">
        <v>102</v>
      </c>
      <c r="E1483" s="10" t="s">
        <v>25</v>
      </c>
      <c r="F1483" s="10" t="s">
        <v>59</v>
      </c>
      <c r="G1483" s="10">
        <v>24</v>
      </c>
      <c r="J1483" s="5">
        <v>43344</v>
      </c>
      <c r="K1483" s="5">
        <f>MAX($I1483:$J1483)</f>
        <v>43344</v>
      </c>
      <c r="L1483" s="10" t="s">
        <v>770</v>
      </c>
      <c r="M1483" s="7"/>
      <c r="N1483" s="3" t="s">
        <v>1526</v>
      </c>
      <c r="O1483" s="10">
        <f>VLOOKUP(B1483,Projections_Data!K:M,3,0)</f>
        <v>40</v>
      </c>
    </row>
    <row r="1484" spans="1:15" ht="10.199999999999999" customHeight="1" x14ac:dyDescent="0.2">
      <c r="A1484" s="10">
        <v>1483</v>
      </c>
      <c r="B1484" s="10" t="s">
        <v>137</v>
      </c>
      <c r="C1484" s="10" t="s">
        <v>138</v>
      </c>
      <c r="D1484" s="10" t="s">
        <v>30</v>
      </c>
      <c r="E1484" s="10" t="s">
        <v>34</v>
      </c>
      <c r="F1484" s="10" t="s">
        <v>59</v>
      </c>
      <c r="G1484" s="10">
        <v>24</v>
      </c>
      <c r="J1484" s="5">
        <v>43344</v>
      </c>
      <c r="K1484" s="5">
        <f>MAX($I1484:$J1484)</f>
        <v>43344</v>
      </c>
      <c r="L1484" s="10" t="s">
        <v>770</v>
      </c>
      <c r="M1484" s="7"/>
      <c r="N1484" s="3" t="s">
        <v>1526</v>
      </c>
      <c r="O1484" s="10">
        <f>VLOOKUP(B1484,Projections_Data!K:M,3,0)</f>
        <v>27</v>
      </c>
    </row>
    <row r="1485" spans="1:15" ht="10.199999999999999" customHeight="1" x14ac:dyDescent="0.2">
      <c r="A1485" s="10">
        <v>1484</v>
      </c>
      <c r="B1485" s="10" t="s">
        <v>116</v>
      </c>
      <c r="C1485" s="10" t="s">
        <v>117</v>
      </c>
      <c r="D1485" s="10" t="s">
        <v>48</v>
      </c>
      <c r="E1485" s="10" t="s">
        <v>34</v>
      </c>
      <c r="F1485" s="10" t="s">
        <v>59</v>
      </c>
      <c r="G1485" s="10">
        <v>40</v>
      </c>
      <c r="J1485" s="5">
        <v>43344</v>
      </c>
      <c r="K1485" s="5">
        <f>MAX($I1485:$J1485)</f>
        <v>43344</v>
      </c>
      <c r="L1485" s="10" t="s">
        <v>770</v>
      </c>
      <c r="M1485" s="7"/>
      <c r="N1485" s="3" t="s">
        <v>1526</v>
      </c>
      <c r="O1485" s="10">
        <f>VLOOKUP(B1485,Projections_Data!K:M,3,0)</f>
        <v>5</v>
      </c>
    </row>
    <row r="1486" spans="1:15" ht="10.199999999999999" customHeight="1" x14ac:dyDescent="0.2">
      <c r="A1486" s="10">
        <v>1485</v>
      </c>
      <c r="B1486" s="10" t="s">
        <v>116</v>
      </c>
      <c r="C1486" s="10" t="s">
        <v>166</v>
      </c>
      <c r="D1486" s="10" t="s">
        <v>48</v>
      </c>
      <c r="E1486" s="10" t="s">
        <v>34</v>
      </c>
      <c r="F1486" s="10" t="s">
        <v>59</v>
      </c>
      <c r="G1486" s="10">
        <v>40</v>
      </c>
      <c r="J1486" s="5">
        <v>43344</v>
      </c>
      <c r="K1486" s="5">
        <f>MAX($I1486:$J1486)</f>
        <v>43344</v>
      </c>
      <c r="L1486" s="10" t="s">
        <v>770</v>
      </c>
      <c r="M1486" s="7"/>
      <c r="N1486" s="3" t="s">
        <v>1526</v>
      </c>
      <c r="O1486" s="10">
        <f>VLOOKUP(B1486,Projections_Data!K:M,3,0)</f>
        <v>5</v>
      </c>
    </row>
    <row r="1487" spans="1:15" ht="10.199999999999999" customHeight="1" x14ac:dyDescent="0.2">
      <c r="A1487" s="10">
        <v>1486</v>
      </c>
      <c r="B1487" s="10" t="s">
        <v>116</v>
      </c>
      <c r="C1487" s="10" t="s">
        <v>1412</v>
      </c>
      <c r="D1487" s="10" t="s">
        <v>48</v>
      </c>
      <c r="E1487" s="10" t="s">
        <v>34</v>
      </c>
      <c r="F1487" s="10" t="s">
        <v>59</v>
      </c>
      <c r="G1487" s="10">
        <v>40</v>
      </c>
      <c r="J1487" s="5">
        <v>43344</v>
      </c>
      <c r="K1487" s="5">
        <f>MAX($I1487:$J1487)</f>
        <v>43344</v>
      </c>
      <c r="L1487" s="10" t="s">
        <v>770</v>
      </c>
      <c r="M1487" s="7"/>
      <c r="N1487" s="3" t="s">
        <v>1526</v>
      </c>
      <c r="O1487" s="10">
        <f>VLOOKUP(B1487,Projections_Data!K:M,3,0)</f>
        <v>5</v>
      </c>
    </row>
    <row r="1488" spans="1:15" ht="10.199999999999999" customHeight="1" x14ac:dyDescent="0.2">
      <c r="A1488" s="10">
        <v>1487</v>
      </c>
      <c r="B1488" s="10" t="s">
        <v>116</v>
      </c>
      <c r="C1488" s="10" t="s">
        <v>710</v>
      </c>
      <c r="D1488" s="10" t="s">
        <v>48</v>
      </c>
      <c r="E1488" s="10" t="s">
        <v>34</v>
      </c>
      <c r="F1488" s="10" t="s">
        <v>59</v>
      </c>
      <c r="G1488" s="10">
        <v>40</v>
      </c>
      <c r="J1488" s="5">
        <v>43344</v>
      </c>
      <c r="K1488" s="5">
        <f>MAX($I1488:$J1488)</f>
        <v>43344</v>
      </c>
      <c r="L1488" s="10" t="s">
        <v>770</v>
      </c>
      <c r="M1488" s="7"/>
      <c r="N1488" s="3" t="s">
        <v>1526</v>
      </c>
      <c r="O1488" s="10">
        <f>VLOOKUP(B1488,Projections_Data!K:M,3,0)</f>
        <v>5</v>
      </c>
    </row>
    <row r="1489" spans="1:15" ht="10.199999999999999" customHeight="1" x14ac:dyDescent="0.2">
      <c r="A1489" s="10">
        <v>1488</v>
      </c>
      <c r="B1489" s="10" t="s">
        <v>116</v>
      </c>
      <c r="C1489" s="10" t="s">
        <v>1416</v>
      </c>
      <c r="D1489" s="10" t="s">
        <v>48</v>
      </c>
      <c r="E1489" s="10" t="s">
        <v>34</v>
      </c>
      <c r="F1489" s="10" t="s">
        <v>59</v>
      </c>
      <c r="G1489" s="10">
        <v>40</v>
      </c>
      <c r="J1489" s="5">
        <v>43344</v>
      </c>
      <c r="K1489" s="5">
        <f>MAX($I1489:$J1489)</f>
        <v>43344</v>
      </c>
      <c r="L1489" s="10" t="s">
        <v>770</v>
      </c>
      <c r="M1489" s="7"/>
      <c r="N1489" s="3" t="s">
        <v>1526</v>
      </c>
      <c r="O1489" s="10">
        <f>VLOOKUP(B1489,Projections_Data!K:M,3,0)</f>
        <v>5</v>
      </c>
    </row>
    <row r="1490" spans="1:15" ht="10.199999999999999" customHeight="1" x14ac:dyDescent="0.2">
      <c r="A1490" s="10">
        <v>1489</v>
      </c>
      <c r="B1490" s="10" t="s">
        <v>245</v>
      </c>
      <c r="C1490" s="10" t="s">
        <v>246</v>
      </c>
      <c r="D1490" s="10" t="s">
        <v>24</v>
      </c>
      <c r="E1490" s="10" t="s">
        <v>34</v>
      </c>
      <c r="F1490" s="10" t="s">
        <v>59</v>
      </c>
      <c r="G1490" s="10">
        <v>24</v>
      </c>
      <c r="J1490" s="5">
        <v>43344</v>
      </c>
      <c r="K1490" s="5">
        <f>MAX($I1490:$J1490)</f>
        <v>43344</v>
      </c>
      <c r="L1490" s="10" t="s">
        <v>770</v>
      </c>
      <c r="M1490" s="7"/>
      <c r="N1490" s="3" t="s">
        <v>1526</v>
      </c>
      <c r="O1490" s="10">
        <f>VLOOKUP(B1490,Projections_Data!K:M,3,0)</f>
        <v>136</v>
      </c>
    </row>
    <row r="1491" spans="1:15" ht="10.199999999999999" customHeight="1" x14ac:dyDescent="0.2">
      <c r="A1491" s="10">
        <v>1490</v>
      </c>
      <c r="B1491" s="10" t="s">
        <v>677</v>
      </c>
      <c r="C1491" s="10" t="s">
        <v>1552</v>
      </c>
      <c r="D1491" s="10" t="s">
        <v>102</v>
      </c>
      <c r="E1491" s="10" t="s">
        <v>25</v>
      </c>
      <c r="F1491" s="10" t="s">
        <v>59</v>
      </c>
      <c r="G1491" s="10">
        <v>24</v>
      </c>
      <c r="J1491" s="5">
        <v>43344</v>
      </c>
      <c r="K1491" s="5">
        <f>MAX($I1491:$J1491)</f>
        <v>43344</v>
      </c>
      <c r="L1491" s="10" t="s">
        <v>770</v>
      </c>
      <c r="M1491" s="7"/>
      <c r="N1491" s="3" t="s">
        <v>1526</v>
      </c>
      <c r="O1491" s="10">
        <f>VLOOKUP(B1491,Projections_Data!K:M,3,0)</f>
        <v>135</v>
      </c>
    </row>
    <row r="1492" spans="1:15" ht="10.199999999999999" customHeight="1" x14ac:dyDescent="0.2">
      <c r="A1492" s="10">
        <v>1491</v>
      </c>
      <c r="B1492" s="10" t="s">
        <v>153</v>
      </c>
      <c r="C1492" s="10" t="s">
        <v>154</v>
      </c>
      <c r="D1492" s="10" t="s">
        <v>102</v>
      </c>
      <c r="E1492" s="10" t="s">
        <v>18</v>
      </c>
      <c r="F1492" s="10" t="s">
        <v>59</v>
      </c>
      <c r="G1492" s="10">
        <v>24</v>
      </c>
      <c r="J1492" s="5">
        <v>43344</v>
      </c>
      <c r="K1492" s="5">
        <f>MAX($I1492:$J1492)</f>
        <v>43344</v>
      </c>
      <c r="L1492" s="10" t="s">
        <v>770</v>
      </c>
      <c r="M1492" s="7"/>
      <c r="N1492" s="3" t="s">
        <v>1526</v>
      </c>
      <c r="O1492" s="10">
        <f>VLOOKUP(B1492,Projections_Data!K:M,3,0)</f>
        <v>30</v>
      </c>
    </row>
    <row r="1493" spans="1:15" ht="10.199999999999999" customHeight="1" x14ac:dyDescent="0.2">
      <c r="A1493" s="10">
        <v>1492</v>
      </c>
      <c r="B1493" s="10" t="s">
        <v>197</v>
      </c>
      <c r="C1493" s="10" t="s">
        <v>198</v>
      </c>
      <c r="D1493" s="10" t="s">
        <v>17</v>
      </c>
      <c r="E1493" s="10" t="s">
        <v>25</v>
      </c>
      <c r="F1493" s="10" t="s">
        <v>59</v>
      </c>
      <c r="G1493" s="10">
        <v>24</v>
      </c>
      <c r="J1493" s="5">
        <v>43344</v>
      </c>
      <c r="K1493" s="5">
        <f>MAX($I1493:$J1493)</f>
        <v>43344</v>
      </c>
      <c r="L1493" s="10" t="s">
        <v>770</v>
      </c>
      <c r="M1493" s="7"/>
      <c r="O1493" s="10">
        <f>VLOOKUP(B1493,Projections_Data!K:M,3,0)</f>
        <v>59</v>
      </c>
    </row>
    <row r="1494" spans="1:15" ht="10.199999999999999" customHeight="1" x14ac:dyDescent="0.2">
      <c r="A1494" s="10">
        <v>1493</v>
      </c>
      <c r="B1494" s="10" t="s">
        <v>86</v>
      </c>
      <c r="C1494" s="10" t="s">
        <v>659</v>
      </c>
      <c r="D1494" s="10" t="s">
        <v>17</v>
      </c>
      <c r="E1494" s="10" t="s">
        <v>31</v>
      </c>
      <c r="F1494" s="10" t="s">
        <v>59</v>
      </c>
      <c r="G1494" s="10">
        <v>80</v>
      </c>
      <c r="J1494" s="5">
        <v>43344</v>
      </c>
      <c r="K1494" s="5">
        <f>MAX($I1494:$J1494)</f>
        <v>43344</v>
      </c>
      <c r="L1494" s="10" t="s">
        <v>770</v>
      </c>
      <c r="M1494" s="7"/>
      <c r="N1494" s="3" t="s">
        <v>1526</v>
      </c>
      <c r="O1494" s="10">
        <f>VLOOKUP(B1494,Projections_Data!K:M,3,0)</f>
        <v>9</v>
      </c>
    </row>
    <row r="1495" spans="1:15" ht="10.199999999999999" customHeight="1" x14ac:dyDescent="0.2">
      <c r="A1495" s="10">
        <v>1494</v>
      </c>
      <c r="B1495" s="10" t="s">
        <v>86</v>
      </c>
      <c r="C1495" s="10" t="s">
        <v>661</v>
      </c>
      <c r="D1495" s="10" t="s">
        <v>17</v>
      </c>
      <c r="E1495" s="10" t="s">
        <v>31</v>
      </c>
      <c r="F1495" s="10" t="s">
        <v>59</v>
      </c>
      <c r="G1495" s="10">
        <v>80</v>
      </c>
      <c r="J1495" s="5">
        <v>43344</v>
      </c>
      <c r="K1495" s="5">
        <f>MAX($I1495:$J1495)</f>
        <v>43344</v>
      </c>
      <c r="L1495" s="10" t="s">
        <v>770</v>
      </c>
      <c r="M1495" s="7"/>
      <c r="N1495" s="3" t="s">
        <v>1526</v>
      </c>
      <c r="O1495" s="10">
        <f>VLOOKUP(B1495,Projections_Data!K:M,3,0)</f>
        <v>9</v>
      </c>
    </row>
    <row r="1496" spans="1:15" ht="10.199999999999999" customHeight="1" x14ac:dyDescent="0.2">
      <c r="A1496" s="10">
        <v>1495</v>
      </c>
      <c r="B1496" s="10" t="s">
        <v>86</v>
      </c>
      <c r="C1496" s="10" t="s">
        <v>662</v>
      </c>
      <c r="D1496" s="10" t="s">
        <v>17</v>
      </c>
      <c r="E1496" s="10" t="s">
        <v>31</v>
      </c>
      <c r="F1496" s="10" t="s">
        <v>59</v>
      </c>
      <c r="G1496" s="10">
        <v>80</v>
      </c>
      <c r="J1496" s="5">
        <v>43344</v>
      </c>
      <c r="K1496" s="5">
        <f>MAX($I1496:$J1496)</f>
        <v>43344</v>
      </c>
      <c r="L1496" s="10" t="s">
        <v>770</v>
      </c>
      <c r="M1496" s="7"/>
      <c r="N1496" s="3" t="s">
        <v>1526</v>
      </c>
      <c r="O1496" s="10">
        <f>VLOOKUP(B1496,Projections_Data!K:M,3,0)</f>
        <v>9</v>
      </c>
    </row>
    <row r="1497" spans="1:15" ht="10.199999999999999" customHeight="1" x14ac:dyDescent="0.2">
      <c r="A1497" s="10">
        <v>1496</v>
      </c>
      <c r="B1497" s="10" t="s">
        <v>86</v>
      </c>
      <c r="C1497" s="10" t="s">
        <v>663</v>
      </c>
      <c r="D1497" s="10" t="s">
        <v>17</v>
      </c>
      <c r="E1497" s="10" t="s">
        <v>31</v>
      </c>
      <c r="F1497" s="10" t="s">
        <v>59</v>
      </c>
      <c r="G1497" s="10">
        <v>80</v>
      </c>
      <c r="J1497" s="5">
        <v>43344</v>
      </c>
      <c r="K1497" s="5">
        <f>MAX($I1497:$J1497)</f>
        <v>43344</v>
      </c>
      <c r="L1497" s="10" t="s">
        <v>770</v>
      </c>
      <c r="M1497" s="7"/>
      <c r="N1497" s="3" t="s">
        <v>1526</v>
      </c>
      <c r="O1497" s="10">
        <f>VLOOKUP(B1497,Projections_Data!K:M,3,0)</f>
        <v>9</v>
      </c>
    </row>
    <row r="1498" spans="1:15" ht="10.199999999999999" customHeight="1" x14ac:dyDescent="0.2">
      <c r="A1498" s="10">
        <v>1497</v>
      </c>
      <c r="B1498" s="10" t="s">
        <v>86</v>
      </c>
      <c r="C1498" s="10" t="s">
        <v>664</v>
      </c>
      <c r="D1498" s="10" t="s">
        <v>17</v>
      </c>
      <c r="E1498" s="10" t="s">
        <v>31</v>
      </c>
      <c r="F1498" s="10" t="s">
        <v>59</v>
      </c>
      <c r="G1498" s="10">
        <v>80</v>
      </c>
      <c r="J1498" s="5">
        <v>43344</v>
      </c>
      <c r="K1498" s="5">
        <f>MAX($I1498:$J1498)</f>
        <v>43344</v>
      </c>
      <c r="L1498" s="10" t="s">
        <v>770</v>
      </c>
      <c r="M1498" s="7"/>
      <c r="N1498" s="3" t="s">
        <v>1526</v>
      </c>
      <c r="O1498" s="10">
        <f>VLOOKUP(B1498,Projections_Data!K:M,3,0)</f>
        <v>9</v>
      </c>
    </row>
    <row r="1499" spans="1:15" ht="10.199999999999999" customHeight="1" x14ac:dyDescent="0.2">
      <c r="A1499" s="10">
        <v>1498</v>
      </c>
      <c r="B1499" s="10" t="s">
        <v>86</v>
      </c>
      <c r="C1499" s="10" t="s">
        <v>665</v>
      </c>
      <c r="D1499" s="10" t="s">
        <v>17</v>
      </c>
      <c r="E1499" s="10" t="s">
        <v>31</v>
      </c>
      <c r="F1499" s="10" t="s">
        <v>59</v>
      </c>
      <c r="G1499" s="10">
        <v>80</v>
      </c>
      <c r="J1499" s="5">
        <v>43344</v>
      </c>
      <c r="K1499" s="5">
        <f>MAX($I1499:$J1499)</f>
        <v>43344</v>
      </c>
      <c r="L1499" s="10" t="s">
        <v>770</v>
      </c>
      <c r="M1499" s="7"/>
      <c r="N1499" s="3" t="s">
        <v>1526</v>
      </c>
      <c r="O1499" s="10">
        <f>VLOOKUP(B1499,Projections_Data!K:M,3,0)</f>
        <v>9</v>
      </c>
    </row>
    <row r="1500" spans="1:15" ht="10.199999999999999" customHeight="1" x14ac:dyDescent="0.2">
      <c r="A1500" s="10">
        <v>1499</v>
      </c>
      <c r="B1500" s="10" t="s">
        <v>193</v>
      </c>
      <c r="C1500" s="10" t="s">
        <v>1545</v>
      </c>
      <c r="D1500" s="10" t="s">
        <v>102</v>
      </c>
      <c r="E1500" s="10" t="s">
        <v>25</v>
      </c>
      <c r="F1500" s="10" t="s">
        <v>59</v>
      </c>
      <c r="G1500" s="10">
        <v>24</v>
      </c>
      <c r="J1500" s="5">
        <v>43344</v>
      </c>
      <c r="K1500" s="5">
        <f>MAX($I1500:$J1500)</f>
        <v>43344</v>
      </c>
      <c r="L1500" s="10" t="s">
        <v>770</v>
      </c>
      <c r="M1500" s="7"/>
      <c r="N1500" s="3" t="s">
        <v>1526</v>
      </c>
      <c r="O1500" s="10">
        <f>VLOOKUP(B1500,Projections_Data!K:M,3,0)</f>
        <v>106</v>
      </c>
    </row>
    <row r="1501" spans="1:15" ht="10.199999999999999" customHeight="1" x14ac:dyDescent="0.2">
      <c r="A1501" s="10">
        <v>1500</v>
      </c>
      <c r="B1501" s="10" t="s">
        <v>161</v>
      </c>
      <c r="C1501" s="10" t="s">
        <v>538</v>
      </c>
      <c r="D1501" s="10" t="s">
        <v>30</v>
      </c>
      <c r="E1501" s="10" t="s">
        <v>18</v>
      </c>
      <c r="F1501" s="10" t="s">
        <v>59</v>
      </c>
      <c r="G1501" s="10">
        <v>120</v>
      </c>
      <c r="J1501" s="5">
        <v>43344</v>
      </c>
      <c r="K1501" s="5">
        <f>MAX($I1501:$J1501)</f>
        <v>43344</v>
      </c>
      <c r="L1501" s="10" t="s">
        <v>770</v>
      </c>
      <c r="M1501" s="7"/>
      <c r="N1501" s="3" t="s">
        <v>1526</v>
      </c>
      <c r="O1501" s="10">
        <f>VLOOKUP(B1501,Projections_Data!K:M,3,0)</f>
        <v>2</v>
      </c>
    </row>
    <row r="1502" spans="1:15" ht="10.199999999999999" customHeight="1" x14ac:dyDescent="0.2">
      <c r="A1502" s="10">
        <v>1501</v>
      </c>
      <c r="B1502" s="10" t="s">
        <v>161</v>
      </c>
      <c r="C1502" s="10" t="s">
        <v>743</v>
      </c>
      <c r="D1502" s="10" t="s">
        <v>30</v>
      </c>
      <c r="E1502" s="10" t="s">
        <v>18</v>
      </c>
      <c r="F1502" s="10" t="s">
        <v>59</v>
      </c>
      <c r="G1502" s="10">
        <v>24</v>
      </c>
      <c r="J1502" s="5">
        <v>43344</v>
      </c>
      <c r="K1502" s="5">
        <f>MAX($I1502:$J1502)</f>
        <v>43344</v>
      </c>
      <c r="L1502" s="10" t="s">
        <v>770</v>
      </c>
      <c r="M1502" s="7"/>
      <c r="N1502" s="3" t="s">
        <v>1526</v>
      </c>
      <c r="O1502" s="10">
        <f>VLOOKUP(B1502,Projections_Data!K:M,3,0)</f>
        <v>2</v>
      </c>
    </row>
    <row r="1503" spans="1:15" ht="10.199999999999999" customHeight="1" x14ac:dyDescent="0.2">
      <c r="A1503" s="10">
        <v>1502</v>
      </c>
      <c r="B1503" s="10" t="s">
        <v>161</v>
      </c>
      <c r="C1503" s="10" t="s">
        <v>744</v>
      </c>
      <c r="D1503" s="10" t="s">
        <v>30</v>
      </c>
      <c r="E1503" s="10" t="s">
        <v>18</v>
      </c>
      <c r="F1503" s="10" t="s">
        <v>59</v>
      </c>
      <c r="G1503" s="10">
        <v>24</v>
      </c>
      <c r="J1503" s="5">
        <v>43344</v>
      </c>
      <c r="K1503" s="5">
        <f>MAX($I1503:$J1503)</f>
        <v>43344</v>
      </c>
      <c r="L1503" s="10" t="s">
        <v>770</v>
      </c>
      <c r="M1503" s="7"/>
      <c r="N1503" s="3" t="s">
        <v>1526</v>
      </c>
      <c r="O1503" s="10">
        <f>VLOOKUP(B1503,Projections_Data!K:M,3,0)</f>
        <v>2</v>
      </c>
    </row>
    <row r="1504" spans="1:15" ht="10.199999999999999" customHeight="1" x14ac:dyDescent="0.2">
      <c r="A1504" s="10">
        <v>1503</v>
      </c>
      <c r="B1504" s="10" t="s">
        <v>161</v>
      </c>
      <c r="C1504" s="10" t="s">
        <v>163</v>
      </c>
      <c r="D1504" s="10" t="s">
        <v>30</v>
      </c>
      <c r="E1504" s="10" t="s">
        <v>18</v>
      </c>
      <c r="F1504" s="10" t="s">
        <v>59</v>
      </c>
      <c r="G1504" s="10">
        <v>40</v>
      </c>
      <c r="J1504" s="5">
        <v>43344</v>
      </c>
      <c r="K1504" s="5">
        <f>MAX($I1504:$J1504)</f>
        <v>43344</v>
      </c>
      <c r="L1504" s="10" t="s">
        <v>770</v>
      </c>
      <c r="M1504" s="7"/>
      <c r="N1504" s="3" t="s">
        <v>1526</v>
      </c>
      <c r="O1504" s="10">
        <f>VLOOKUP(B1504,Projections_Data!K:M,3,0)</f>
        <v>2</v>
      </c>
    </row>
    <row r="1505" spans="1:15" ht="10.199999999999999" customHeight="1" x14ac:dyDescent="0.2">
      <c r="A1505" s="10">
        <v>1504</v>
      </c>
      <c r="B1505" s="10" t="s">
        <v>161</v>
      </c>
      <c r="C1505" s="10" t="s">
        <v>745</v>
      </c>
      <c r="D1505" s="10" t="s">
        <v>30</v>
      </c>
      <c r="E1505" s="10" t="s">
        <v>18</v>
      </c>
      <c r="F1505" s="10" t="s">
        <v>59</v>
      </c>
      <c r="G1505" s="10">
        <v>60</v>
      </c>
      <c r="J1505" s="5">
        <v>43344</v>
      </c>
      <c r="K1505" s="5">
        <f>MAX($I1505:$J1505)</f>
        <v>43344</v>
      </c>
      <c r="L1505" s="10" t="s">
        <v>770</v>
      </c>
      <c r="M1505" s="7"/>
      <c r="N1505" s="3" t="s">
        <v>1526</v>
      </c>
      <c r="O1505" s="10">
        <f>VLOOKUP(B1505,Projections_Data!K:M,3,0)</f>
        <v>2</v>
      </c>
    </row>
    <row r="1506" spans="1:15" ht="10.199999999999999" customHeight="1" x14ac:dyDescent="0.2">
      <c r="A1506" s="10">
        <v>1505</v>
      </c>
      <c r="B1506" s="10" t="s">
        <v>161</v>
      </c>
      <c r="C1506" s="10" t="s">
        <v>164</v>
      </c>
      <c r="D1506" s="10" t="s">
        <v>30</v>
      </c>
      <c r="E1506" s="10" t="s">
        <v>18</v>
      </c>
      <c r="F1506" s="10" t="s">
        <v>59</v>
      </c>
      <c r="G1506" s="10">
        <v>24</v>
      </c>
      <c r="J1506" s="5">
        <v>43344</v>
      </c>
      <c r="K1506" s="5">
        <f>MAX($I1506:$J1506)</f>
        <v>43344</v>
      </c>
      <c r="L1506" s="10" t="s">
        <v>770</v>
      </c>
      <c r="M1506" s="7"/>
      <c r="N1506" s="3" t="s">
        <v>1526</v>
      </c>
      <c r="O1506" s="10">
        <f>VLOOKUP(B1506,Projections_Data!K:M,3,0)</f>
        <v>2</v>
      </c>
    </row>
    <row r="1507" spans="1:15" ht="10.199999999999999" customHeight="1" x14ac:dyDescent="0.2">
      <c r="A1507" s="10">
        <v>1506</v>
      </c>
      <c r="B1507" s="10" t="s">
        <v>161</v>
      </c>
      <c r="C1507" s="10" t="s">
        <v>1440</v>
      </c>
      <c r="D1507" s="10" t="s">
        <v>30</v>
      </c>
      <c r="E1507" s="10" t="s">
        <v>18</v>
      </c>
      <c r="F1507" s="10" t="s">
        <v>59</v>
      </c>
      <c r="G1507" s="10">
        <v>24</v>
      </c>
      <c r="J1507" s="5">
        <v>43344</v>
      </c>
      <c r="K1507" s="5">
        <f>MAX($I1507:$J1507)</f>
        <v>43344</v>
      </c>
      <c r="L1507" s="10" t="s">
        <v>770</v>
      </c>
      <c r="M1507" s="7"/>
      <c r="N1507" s="3" t="s">
        <v>1547</v>
      </c>
      <c r="O1507" s="10">
        <f>VLOOKUP(B1507,Projections_Data!K:M,3,0)</f>
        <v>2</v>
      </c>
    </row>
    <row r="1508" spans="1:15" ht="10.199999999999999" customHeight="1" x14ac:dyDescent="0.2">
      <c r="A1508" s="10">
        <v>1507</v>
      </c>
      <c r="B1508" s="10" t="s">
        <v>487</v>
      </c>
      <c r="C1508" s="10" t="s">
        <v>862</v>
      </c>
      <c r="D1508" s="10" t="s">
        <v>102</v>
      </c>
      <c r="E1508" s="10" t="s">
        <v>18</v>
      </c>
      <c r="F1508" s="10" t="s">
        <v>59</v>
      </c>
      <c r="G1508" s="10">
        <v>100</v>
      </c>
      <c r="J1508" s="5">
        <v>43347</v>
      </c>
      <c r="K1508" s="5">
        <f>MAX($I1508:$J1508)</f>
        <v>43347</v>
      </c>
      <c r="L1508" s="10" t="s">
        <v>770</v>
      </c>
      <c r="M1508" s="7"/>
      <c r="N1508" s="3" t="s">
        <v>1526</v>
      </c>
      <c r="O1508" s="10">
        <f>VLOOKUP(B1508,Projections_Data!K:M,3,0)</f>
        <v>12</v>
      </c>
    </row>
    <row r="1509" spans="1:15" ht="10.199999999999999" customHeight="1" x14ac:dyDescent="0.2">
      <c r="A1509" s="10">
        <v>1508</v>
      </c>
      <c r="B1509" s="10" t="s">
        <v>487</v>
      </c>
      <c r="C1509" s="10" t="s">
        <v>488</v>
      </c>
      <c r="D1509" s="10" t="s">
        <v>102</v>
      </c>
      <c r="E1509" s="10" t="s">
        <v>18</v>
      </c>
      <c r="F1509" s="10" t="s">
        <v>59</v>
      </c>
      <c r="G1509" s="10">
        <v>100</v>
      </c>
      <c r="J1509" s="5">
        <v>43347</v>
      </c>
      <c r="K1509" s="5">
        <f>MAX($I1509:$J1509)</f>
        <v>43347</v>
      </c>
      <c r="L1509" s="10" t="s">
        <v>770</v>
      </c>
      <c r="M1509" s="7"/>
      <c r="N1509" s="3" t="s">
        <v>1526</v>
      </c>
      <c r="O1509" s="10">
        <f>VLOOKUP(B1509,Projections_Data!K:M,3,0)</f>
        <v>12</v>
      </c>
    </row>
    <row r="1510" spans="1:15" ht="10.199999999999999" customHeight="1" x14ac:dyDescent="0.2">
      <c r="A1510" s="10">
        <v>1509</v>
      </c>
      <c r="B1510" s="10" t="s">
        <v>35</v>
      </c>
      <c r="C1510" s="10" t="s">
        <v>56</v>
      </c>
      <c r="D1510" s="10" t="s">
        <v>24</v>
      </c>
      <c r="E1510" s="10" t="s">
        <v>25</v>
      </c>
      <c r="F1510" s="10" t="s">
        <v>59</v>
      </c>
      <c r="G1510" s="10">
        <v>40</v>
      </c>
      <c r="J1510" s="5">
        <v>43353</v>
      </c>
      <c r="K1510" s="5">
        <f>MAX($I1510:$J1510)</f>
        <v>43353</v>
      </c>
      <c r="L1510" s="10" t="s">
        <v>770</v>
      </c>
      <c r="M1510" s="7"/>
      <c r="O1510" s="10">
        <f>VLOOKUP(B1510,Projections_Data!K:M,3,0)</f>
        <v>4</v>
      </c>
    </row>
    <row r="1511" spans="1:15" ht="10.199999999999999" customHeight="1" x14ac:dyDescent="0.2">
      <c r="A1511" s="10">
        <v>1510</v>
      </c>
      <c r="B1511" s="10" t="s">
        <v>35</v>
      </c>
      <c r="C1511" s="10" t="s">
        <v>181</v>
      </c>
      <c r="D1511" s="10" t="s">
        <v>24</v>
      </c>
      <c r="E1511" s="10" t="s">
        <v>25</v>
      </c>
      <c r="F1511" s="10" t="s">
        <v>59</v>
      </c>
      <c r="G1511" s="10">
        <v>40</v>
      </c>
      <c r="J1511" s="5">
        <v>43353</v>
      </c>
      <c r="K1511" s="5">
        <f>MAX($I1511:$J1511)</f>
        <v>43353</v>
      </c>
      <c r="L1511" s="10" t="s">
        <v>770</v>
      </c>
      <c r="M1511" s="7"/>
      <c r="O1511" s="10">
        <f>VLOOKUP(B1511,Projections_Data!K:M,3,0)</f>
        <v>4</v>
      </c>
    </row>
    <row r="1512" spans="1:15" ht="10.199999999999999" customHeight="1" x14ac:dyDescent="0.2">
      <c r="A1512" s="10">
        <v>1511</v>
      </c>
      <c r="B1512" s="10" t="s">
        <v>35</v>
      </c>
      <c r="C1512" s="10" t="s">
        <v>36</v>
      </c>
      <c r="D1512" s="10" t="s">
        <v>24</v>
      </c>
      <c r="E1512" s="10" t="s">
        <v>25</v>
      </c>
      <c r="F1512" s="10" t="s">
        <v>59</v>
      </c>
      <c r="G1512" s="10">
        <v>40</v>
      </c>
      <c r="J1512" s="5">
        <v>43353</v>
      </c>
      <c r="K1512" s="5">
        <f>MAX($I1512:$J1512)</f>
        <v>43353</v>
      </c>
      <c r="L1512" s="10" t="s">
        <v>770</v>
      </c>
      <c r="M1512" s="7"/>
      <c r="O1512" s="10">
        <f>VLOOKUP(B1512,Projections_Data!K:M,3,0)</f>
        <v>4</v>
      </c>
    </row>
    <row r="1513" spans="1:15" ht="10.199999999999999" customHeight="1" x14ac:dyDescent="0.2">
      <c r="A1513" s="10">
        <v>1512</v>
      </c>
      <c r="B1513" s="10" t="s">
        <v>35</v>
      </c>
      <c r="C1513" s="10" t="s">
        <v>683</v>
      </c>
      <c r="D1513" s="10" t="s">
        <v>24</v>
      </c>
      <c r="E1513" s="10" t="s">
        <v>25</v>
      </c>
      <c r="F1513" s="10" t="s">
        <v>59</v>
      </c>
      <c r="G1513" s="10">
        <v>40</v>
      </c>
      <c r="J1513" s="5">
        <v>43353</v>
      </c>
      <c r="K1513" s="5">
        <f>MAX($I1513:$J1513)</f>
        <v>43353</v>
      </c>
      <c r="L1513" s="10" t="s">
        <v>770</v>
      </c>
      <c r="M1513" s="7"/>
      <c r="O1513" s="10">
        <f>VLOOKUP(B1513,Projections_Data!K:M,3,0)</f>
        <v>4</v>
      </c>
    </row>
    <row r="1514" spans="1:15" ht="10.199999999999999" customHeight="1" x14ac:dyDescent="0.2">
      <c r="A1514" s="10">
        <v>1513</v>
      </c>
      <c r="B1514" s="10" t="s">
        <v>255</v>
      </c>
      <c r="C1514" s="10" t="s">
        <v>256</v>
      </c>
      <c r="D1514" s="10" t="s">
        <v>48</v>
      </c>
      <c r="E1514" s="10" t="s">
        <v>34</v>
      </c>
      <c r="F1514" s="10" t="s">
        <v>59</v>
      </c>
      <c r="G1514" s="10">
        <v>24</v>
      </c>
      <c r="J1514" s="5">
        <v>43374</v>
      </c>
      <c r="K1514" s="5">
        <f>MAX($I1514:$J1514)</f>
        <v>43374</v>
      </c>
      <c r="L1514" s="10" t="s">
        <v>770</v>
      </c>
      <c r="M1514" s="7"/>
      <c r="N1514" s="3" t="s">
        <v>1526</v>
      </c>
      <c r="O1514" s="10">
        <f>VLOOKUP(B1514,Projections_Data!K:M,3,0)</f>
        <v>98</v>
      </c>
    </row>
    <row r="1515" spans="1:15" ht="10.199999999999999" customHeight="1" x14ac:dyDescent="0.2">
      <c r="A1515" s="10">
        <v>1514</v>
      </c>
      <c r="B1515" s="10" t="s">
        <v>91</v>
      </c>
      <c r="C1515" s="10" t="s">
        <v>570</v>
      </c>
      <c r="D1515" s="10" t="s">
        <v>17</v>
      </c>
      <c r="E1515" s="10" t="s">
        <v>25</v>
      </c>
      <c r="F1515" s="10" t="s">
        <v>59</v>
      </c>
      <c r="G1515" s="10">
        <v>80</v>
      </c>
      <c r="J1515" s="5">
        <v>43374</v>
      </c>
      <c r="K1515" s="5">
        <f>MAX($I1515:$J1515)</f>
        <v>43374</v>
      </c>
      <c r="L1515" s="10" t="s">
        <v>770</v>
      </c>
      <c r="M1515" s="7"/>
      <c r="O1515" s="10">
        <f>VLOOKUP(B1515,Projections_Data!K:M,3,0)</f>
        <v>16</v>
      </c>
    </row>
    <row r="1516" spans="1:15" ht="10.199999999999999" customHeight="1" x14ac:dyDescent="0.2">
      <c r="A1516" s="10">
        <v>1515</v>
      </c>
      <c r="B1516" s="10" t="s">
        <v>223</v>
      </c>
      <c r="C1516" s="10" t="s">
        <v>224</v>
      </c>
      <c r="D1516" s="10" t="s">
        <v>24</v>
      </c>
      <c r="E1516" s="10" t="s">
        <v>34</v>
      </c>
      <c r="F1516" s="10" t="s">
        <v>59</v>
      </c>
      <c r="G1516" s="10">
        <v>80</v>
      </c>
      <c r="J1516" s="5">
        <v>43374</v>
      </c>
      <c r="K1516" s="5">
        <f>MAX($I1516:$J1516)</f>
        <v>43374</v>
      </c>
      <c r="L1516" s="10" t="s">
        <v>770</v>
      </c>
      <c r="M1516" s="7"/>
      <c r="N1516" s="3" t="s">
        <v>1526</v>
      </c>
      <c r="O1516" s="10">
        <f>VLOOKUP(B1516,Projections_Data!K:M,3,0)</f>
        <v>93</v>
      </c>
    </row>
    <row r="1517" spans="1:15" ht="10.199999999999999" customHeight="1" x14ac:dyDescent="0.2">
      <c r="A1517" s="10">
        <v>1516</v>
      </c>
      <c r="B1517" s="10" t="s">
        <v>760</v>
      </c>
      <c r="C1517" s="10" t="s">
        <v>761</v>
      </c>
      <c r="D1517" s="10" t="s">
        <v>102</v>
      </c>
      <c r="E1517" s="10" t="s">
        <v>34</v>
      </c>
      <c r="F1517" s="10" t="s">
        <v>59</v>
      </c>
      <c r="G1517" s="10">
        <v>32</v>
      </c>
      <c r="J1517" s="5">
        <v>43374</v>
      </c>
      <c r="K1517" s="5">
        <f>MAX($I1517:$J1517)</f>
        <v>43374</v>
      </c>
      <c r="L1517" s="10" t="s">
        <v>770</v>
      </c>
      <c r="M1517" s="7"/>
      <c r="N1517" s="3" t="s">
        <v>1526</v>
      </c>
      <c r="O1517" s="10">
        <f>VLOOKUP(B1517,Projections_Data!K:M,3,0)</f>
        <v>49</v>
      </c>
    </row>
    <row r="1518" spans="1:15" ht="10.199999999999999" customHeight="1" x14ac:dyDescent="0.2">
      <c r="A1518" s="10">
        <v>1517</v>
      </c>
      <c r="B1518" s="10" t="s">
        <v>60</v>
      </c>
      <c r="C1518" s="10" t="s">
        <v>260</v>
      </c>
      <c r="D1518" s="10" t="s">
        <v>24</v>
      </c>
      <c r="E1518" s="10" t="s">
        <v>34</v>
      </c>
      <c r="F1518" s="10" t="s">
        <v>59</v>
      </c>
      <c r="G1518" s="10">
        <v>80</v>
      </c>
      <c r="J1518" s="5">
        <v>43374</v>
      </c>
      <c r="K1518" s="5">
        <f>MAX($I1518:$J1518)</f>
        <v>43374</v>
      </c>
      <c r="L1518" s="10" t="s">
        <v>770</v>
      </c>
      <c r="M1518" s="7"/>
      <c r="N1518" s="3" t="s">
        <v>1526</v>
      </c>
      <c r="O1518" s="10">
        <f>VLOOKUP(B1518,Projections_Data!K:M,3,0)</f>
        <v>20</v>
      </c>
    </row>
    <row r="1519" spans="1:15" ht="10.199999999999999" customHeight="1" x14ac:dyDescent="0.2">
      <c r="A1519" s="10">
        <v>1518</v>
      </c>
      <c r="B1519" s="10" t="s">
        <v>408</v>
      </c>
      <c r="C1519" s="10" t="s">
        <v>409</v>
      </c>
      <c r="D1519" s="10" t="s">
        <v>48</v>
      </c>
      <c r="E1519" s="10" t="s">
        <v>25</v>
      </c>
      <c r="F1519" s="10" t="s">
        <v>59</v>
      </c>
      <c r="G1519" s="10">
        <v>32</v>
      </c>
      <c r="J1519" s="5">
        <v>43374</v>
      </c>
      <c r="K1519" s="5">
        <f>MAX($I1519:$J1519)</f>
        <v>43374</v>
      </c>
      <c r="L1519" s="10" t="s">
        <v>770</v>
      </c>
      <c r="M1519" s="7"/>
      <c r="O1519" s="10">
        <f>VLOOKUP(B1519,Projections_Data!K:M,3,0)</f>
        <v>6</v>
      </c>
    </row>
    <row r="1520" spans="1:15" ht="10.199999999999999" customHeight="1" x14ac:dyDescent="0.2">
      <c r="A1520" s="10">
        <v>1519</v>
      </c>
      <c r="B1520" s="10" t="s">
        <v>75</v>
      </c>
      <c r="C1520" s="10" t="s">
        <v>118</v>
      </c>
      <c r="D1520" s="10" t="s">
        <v>17</v>
      </c>
      <c r="E1520" s="10" t="s">
        <v>31</v>
      </c>
      <c r="F1520" s="10" t="s">
        <v>59</v>
      </c>
      <c r="G1520" s="10">
        <v>80</v>
      </c>
      <c r="J1520" s="5">
        <v>43374</v>
      </c>
      <c r="K1520" s="5">
        <f>MAX($I1520:$J1520)</f>
        <v>43374</v>
      </c>
      <c r="L1520" s="10" t="s">
        <v>770</v>
      </c>
      <c r="M1520" s="7"/>
      <c r="N1520" s="3" t="s">
        <v>1526</v>
      </c>
      <c r="O1520" s="10">
        <f>VLOOKUP(B1520,Projections_Data!K:M,3,0)</f>
        <v>11</v>
      </c>
    </row>
    <row r="1521" spans="1:15" ht="10.199999999999999" customHeight="1" x14ac:dyDescent="0.2">
      <c r="A1521" s="10">
        <v>1520</v>
      </c>
      <c r="B1521" s="10" t="s">
        <v>75</v>
      </c>
      <c r="C1521" s="10" t="s">
        <v>389</v>
      </c>
      <c r="D1521" s="10" t="s">
        <v>17</v>
      </c>
      <c r="E1521" s="10" t="s">
        <v>31</v>
      </c>
      <c r="F1521" s="10" t="s">
        <v>59</v>
      </c>
      <c r="G1521" s="10">
        <v>80</v>
      </c>
      <c r="J1521" s="5">
        <v>43374</v>
      </c>
      <c r="K1521" s="5">
        <f>MAX($I1521:$J1521)</f>
        <v>43374</v>
      </c>
      <c r="L1521" s="10" t="s">
        <v>770</v>
      </c>
      <c r="M1521" s="7"/>
      <c r="N1521" s="3" t="s">
        <v>1526</v>
      </c>
      <c r="O1521" s="10">
        <f>VLOOKUP(B1521,Projections_Data!K:M,3,0)</f>
        <v>11</v>
      </c>
    </row>
    <row r="1522" spans="1:15" ht="10.199999999999999" customHeight="1" x14ac:dyDescent="0.2">
      <c r="A1522" s="10">
        <v>1521</v>
      </c>
      <c r="B1522" s="10" t="s">
        <v>57</v>
      </c>
      <c r="C1522" s="10" t="s">
        <v>58</v>
      </c>
      <c r="D1522" s="10" t="s">
        <v>40</v>
      </c>
      <c r="E1522" s="10" t="s">
        <v>25</v>
      </c>
      <c r="F1522" s="10" t="s">
        <v>59</v>
      </c>
      <c r="G1522" s="10">
        <v>24</v>
      </c>
      <c r="J1522" s="5">
        <v>43374</v>
      </c>
      <c r="K1522" s="5">
        <f>MAX($I1522:$J1522)</f>
        <v>43374</v>
      </c>
      <c r="L1522" s="10" t="s">
        <v>770</v>
      </c>
      <c r="M1522" s="7"/>
      <c r="O1522" s="10">
        <f>VLOOKUP(B1522,Projections_Data!K:M,3,0)</f>
        <v>8</v>
      </c>
    </row>
    <row r="1523" spans="1:15" ht="10.199999999999999" customHeight="1" x14ac:dyDescent="0.2">
      <c r="A1523" s="10">
        <v>1522</v>
      </c>
      <c r="B1523" s="10" t="s">
        <v>22</v>
      </c>
      <c r="C1523" s="10" t="s">
        <v>23</v>
      </c>
      <c r="D1523" s="10" t="s">
        <v>24</v>
      </c>
      <c r="E1523" s="10" t="s">
        <v>25</v>
      </c>
      <c r="F1523" s="10" t="s">
        <v>59</v>
      </c>
      <c r="G1523" s="10">
        <v>24</v>
      </c>
      <c r="J1523" s="5">
        <v>43374</v>
      </c>
      <c r="K1523" s="5">
        <f>MAX($I1523:$J1523)</f>
        <v>43374</v>
      </c>
      <c r="L1523" s="10" t="s">
        <v>770</v>
      </c>
      <c r="M1523" s="7"/>
      <c r="O1523" s="10">
        <f>VLOOKUP(B1523,Projections_Data!K:M,3,0)</f>
        <v>36</v>
      </c>
    </row>
    <row r="1524" spans="1:15" ht="10.199999999999999" customHeight="1" x14ac:dyDescent="0.2">
      <c r="A1524" s="10">
        <v>1523</v>
      </c>
      <c r="B1524" s="10" t="s">
        <v>292</v>
      </c>
      <c r="C1524" s="10" t="s">
        <v>293</v>
      </c>
      <c r="D1524" s="10" t="s">
        <v>24</v>
      </c>
      <c r="E1524" s="10" t="s">
        <v>34</v>
      </c>
      <c r="F1524" s="10" t="s">
        <v>59</v>
      </c>
      <c r="G1524" s="10">
        <v>40</v>
      </c>
      <c r="J1524" s="5">
        <v>43374</v>
      </c>
      <c r="K1524" s="5">
        <f>MAX($I1524:$J1524)</f>
        <v>43374</v>
      </c>
      <c r="L1524" s="10" t="s">
        <v>770</v>
      </c>
      <c r="M1524" s="7"/>
      <c r="N1524" s="3" t="s">
        <v>1526</v>
      </c>
      <c r="O1524" s="10">
        <f>VLOOKUP(B1524,Projections_Data!K:M,3,0)</f>
        <v>53</v>
      </c>
    </row>
    <row r="1525" spans="1:15" ht="10.199999999999999" customHeight="1" x14ac:dyDescent="0.2">
      <c r="A1525" s="10">
        <v>1524</v>
      </c>
      <c r="B1525" s="10" t="s">
        <v>448</v>
      </c>
      <c r="C1525" s="10" t="s">
        <v>449</v>
      </c>
      <c r="D1525" s="10" t="s">
        <v>48</v>
      </c>
      <c r="E1525" s="10" t="s">
        <v>25</v>
      </c>
      <c r="F1525" s="10" t="s">
        <v>59</v>
      </c>
      <c r="G1525" s="10">
        <v>40</v>
      </c>
      <c r="J1525" s="5">
        <v>43374</v>
      </c>
      <c r="K1525" s="5">
        <f>MAX($I1525:$J1525)</f>
        <v>43374</v>
      </c>
      <c r="L1525" s="10" t="s">
        <v>770</v>
      </c>
      <c r="M1525" s="7"/>
      <c r="O1525" s="10">
        <f>VLOOKUP(B1525,Projections_Data!K:M,3,0)</f>
        <v>71</v>
      </c>
    </row>
    <row r="1526" spans="1:15" ht="10.199999999999999" customHeight="1" x14ac:dyDescent="0.2">
      <c r="A1526" s="10">
        <v>1525</v>
      </c>
      <c r="B1526" s="10" t="s">
        <v>648</v>
      </c>
      <c r="C1526" s="10" t="s">
        <v>649</v>
      </c>
      <c r="D1526" s="10" t="s">
        <v>30</v>
      </c>
      <c r="E1526" s="10" t="s">
        <v>53</v>
      </c>
      <c r="F1526" s="10" t="s">
        <v>59</v>
      </c>
      <c r="G1526" s="10">
        <v>24</v>
      </c>
      <c r="J1526" s="5">
        <v>43374</v>
      </c>
      <c r="K1526" s="5">
        <f>MAX($I1526:$J1526)</f>
        <v>43374</v>
      </c>
      <c r="L1526" s="10" t="s">
        <v>770</v>
      </c>
      <c r="M1526" s="7"/>
      <c r="O1526" s="10">
        <f>VLOOKUP(B1526,Projections_Data!K:M,3,0)</f>
        <v>75</v>
      </c>
    </row>
    <row r="1527" spans="1:15" ht="10.199999999999999" customHeight="1" x14ac:dyDescent="0.2">
      <c r="A1527" s="10">
        <v>1526</v>
      </c>
      <c r="B1527" s="10" t="s">
        <v>96</v>
      </c>
      <c r="C1527" s="10" t="s">
        <v>97</v>
      </c>
      <c r="D1527" s="10" t="s">
        <v>30</v>
      </c>
      <c r="E1527" s="10" t="s">
        <v>34</v>
      </c>
      <c r="F1527" s="10" t="s">
        <v>59</v>
      </c>
      <c r="G1527" s="10">
        <v>40</v>
      </c>
      <c r="J1527" s="5">
        <v>43374</v>
      </c>
      <c r="K1527" s="5">
        <f>MAX($I1527:$J1527)</f>
        <v>43374</v>
      </c>
      <c r="L1527" s="10" t="s">
        <v>770</v>
      </c>
      <c r="M1527" s="7"/>
      <c r="N1527" s="3" t="s">
        <v>1526</v>
      </c>
      <c r="O1527" s="10">
        <f>VLOOKUP(B1527,Projections_Data!K:M,3,0)</f>
        <v>69</v>
      </c>
    </row>
    <row r="1528" spans="1:15" ht="10.199999999999999" customHeight="1" x14ac:dyDescent="0.2">
      <c r="A1528" s="10">
        <v>1527</v>
      </c>
      <c r="B1528" s="10" t="s">
        <v>1379</v>
      </c>
      <c r="C1528" s="10" t="s">
        <v>1380</v>
      </c>
      <c r="D1528" s="10" t="s">
        <v>48</v>
      </c>
      <c r="E1528" s="10" t="s">
        <v>25</v>
      </c>
      <c r="F1528" s="10" t="s">
        <v>59</v>
      </c>
      <c r="G1528" s="10">
        <v>32</v>
      </c>
      <c r="J1528" s="5">
        <v>43374</v>
      </c>
      <c r="K1528" s="5">
        <f>MAX($I1528:$J1528)</f>
        <v>43374</v>
      </c>
      <c r="L1528" s="10" t="s">
        <v>770</v>
      </c>
      <c r="M1528" s="7"/>
      <c r="O1528" s="10" t="e">
        <f>VLOOKUP(B1528,Projections_Data!K:M,3,0)</f>
        <v>#N/A</v>
      </c>
    </row>
    <row r="1529" spans="1:15" ht="10.199999999999999" customHeight="1" x14ac:dyDescent="0.2">
      <c r="A1529" s="10">
        <v>1528</v>
      </c>
      <c r="B1529" s="10" t="s">
        <v>462</v>
      </c>
      <c r="C1529" s="10" t="s">
        <v>463</v>
      </c>
      <c r="D1529" s="10" t="s">
        <v>17</v>
      </c>
      <c r="E1529" s="10" t="s">
        <v>34</v>
      </c>
      <c r="F1529" s="10" t="s">
        <v>59</v>
      </c>
      <c r="G1529" s="10">
        <v>80</v>
      </c>
      <c r="J1529" s="5">
        <v>43374</v>
      </c>
      <c r="K1529" s="5">
        <f>MAX($I1529:$J1529)</f>
        <v>43374</v>
      </c>
      <c r="L1529" s="10" t="s">
        <v>770</v>
      </c>
      <c r="M1529" s="7"/>
      <c r="N1529" s="3" t="s">
        <v>1526</v>
      </c>
      <c r="O1529" s="10">
        <f>VLOOKUP(B1529,Projections_Data!K:M,3,0)</f>
        <v>64</v>
      </c>
    </row>
    <row r="1530" spans="1:15" ht="10.199999999999999" customHeight="1" x14ac:dyDescent="0.2">
      <c r="A1530" s="10">
        <v>1529</v>
      </c>
      <c r="B1530" s="10" t="s">
        <v>354</v>
      </c>
      <c r="C1530" s="10" t="s">
        <v>355</v>
      </c>
      <c r="D1530" s="10" t="s">
        <v>17</v>
      </c>
      <c r="E1530" s="10" t="s">
        <v>18</v>
      </c>
      <c r="F1530" s="10" t="s">
        <v>59</v>
      </c>
      <c r="G1530" s="10">
        <v>24</v>
      </c>
      <c r="J1530" s="5">
        <v>43374</v>
      </c>
      <c r="K1530" s="5">
        <f>MAX($I1530:$J1530)</f>
        <v>43374</v>
      </c>
      <c r="L1530" s="10" t="s">
        <v>770</v>
      </c>
      <c r="M1530" s="7"/>
      <c r="N1530" s="3" t="s">
        <v>1526</v>
      </c>
      <c r="O1530" s="10">
        <f>VLOOKUP(B1530,Projections_Data!K:M,3,0)</f>
        <v>34</v>
      </c>
    </row>
    <row r="1531" spans="1:15" ht="10.199999999999999" customHeight="1" x14ac:dyDescent="0.2">
      <c r="A1531" s="10">
        <v>1530</v>
      </c>
      <c r="B1531" s="10" t="s">
        <v>841</v>
      </c>
      <c r="C1531" s="10" t="s">
        <v>842</v>
      </c>
      <c r="D1531" s="10" t="s">
        <v>48</v>
      </c>
      <c r="E1531" s="10" t="s">
        <v>25</v>
      </c>
      <c r="F1531" s="10" t="s">
        <v>59</v>
      </c>
      <c r="G1531" s="10">
        <v>24</v>
      </c>
      <c r="J1531" s="5">
        <v>43374</v>
      </c>
      <c r="K1531" s="5">
        <f>MAX($I1531:$J1531)</f>
        <v>43374</v>
      </c>
      <c r="L1531" s="10" t="s">
        <v>770</v>
      </c>
      <c r="M1531" s="7"/>
      <c r="O1531" s="10">
        <f>VLOOKUP(B1531,Projections_Data!K:M,3,0)</f>
        <v>60</v>
      </c>
    </row>
    <row r="1532" spans="1:15" ht="10.199999999999999" customHeight="1" x14ac:dyDescent="0.2">
      <c r="A1532" s="10">
        <v>1531</v>
      </c>
      <c r="B1532" s="10" t="s">
        <v>1259</v>
      </c>
      <c r="C1532" s="10" t="s">
        <v>1392</v>
      </c>
      <c r="D1532" s="10" t="s">
        <v>48</v>
      </c>
      <c r="E1532" s="10" t="s">
        <v>25</v>
      </c>
      <c r="F1532" s="10" t="s">
        <v>59</v>
      </c>
      <c r="G1532" s="10">
        <v>32</v>
      </c>
      <c r="J1532" s="5">
        <v>43374</v>
      </c>
      <c r="K1532" s="5">
        <f>MAX($I1532:$J1532)</f>
        <v>43374</v>
      </c>
      <c r="L1532" s="10" t="s">
        <v>770</v>
      </c>
      <c r="M1532" s="7"/>
      <c r="O1532" s="10">
        <f>VLOOKUP(B1532,Projections_Data!K:M,3,0)</f>
        <v>219</v>
      </c>
    </row>
    <row r="1533" spans="1:15" ht="10.199999999999999" customHeight="1" x14ac:dyDescent="0.2">
      <c r="A1533" s="10">
        <v>1532</v>
      </c>
      <c r="B1533" s="10" t="s">
        <v>339</v>
      </c>
      <c r="C1533" s="10" t="s">
        <v>340</v>
      </c>
      <c r="D1533" s="10" t="s">
        <v>48</v>
      </c>
      <c r="E1533" s="10" t="s">
        <v>34</v>
      </c>
      <c r="F1533" s="10" t="s">
        <v>59</v>
      </c>
      <c r="G1533" s="10">
        <v>24</v>
      </c>
      <c r="J1533" s="5">
        <v>43374</v>
      </c>
      <c r="K1533" s="5">
        <f>MAX($I1533:$J1533)</f>
        <v>43374</v>
      </c>
      <c r="L1533" s="10" t="s">
        <v>770</v>
      </c>
      <c r="M1533" s="7"/>
      <c r="N1533" s="3" t="s">
        <v>1526</v>
      </c>
      <c r="O1533" s="10">
        <f>VLOOKUP(B1533,Projections_Data!K:M,3,0)</f>
        <v>45</v>
      </c>
    </row>
    <row r="1534" spans="1:15" ht="10.199999999999999" customHeight="1" x14ac:dyDescent="0.2">
      <c r="A1534" s="10">
        <v>1533</v>
      </c>
      <c r="B1534" s="10" t="s">
        <v>1162</v>
      </c>
      <c r="C1534" s="10" t="s">
        <v>1544</v>
      </c>
      <c r="D1534" s="10" t="s">
        <v>102</v>
      </c>
      <c r="E1534" s="10" t="s">
        <v>25</v>
      </c>
      <c r="F1534" s="10" t="s">
        <v>59</v>
      </c>
      <c r="G1534" s="10">
        <v>24</v>
      </c>
      <c r="J1534" s="5">
        <v>43374</v>
      </c>
      <c r="K1534" s="5">
        <f>MAX($I1534:$J1534)</f>
        <v>43374</v>
      </c>
      <c r="L1534" s="10" t="s">
        <v>770</v>
      </c>
      <c r="M1534" s="7"/>
      <c r="N1534" s="3" t="s">
        <v>1526</v>
      </c>
      <c r="O1534" s="10">
        <f>VLOOKUP(B1534,Projections_Data!K:M,3,0)</f>
        <v>219</v>
      </c>
    </row>
    <row r="1535" spans="1:15" ht="10.199999999999999" customHeight="1" x14ac:dyDescent="0.2">
      <c r="A1535" s="10">
        <v>1534</v>
      </c>
      <c r="B1535" s="10" t="s">
        <v>557</v>
      </c>
      <c r="C1535" s="10" t="s">
        <v>558</v>
      </c>
      <c r="D1535" s="10" t="s">
        <v>48</v>
      </c>
      <c r="E1535" s="10" t="s">
        <v>25</v>
      </c>
      <c r="F1535" s="10" t="s">
        <v>59</v>
      </c>
      <c r="G1535" s="10">
        <v>40</v>
      </c>
      <c r="J1535" s="5">
        <v>43374</v>
      </c>
      <c r="K1535" s="5">
        <f>MAX($I1535:$J1535)</f>
        <v>43374</v>
      </c>
      <c r="L1535" s="10" t="s">
        <v>770</v>
      </c>
      <c r="M1535" s="7"/>
      <c r="O1535" s="10">
        <f>VLOOKUP(B1535,Projections_Data!K:M,3,0)</f>
        <v>112</v>
      </c>
    </row>
    <row r="1536" spans="1:15" ht="10.199999999999999" customHeight="1" x14ac:dyDescent="0.2">
      <c r="A1536" s="10">
        <v>1535</v>
      </c>
      <c r="B1536" s="10" t="s">
        <v>51</v>
      </c>
      <c r="C1536" s="10" t="s">
        <v>90</v>
      </c>
      <c r="D1536" s="10" t="s">
        <v>40</v>
      </c>
      <c r="E1536" s="10" t="s">
        <v>53</v>
      </c>
      <c r="F1536" s="10" t="s">
        <v>1534</v>
      </c>
      <c r="G1536" s="10">
        <v>24</v>
      </c>
      <c r="J1536" s="5">
        <v>43374</v>
      </c>
      <c r="K1536" s="5">
        <f>MAX($I1536:$J1536)</f>
        <v>43374</v>
      </c>
      <c r="L1536" s="10" t="s">
        <v>770</v>
      </c>
      <c r="M1536" s="7"/>
      <c r="O1536" s="10">
        <f>VLOOKUP(B1536,Projections_Data!K:M,3,0)</f>
        <v>1</v>
      </c>
    </row>
    <row r="1537" spans="1:15" ht="10.199999999999999" customHeight="1" x14ac:dyDescent="0.2">
      <c r="A1537" s="10">
        <v>1536</v>
      </c>
      <c r="B1537" s="10" t="s">
        <v>51</v>
      </c>
      <c r="C1537" s="10" t="s">
        <v>498</v>
      </c>
      <c r="D1537" s="10" t="s">
        <v>40</v>
      </c>
      <c r="E1537" s="10" t="s">
        <v>53</v>
      </c>
      <c r="F1537" s="10" t="s">
        <v>1534</v>
      </c>
      <c r="G1537" s="10">
        <v>24</v>
      </c>
      <c r="J1537" s="5">
        <v>43374</v>
      </c>
      <c r="K1537" s="5">
        <f>MAX($I1537:$J1537)</f>
        <v>43374</v>
      </c>
      <c r="L1537" s="10" t="s">
        <v>770</v>
      </c>
      <c r="M1537" s="7"/>
      <c r="O1537" s="10">
        <f>VLOOKUP(B1537,Projections_Data!K:M,3,0)</f>
        <v>1</v>
      </c>
    </row>
    <row r="1538" spans="1:15" ht="10.199999999999999" customHeight="1" x14ac:dyDescent="0.2">
      <c r="A1538" s="10">
        <v>1537</v>
      </c>
      <c r="B1538" s="10" t="s">
        <v>51</v>
      </c>
      <c r="C1538" s="10" t="s">
        <v>845</v>
      </c>
      <c r="D1538" s="10" t="s">
        <v>40</v>
      </c>
      <c r="E1538" s="10" t="s">
        <v>53</v>
      </c>
      <c r="F1538" s="10" t="s">
        <v>1534</v>
      </c>
      <c r="G1538" s="10">
        <v>24</v>
      </c>
      <c r="J1538" s="5">
        <v>43374</v>
      </c>
      <c r="K1538" s="5">
        <f>MAX($I1538:$J1538)</f>
        <v>43374</v>
      </c>
      <c r="L1538" s="10" t="s">
        <v>770</v>
      </c>
      <c r="M1538" s="7"/>
      <c r="O1538" s="10">
        <f>VLOOKUP(B1538,Projections_Data!K:M,3,0)</f>
        <v>1</v>
      </c>
    </row>
    <row r="1539" spans="1:15" ht="10.199999999999999" customHeight="1" x14ac:dyDescent="0.2">
      <c r="A1539" s="10">
        <v>1538</v>
      </c>
      <c r="B1539" s="10" t="s">
        <v>51</v>
      </c>
      <c r="C1539" s="10" t="s">
        <v>846</v>
      </c>
      <c r="D1539" s="10" t="s">
        <v>40</v>
      </c>
      <c r="E1539" s="10" t="s">
        <v>53</v>
      </c>
      <c r="F1539" s="10" t="s">
        <v>1534</v>
      </c>
      <c r="G1539" s="10">
        <v>24</v>
      </c>
      <c r="J1539" s="5">
        <v>43374</v>
      </c>
      <c r="K1539" s="5">
        <f>MAX($I1539:$J1539)</f>
        <v>43374</v>
      </c>
      <c r="L1539" s="10" t="s">
        <v>770</v>
      </c>
      <c r="M1539" s="7"/>
      <c r="O1539" s="10">
        <f>VLOOKUP(B1539,Projections_Data!K:M,3,0)</f>
        <v>1</v>
      </c>
    </row>
    <row r="1540" spans="1:15" ht="10.199999999999999" customHeight="1" x14ac:dyDescent="0.2">
      <c r="A1540" s="10">
        <v>1539</v>
      </c>
      <c r="B1540" s="10" t="s">
        <v>596</v>
      </c>
      <c r="C1540" s="10" t="s">
        <v>597</v>
      </c>
      <c r="D1540" s="10" t="s">
        <v>24</v>
      </c>
      <c r="E1540" s="10" t="s">
        <v>53</v>
      </c>
      <c r="F1540" s="10" t="s">
        <v>1534</v>
      </c>
      <c r="G1540" s="10">
        <v>40</v>
      </c>
      <c r="J1540" s="5">
        <v>43374</v>
      </c>
      <c r="K1540" s="5">
        <f>MAX($I1540:$J1540)</f>
        <v>43374</v>
      </c>
      <c r="L1540" s="10" t="s">
        <v>770</v>
      </c>
      <c r="M1540" s="7"/>
      <c r="O1540" s="10">
        <f>VLOOKUP(B1540,Projections_Data!K:M,3,0)</f>
        <v>24</v>
      </c>
    </row>
    <row r="1541" spans="1:15" ht="10.199999999999999" customHeight="1" x14ac:dyDescent="0.2">
      <c r="A1541" s="10">
        <v>1540</v>
      </c>
      <c r="B1541" s="10" t="s">
        <v>375</v>
      </c>
      <c r="C1541" s="10" t="s">
        <v>376</v>
      </c>
      <c r="D1541" s="10" t="s">
        <v>30</v>
      </c>
      <c r="E1541" s="10" t="s">
        <v>34</v>
      </c>
      <c r="F1541" s="10" t="s">
        <v>59</v>
      </c>
      <c r="G1541" s="10">
        <v>24</v>
      </c>
      <c r="J1541" s="5">
        <v>43374</v>
      </c>
      <c r="K1541" s="5">
        <f>MAX($I1541:$J1541)</f>
        <v>43374</v>
      </c>
      <c r="L1541" s="10" t="s">
        <v>770</v>
      </c>
      <c r="M1541" s="7"/>
      <c r="N1541" s="3" t="s">
        <v>1526</v>
      </c>
      <c r="O1541" s="10">
        <f>VLOOKUP(B1541,Projections_Data!K:M,3,0)</f>
        <v>26</v>
      </c>
    </row>
    <row r="1542" spans="1:15" ht="10.199999999999999" customHeight="1" x14ac:dyDescent="0.2">
      <c r="A1542" s="10">
        <v>1541</v>
      </c>
      <c r="B1542" s="10" t="s">
        <v>375</v>
      </c>
      <c r="C1542" s="10" t="s">
        <v>654</v>
      </c>
      <c r="D1542" s="10" t="s">
        <v>30</v>
      </c>
      <c r="E1542" s="10" t="s">
        <v>34</v>
      </c>
      <c r="F1542" s="10" t="s">
        <v>59</v>
      </c>
      <c r="G1542" s="10">
        <v>24</v>
      </c>
      <c r="J1542" s="5">
        <v>43374</v>
      </c>
      <c r="K1542" s="5">
        <f>MAX($I1542:$J1542)</f>
        <v>43374</v>
      </c>
      <c r="L1542" s="10" t="s">
        <v>770</v>
      </c>
      <c r="M1542" s="7"/>
      <c r="N1542" s="3" t="s">
        <v>1526</v>
      </c>
      <c r="O1542" s="10">
        <f>VLOOKUP(B1542,Projections_Data!K:M,3,0)</f>
        <v>26</v>
      </c>
    </row>
    <row r="1543" spans="1:15" ht="10.199999999999999" customHeight="1" x14ac:dyDescent="0.2">
      <c r="A1543" s="10">
        <v>1542</v>
      </c>
      <c r="B1543" s="10" t="s">
        <v>1248</v>
      </c>
      <c r="C1543" s="10" t="s">
        <v>1299</v>
      </c>
      <c r="D1543" s="10" t="s">
        <v>17</v>
      </c>
      <c r="E1543" s="10" t="s">
        <v>25</v>
      </c>
      <c r="F1543" s="10" t="s">
        <v>59</v>
      </c>
      <c r="G1543" s="10">
        <v>40</v>
      </c>
      <c r="J1543" s="5">
        <v>43374</v>
      </c>
      <c r="K1543" s="5">
        <f>MAX($I1543:$J1543)</f>
        <v>43374</v>
      </c>
      <c r="L1543" s="10" t="s">
        <v>770</v>
      </c>
      <c r="M1543" s="7"/>
      <c r="O1543" s="10">
        <f>VLOOKUP(B1543,Projections_Data!K:M,3,0)</f>
        <v>219</v>
      </c>
    </row>
    <row r="1544" spans="1:15" ht="10.199999999999999" customHeight="1" x14ac:dyDescent="0.2">
      <c r="A1544" s="10">
        <v>1543</v>
      </c>
      <c r="B1544" s="10" t="s">
        <v>28</v>
      </c>
      <c r="C1544" s="10" t="s">
        <v>819</v>
      </c>
      <c r="D1544" s="10" t="s">
        <v>30</v>
      </c>
      <c r="E1544" s="10" t="s">
        <v>31</v>
      </c>
      <c r="F1544" s="10" t="s">
        <v>59</v>
      </c>
      <c r="G1544" s="10">
        <v>40</v>
      </c>
      <c r="J1544" s="5">
        <v>43374</v>
      </c>
      <c r="K1544" s="5">
        <f>MAX($I1544:$J1544)</f>
        <v>43374</v>
      </c>
      <c r="L1544" s="10" t="s">
        <v>770</v>
      </c>
      <c r="M1544" s="7"/>
      <c r="N1544" s="3" t="s">
        <v>1526</v>
      </c>
      <c r="O1544" s="10">
        <f>VLOOKUP(B1544,Projections_Data!K:M,3,0)</f>
        <v>17</v>
      </c>
    </row>
    <row r="1545" spans="1:15" ht="10.199999999999999" customHeight="1" x14ac:dyDescent="0.2">
      <c r="A1545" s="10">
        <v>1544</v>
      </c>
      <c r="B1545" s="10" t="s">
        <v>446</v>
      </c>
      <c r="C1545" s="10" t="s">
        <v>390</v>
      </c>
      <c r="D1545" s="10" t="s">
        <v>102</v>
      </c>
      <c r="E1545" s="10" t="s">
        <v>18</v>
      </c>
      <c r="F1545" s="10" t="s">
        <v>59</v>
      </c>
      <c r="G1545" s="10">
        <v>80</v>
      </c>
      <c r="J1545" s="5">
        <v>43405</v>
      </c>
      <c r="K1545" s="5">
        <f>MAX($I1545:$J1545)</f>
        <v>43405</v>
      </c>
      <c r="L1545" s="10" t="s">
        <v>770</v>
      </c>
      <c r="M1545" s="7"/>
      <c r="N1545" s="3" t="s">
        <v>1526</v>
      </c>
      <c r="O1545" s="10">
        <f>VLOOKUP(B1545,Projections_Data!K:M,3,0)</f>
        <v>37</v>
      </c>
    </row>
    <row r="1546" spans="1:15" ht="10.199999999999999" customHeight="1" x14ac:dyDescent="0.2">
      <c r="A1546" s="10">
        <v>1545</v>
      </c>
      <c r="B1546" s="10" t="s">
        <v>446</v>
      </c>
      <c r="C1546" s="10" t="s">
        <v>391</v>
      </c>
      <c r="D1546" s="10" t="s">
        <v>102</v>
      </c>
      <c r="E1546" s="10" t="s">
        <v>18</v>
      </c>
      <c r="F1546" s="10" t="s">
        <v>59</v>
      </c>
      <c r="G1546" s="10">
        <v>80</v>
      </c>
      <c r="J1546" s="5">
        <v>43405</v>
      </c>
      <c r="K1546" s="5">
        <f>MAX($I1546:$J1546)</f>
        <v>43405</v>
      </c>
      <c r="L1546" s="10" t="s">
        <v>770</v>
      </c>
      <c r="M1546" s="7"/>
      <c r="N1546" s="3" t="s">
        <v>1526</v>
      </c>
      <c r="O1546" s="10">
        <f>VLOOKUP(B1546,Projections_Data!K:M,3,0)</f>
        <v>37</v>
      </c>
    </row>
    <row r="1547" spans="1:15" ht="10.199999999999999" customHeight="1" x14ac:dyDescent="0.2">
      <c r="A1547" s="10">
        <v>1546</v>
      </c>
      <c r="B1547" s="10" t="s">
        <v>1427</v>
      </c>
      <c r="C1547" s="10" t="s">
        <v>1428</v>
      </c>
      <c r="D1547" s="10" t="s">
        <v>102</v>
      </c>
      <c r="E1547" s="10" t="s">
        <v>25</v>
      </c>
      <c r="F1547" s="10" t="s">
        <v>59</v>
      </c>
      <c r="G1547" s="10">
        <v>32</v>
      </c>
      <c r="J1547" s="5">
        <v>43427</v>
      </c>
      <c r="K1547" s="5">
        <f>MAX($I1547:$J1547)</f>
        <v>43427</v>
      </c>
      <c r="L1547" s="10" t="s">
        <v>770</v>
      </c>
      <c r="M1547" s="7"/>
      <c r="O1547" s="10">
        <f>VLOOKUP(B1547,Projections_Data!K:M,3,0)</f>
        <v>185</v>
      </c>
    </row>
    <row r="1548" spans="1:15" ht="10.199999999999999" customHeight="1" x14ac:dyDescent="0.2">
      <c r="A1548" s="10">
        <v>1547</v>
      </c>
      <c r="B1548" s="10" t="s">
        <v>562</v>
      </c>
      <c r="C1548" s="10" t="s">
        <v>563</v>
      </c>
      <c r="D1548" s="10" t="s">
        <v>24</v>
      </c>
      <c r="E1548" s="10" t="s">
        <v>25</v>
      </c>
      <c r="F1548" s="10" t="s">
        <v>59</v>
      </c>
      <c r="G1548" s="10">
        <v>24</v>
      </c>
      <c r="J1548" s="5">
        <v>43427</v>
      </c>
      <c r="K1548" s="5">
        <f>MAX($I1548:$J1548)</f>
        <v>43427</v>
      </c>
      <c r="L1548" s="10" t="s">
        <v>770</v>
      </c>
      <c r="M1548" s="7"/>
      <c r="O1548" s="10">
        <f>VLOOKUP(B1548,Projections_Data!K:M,3,0)</f>
        <v>23</v>
      </c>
    </row>
    <row r="1549" spans="1:15" ht="10.199999999999999" customHeight="1" x14ac:dyDescent="0.2">
      <c r="M1549" s="7"/>
    </row>
    <row r="1550" spans="1:15" ht="10.199999999999999" customHeight="1" x14ac:dyDescent="0.2">
      <c r="M1550" s="7"/>
    </row>
    <row r="1551" spans="1:15" ht="10.199999999999999" customHeight="1" x14ac:dyDescent="0.2">
      <c r="M1551" s="7"/>
    </row>
    <row r="1552" spans="1:15" ht="10.199999999999999" customHeight="1" x14ac:dyDescent="0.2">
      <c r="M1552" s="7"/>
    </row>
    <row r="1553" spans="13:13" ht="10.199999999999999" customHeight="1" x14ac:dyDescent="0.2">
      <c r="M1553" s="7"/>
    </row>
    <row r="1554" spans="13:13" ht="10.199999999999999" customHeight="1" x14ac:dyDescent="0.2">
      <c r="M1554" s="7"/>
    </row>
    <row r="1555" spans="13:13" ht="10.199999999999999" customHeight="1" x14ac:dyDescent="0.2">
      <c r="M1555" s="7"/>
    </row>
    <row r="1556" spans="13:13" ht="10.199999999999999" customHeight="1" x14ac:dyDescent="0.2">
      <c r="M1556" s="7"/>
    </row>
    <row r="1557" spans="13:13" ht="10.199999999999999" customHeight="1" x14ac:dyDescent="0.2">
      <c r="M1557" s="7"/>
    </row>
    <row r="1558" spans="13:13" ht="10.199999999999999" customHeight="1" x14ac:dyDescent="0.2">
      <c r="M1558" s="7"/>
    </row>
    <row r="1559" spans="13:13" ht="10.199999999999999" customHeight="1" x14ac:dyDescent="0.2">
      <c r="M1559" s="7"/>
    </row>
    <row r="1560" spans="13:13" ht="10.199999999999999" customHeight="1" x14ac:dyDescent="0.2">
      <c r="M1560" s="7"/>
    </row>
    <row r="1561" spans="13:13" ht="10.199999999999999" customHeight="1" x14ac:dyDescent="0.2">
      <c r="M1561" s="7"/>
    </row>
    <row r="1562" spans="13:13" ht="10.199999999999999" customHeight="1" x14ac:dyDescent="0.2">
      <c r="M1562" s="7"/>
    </row>
    <row r="1563" spans="13:13" ht="10.199999999999999" customHeight="1" x14ac:dyDescent="0.2">
      <c r="M1563" s="7"/>
    </row>
    <row r="1564" spans="13:13" ht="10.199999999999999" customHeight="1" x14ac:dyDescent="0.2">
      <c r="M1564" s="7"/>
    </row>
    <row r="1565" spans="13:13" ht="10.199999999999999" customHeight="1" x14ac:dyDescent="0.2">
      <c r="M1565" s="7"/>
    </row>
    <row r="1566" spans="13:13" ht="10.199999999999999" customHeight="1" x14ac:dyDescent="0.2">
      <c r="M1566" s="7"/>
    </row>
    <row r="1567" spans="13:13" ht="10.199999999999999" customHeight="1" x14ac:dyDescent="0.2">
      <c r="M1567" s="7"/>
    </row>
    <row r="1568" spans="13:13" ht="10.199999999999999" customHeight="1" x14ac:dyDescent="0.2">
      <c r="M1568" s="7"/>
    </row>
    <row r="1569" spans="13:13" ht="10.199999999999999" customHeight="1" x14ac:dyDescent="0.2">
      <c r="M1569" s="7"/>
    </row>
    <row r="1570" spans="13:13" ht="10.199999999999999" customHeight="1" x14ac:dyDescent="0.2">
      <c r="M1570" s="7"/>
    </row>
    <row r="1571" spans="13:13" ht="10.199999999999999" customHeight="1" x14ac:dyDescent="0.2">
      <c r="M1571" s="7"/>
    </row>
    <row r="1572" spans="13:13" ht="10.199999999999999" customHeight="1" x14ac:dyDescent="0.2">
      <c r="M1572" s="7"/>
    </row>
    <row r="1573" spans="13:13" ht="10.199999999999999" customHeight="1" x14ac:dyDescent="0.2">
      <c r="M1573" s="7"/>
    </row>
    <row r="1574" spans="13:13" ht="10.199999999999999" customHeight="1" x14ac:dyDescent="0.2">
      <c r="M1574" s="7"/>
    </row>
    <row r="1575" spans="13:13" ht="10.199999999999999" customHeight="1" x14ac:dyDescent="0.2">
      <c r="M1575" s="7"/>
    </row>
    <row r="1576" spans="13:13" ht="10.199999999999999" customHeight="1" x14ac:dyDescent="0.2">
      <c r="M1576" s="7"/>
    </row>
    <row r="1577" spans="13:13" ht="10.199999999999999" customHeight="1" x14ac:dyDescent="0.2">
      <c r="M1577" s="7"/>
    </row>
    <row r="1578" spans="13:13" ht="10.199999999999999" customHeight="1" x14ac:dyDescent="0.2">
      <c r="M1578" s="7"/>
    </row>
    <row r="1579" spans="13:13" ht="10.199999999999999" customHeight="1" x14ac:dyDescent="0.2">
      <c r="M1579" s="7"/>
    </row>
    <row r="1580" spans="13:13" ht="10.199999999999999" customHeight="1" x14ac:dyDescent="0.2">
      <c r="M1580" s="7"/>
    </row>
    <row r="1581" spans="13:13" ht="10.199999999999999" customHeight="1" x14ac:dyDescent="0.2">
      <c r="M1581" s="7"/>
    </row>
    <row r="1582" spans="13:13" ht="10.199999999999999" customHeight="1" x14ac:dyDescent="0.2">
      <c r="M1582" s="7"/>
    </row>
    <row r="1583" spans="13:13" ht="10.199999999999999" customHeight="1" x14ac:dyDescent="0.2">
      <c r="M1583" s="7"/>
    </row>
    <row r="1584" spans="13:13" ht="10.199999999999999" customHeight="1" x14ac:dyDescent="0.2">
      <c r="M1584" s="7"/>
    </row>
    <row r="1585" spans="13:13" ht="10.199999999999999" customHeight="1" x14ac:dyDescent="0.2">
      <c r="M1585" s="7"/>
    </row>
    <row r="1586" spans="13:13" ht="10.199999999999999" customHeight="1" x14ac:dyDescent="0.2">
      <c r="M1586" s="7"/>
    </row>
    <row r="1587" spans="13:13" ht="10.199999999999999" customHeight="1" x14ac:dyDescent="0.2">
      <c r="M1587" s="7"/>
    </row>
    <row r="1588" spans="13:13" ht="10.199999999999999" customHeight="1" x14ac:dyDescent="0.2">
      <c r="M1588" s="7"/>
    </row>
    <row r="1589" spans="13:13" ht="10.199999999999999" customHeight="1" x14ac:dyDescent="0.2">
      <c r="M1589" s="7"/>
    </row>
    <row r="1590" spans="13:13" ht="10.199999999999999" customHeight="1" x14ac:dyDescent="0.2">
      <c r="M1590" s="7"/>
    </row>
    <row r="1591" spans="13:13" ht="10.199999999999999" customHeight="1" x14ac:dyDescent="0.2">
      <c r="M1591" s="7"/>
    </row>
    <row r="1592" spans="13:13" ht="10.199999999999999" customHeight="1" x14ac:dyDescent="0.2">
      <c r="M1592" s="7"/>
    </row>
    <row r="1593" spans="13:13" ht="10.199999999999999" customHeight="1" x14ac:dyDescent="0.2">
      <c r="M1593" s="7"/>
    </row>
    <row r="1594" spans="13:13" ht="10.199999999999999" customHeight="1" x14ac:dyDescent="0.2">
      <c r="M1594" s="7"/>
    </row>
    <row r="1595" spans="13:13" ht="10.199999999999999" customHeight="1" x14ac:dyDescent="0.2">
      <c r="M1595" s="7"/>
    </row>
    <row r="1596" spans="13:13" ht="10.199999999999999" customHeight="1" x14ac:dyDescent="0.2">
      <c r="M1596" s="7"/>
    </row>
    <row r="1597" spans="13:13" ht="10.199999999999999" customHeight="1" x14ac:dyDescent="0.2">
      <c r="M1597" s="7"/>
    </row>
    <row r="1598" spans="13:13" ht="10.199999999999999" customHeight="1" x14ac:dyDescent="0.2">
      <c r="M1598" s="7"/>
    </row>
    <row r="1599" spans="13:13" ht="10.199999999999999" customHeight="1" x14ac:dyDescent="0.2">
      <c r="M1599" s="7"/>
    </row>
    <row r="1600" spans="13:13" ht="10.199999999999999" customHeight="1" x14ac:dyDescent="0.2">
      <c r="M1600" s="7"/>
    </row>
    <row r="1601" spans="13:13" ht="10.199999999999999" customHeight="1" x14ac:dyDescent="0.2">
      <c r="M1601" s="7"/>
    </row>
    <row r="1602" spans="13:13" ht="10.199999999999999" customHeight="1" x14ac:dyDescent="0.2">
      <c r="M1602" s="7"/>
    </row>
    <row r="1603" spans="13:13" ht="10.199999999999999" customHeight="1" x14ac:dyDescent="0.2">
      <c r="M1603" s="7"/>
    </row>
    <row r="1604" spans="13:13" ht="10.199999999999999" customHeight="1" x14ac:dyDescent="0.2">
      <c r="M1604" s="7"/>
    </row>
    <row r="1605" spans="13:13" ht="10.199999999999999" customHeight="1" x14ac:dyDescent="0.2">
      <c r="M1605" s="7"/>
    </row>
    <row r="1606" spans="13:13" ht="10.199999999999999" customHeight="1" x14ac:dyDescent="0.2">
      <c r="M1606" s="7"/>
    </row>
    <row r="1607" spans="13:13" ht="10.199999999999999" customHeight="1" x14ac:dyDescent="0.2">
      <c r="M1607" s="7"/>
    </row>
    <row r="1608" spans="13:13" ht="10.199999999999999" customHeight="1" x14ac:dyDescent="0.2">
      <c r="M1608" s="7"/>
    </row>
    <row r="1609" spans="13:13" ht="10.199999999999999" customHeight="1" x14ac:dyDescent="0.2">
      <c r="M1609" s="7"/>
    </row>
    <row r="1610" spans="13:13" ht="10.199999999999999" customHeight="1" x14ac:dyDescent="0.2">
      <c r="M1610" s="7"/>
    </row>
    <row r="1611" spans="13:13" ht="10.199999999999999" customHeight="1" x14ac:dyDescent="0.2">
      <c r="M1611" s="7"/>
    </row>
    <row r="1612" spans="13:13" ht="10.199999999999999" customHeight="1" x14ac:dyDescent="0.2">
      <c r="M1612" s="7"/>
    </row>
    <row r="1613" spans="13:13" ht="10.199999999999999" customHeight="1" x14ac:dyDescent="0.2">
      <c r="M1613" s="7"/>
    </row>
    <row r="1614" spans="13:13" ht="10.199999999999999" customHeight="1" x14ac:dyDescent="0.2">
      <c r="M1614" s="7"/>
    </row>
    <row r="1615" spans="13:13" ht="10.199999999999999" customHeight="1" x14ac:dyDescent="0.2">
      <c r="M1615" s="7"/>
    </row>
    <row r="1616" spans="13:13" ht="10.199999999999999" customHeight="1" x14ac:dyDescent="0.2">
      <c r="M1616" s="7"/>
    </row>
    <row r="1617" spans="13:13" ht="10.199999999999999" customHeight="1" x14ac:dyDescent="0.2">
      <c r="M1617" s="7"/>
    </row>
    <row r="1618" spans="13:13" ht="10.199999999999999" customHeight="1" x14ac:dyDescent="0.2">
      <c r="M1618" s="7"/>
    </row>
    <row r="1619" spans="13:13" ht="10.199999999999999" customHeight="1" x14ac:dyDescent="0.2">
      <c r="M1619" s="7"/>
    </row>
    <row r="1620" spans="13:13" ht="10.199999999999999" customHeight="1" x14ac:dyDescent="0.2">
      <c r="M1620" s="7"/>
    </row>
    <row r="1621" spans="13:13" ht="10.199999999999999" customHeight="1" x14ac:dyDescent="0.2">
      <c r="M1621" s="7"/>
    </row>
    <row r="1622" spans="13:13" ht="10.199999999999999" customHeight="1" x14ac:dyDescent="0.2">
      <c r="M1622" s="7"/>
    </row>
    <row r="1623" spans="13:13" ht="10.199999999999999" customHeight="1" x14ac:dyDescent="0.2">
      <c r="M1623" s="7"/>
    </row>
    <row r="1624" spans="13:13" ht="10.199999999999999" customHeight="1" x14ac:dyDescent="0.2">
      <c r="M1624" s="7"/>
    </row>
    <row r="1625" spans="13:13" ht="10.199999999999999" customHeight="1" x14ac:dyDescent="0.2">
      <c r="M1625" s="7"/>
    </row>
    <row r="1626" spans="13:13" ht="10.199999999999999" customHeight="1" x14ac:dyDescent="0.2">
      <c r="M1626" s="7"/>
    </row>
    <row r="1627" spans="13:13" ht="10.199999999999999" customHeight="1" x14ac:dyDescent="0.2">
      <c r="M1627" s="7"/>
    </row>
    <row r="1628" spans="13:13" ht="10.199999999999999" customHeight="1" x14ac:dyDescent="0.2">
      <c r="M1628" s="7"/>
    </row>
    <row r="1629" spans="13:13" ht="10.199999999999999" customHeight="1" x14ac:dyDescent="0.2">
      <c r="M1629" s="7"/>
    </row>
    <row r="1630" spans="13:13" ht="10.199999999999999" customHeight="1" x14ac:dyDescent="0.2">
      <c r="M1630" s="7"/>
    </row>
    <row r="1631" spans="13:13" ht="10.199999999999999" customHeight="1" x14ac:dyDescent="0.2">
      <c r="M1631" s="7"/>
    </row>
    <row r="1632" spans="13:13" ht="10.199999999999999" customHeight="1" x14ac:dyDescent="0.2">
      <c r="M1632" s="7"/>
    </row>
    <row r="1633" spans="13:13" ht="10.199999999999999" customHeight="1" x14ac:dyDescent="0.2">
      <c r="M1633" s="7"/>
    </row>
    <row r="1634" spans="13:13" ht="10.199999999999999" customHeight="1" x14ac:dyDescent="0.2">
      <c r="M1634" s="7"/>
    </row>
    <row r="1635" spans="13:13" ht="10.199999999999999" customHeight="1" x14ac:dyDescent="0.2">
      <c r="M1635" s="7"/>
    </row>
    <row r="1636" spans="13:13" ht="10.199999999999999" customHeight="1" x14ac:dyDescent="0.2">
      <c r="M1636" s="7"/>
    </row>
    <row r="1637" spans="13:13" ht="10.199999999999999" customHeight="1" x14ac:dyDescent="0.2">
      <c r="M1637" s="7"/>
    </row>
    <row r="1638" spans="13:13" ht="10.199999999999999" customHeight="1" x14ac:dyDescent="0.2">
      <c r="M1638" s="7"/>
    </row>
    <row r="1639" spans="13:13" ht="10.199999999999999" customHeight="1" x14ac:dyDescent="0.2">
      <c r="M1639" s="7"/>
    </row>
    <row r="1640" spans="13:13" ht="10.199999999999999" customHeight="1" x14ac:dyDescent="0.2">
      <c r="M1640" s="7"/>
    </row>
    <row r="1641" spans="13:13" ht="10.199999999999999" customHeight="1" x14ac:dyDescent="0.2">
      <c r="M1641" s="7"/>
    </row>
    <row r="1642" spans="13:13" ht="10.199999999999999" customHeight="1" x14ac:dyDescent="0.2">
      <c r="M1642" s="7"/>
    </row>
    <row r="1643" spans="13:13" ht="10.199999999999999" customHeight="1" x14ac:dyDescent="0.2">
      <c r="M1643" s="7"/>
    </row>
    <row r="1644" spans="13:13" ht="10.199999999999999" customHeight="1" x14ac:dyDescent="0.2">
      <c r="M1644" s="7"/>
    </row>
    <row r="1645" spans="13:13" ht="10.199999999999999" customHeight="1" x14ac:dyDescent="0.2">
      <c r="M1645" s="7"/>
    </row>
    <row r="1646" spans="13:13" ht="10.199999999999999" customHeight="1" x14ac:dyDescent="0.2">
      <c r="M1646" s="7"/>
    </row>
    <row r="1647" spans="13:13" ht="10.199999999999999" customHeight="1" x14ac:dyDescent="0.2">
      <c r="M1647" s="7"/>
    </row>
    <row r="1648" spans="13:13" ht="10.199999999999999" customHeight="1" x14ac:dyDescent="0.2">
      <c r="M1648" s="7"/>
    </row>
    <row r="1649" spans="13:13" ht="10.199999999999999" customHeight="1" x14ac:dyDescent="0.2">
      <c r="M1649" s="7"/>
    </row>
    <row r="1650" spans="13:13" ht="10.199999999999999" customHeight="1" x14ac:dyDescent="0.2">
      <c r="M1650" s="7"/>
    </row>
    <row r="1651" spans="13:13" ht="10.199999999999999" customHeight="1" x14ac:dyDescent="0.2">
      <c r="M1651" s="7"/>
    </row>
    <row r="1652" spans="13:13" ht="10.199999999999999" customHeight="1" x14ac:dyDescent="0.2">
      <c r="M1652" s="7"/>
    </row>
    <row r="1653" spans="13:13" ht="10.199999999999999" customHeight="1" x14ac:dyDescent="0.2">
      <c r="M1653" s="7"/>
    </row>
    <row r="1654" spans="13:13" ht="10.199999999999999" customHeight="1" x14ac:dyDescent="0.2">
      <c r="M1654" s="7"/>
    </row>
    <row r="1655" spans="13:13" ht="10.199999999999999" customHeight="1" x14ac:dyDescent="0.2">
      <c r="M1655" s="7"/>
    </row>
    <row r="1656" spans="13:13" ht="10.199999999999999" customHeight="1" x14ac:dyDescent="0.2">
      <c r="M1656" s="7"/>
    </row>
    <row r="1657" spans="13:13" ht="10.199999999999999" customHeight="1" x14ac:dyDescent="0.2">
      <c r="M1657" s="7"/>
    </row>
    <row r="1658" spans="13:13" ht="10.199999999999999" customHeight="1" x14ac:dyDescent="0.2">
      <c r="M1658" s="7"/>
    </row>
    <row r="1659" spans="13:13" ht="10.199999999999999" customHeight="1" x14ac:dyDescent="0.2">
      <c r="M1659" s="7"/>
    </row>
    <row r="1660" spans="13:13" ht="10.199999999999999" customHeight="1" x14ac:dyDescent="0.2">
      <c r="M1660" s="7"/>
    </row>
    <row r="1661" spans="13:13" ht="10.199999999999999" customHeight="1" x14ac:dyDescent="0.2">
      <c r="M1661" s="7"/>
    </row>
    <row r="1662" spans="13:13" ht="10.199999999999999" customHeight="1" x14ac:dyDescent="0.2">
      <c r="M1662" s="7"/>
    </row>
    <row r="1663" spans="13:13" ht="10.199999999999999" customHeight="1" x14ac:dyDescent="0.2">
      <c r="M1663" s="7"/>
    </row>
    <row r="1664" spans="13:13" ht="10.199999999999999" customHeight="1" x14ac:dyDescent="0.2">
      <c r="M1664" s="7"/>
    </row>
    <row r="1665" spans="13:13" ht="10.199999999999999" customHeight="1" x14ac:dyDescent="0.2">
      <c r="M1665" s="7"/>
    </row>
    <row r="1666" spans="13:13" ht="10.199999999999999" customHeight="1" x14ac:dyDescent="0.2">
      <c r="M1666" s="7"/>
    </row>
    <row r="1667" spans="13:13" ht="10.199999999999999" customHeight="1" x14ac:dyDescent="0.2">
      <c r="M1667" s="7"/>
    </row>
    <row r="1668" spans="13:13" ht="10.199999999999999" customHeight="1" x14ac:dyDescent="0.2">
      <c r="M1668" s="7"/>
    </row>
    <row r="1669" spans="13:13" ht="10.199999999999999" customHeight="1" x14ac:dyDescent="0.2">
      <c r="M1669" s="7"/>
    </row>
    <row r="1670" spans="13:13" ht="10.199999999999999" customHeight="1" x14ac:dyDescent="0.2">
      <c r="M1670" s="7"/>
    </row>
    <row r="1671" spans="13:13" ht="10.199999999999999" customHeight="1" x14ac:dyDescent="0.2">
      <c r="M1671" s="7"/>
    </row>
    <row r="1672" spans="13:13" ht="10.199999999999999" customHeight="1" x14ac:dyDescent="0.2">
      <c r="M1672" s="7"/>
    </row>
    <row r="1673" spans="13:13" ht="10.199999999999999" customHeight="1" x14ac:dyDescent="0.2">
      <c r="M1673" s="7"/>
    </row>
    <row r="1674" spans="13:13" ht="10.199999999999999" customHeight="1" x14ac:dyDescent="0.2">
      <c r="M1674" s="7"/>
    </row>
    <row r="1675" spans="13:13" ht="10.199999999999999" customHeight="1" x14ac:dyDescent="0.2">
      <c r="M1675" s="7"/>
    </row>
    <row r="1676" spans="13:13" ht="10.199999999999999" customHeight="1" x14ac:dyDescent="0.2">
      <c r="M1676" s="7"/>
    </row>
    <row r="1677" spans="13:13" ht="10.199999999999999" customHeight="1" x14ac:dyDescent="0.2">
      <c r="M1677" s="7"/>
    </row>
    <row r="1678" spans="13:13" ht="10.199999999999999" customHeight="1" x14ac:dyDescent="0.2">
      <c r="M1678" s="7"/>
    </row>
    <row r="1679" spans="13:13" ht="10.199999999999999" customHeight="1" x14ac:dyDescent="0.2">
      <c r="M1679" s="7"/>
    </row>
    <row r="1680" spans="13:13" ht="10.199999999999999" customHeight="1" x14ac:dyDescent="0.2">
      <c r="M1680" s="7"/>
    </row>
    <row r="1681" spans="13:13" ht="10.199999999999999" customHeight="1" x14ac:dyDescent="0.2">
      <c r="M1681" s="7"/>
    </row>
    <row r="1682" spans="13:13" ht="10.199999999999999" customHeight="1" x14ac:dyDescent="0.2">
      <c r="M1682" s="7"/>
    </row>
    <row r="1683" spans="13:13" ht="10.199999999999999" customHeight="1" x14ac:dyDescent="0.2">
      <c r="M1683" s="7"/>
    </row>
    <row r="1684" spans="13:13" ht="10.199999999999999" customHeight="1" x14ac:dyDescent="0.2">
      <c r="M1684" s="7"/>
    </row>
    <row r="1685" spans="13:13" ht="10.199999999999999" customHeight="1" x14ac:dyDescent="0.2">
      <c r="M1685" s="7"/>
    </row>
    <row r="1686" spans="13:13" ht="10.199999999999999" customHeight="1" x14ac:dyDescent="0.2">
      <c r="M1686" s="7"/>
    </row>
    <row r="1687" spans="13:13" ht="10.199999999999999" customHeight="1" x14ac:dyDescent="0.2">
      <c r="M1687" s="7"/>
    </row>
    <row r="1688" spans="13:13" ht="10.199999999999999" customHeight="1" x14ac:dyDescent="0.2">
      <c r="M1688" s="7"/>
    </row>
    <row r="1689" spans="13:13" ht="10.199999999999999" customHeight="1" x14ac:dyDescent="0.2">
      <c r="M1689" s="7"/>
    </row>
    <row r="1690" spans="13:13" ht="10.199999999999999" customHeight="1" x14ac:dyDescent="0.2">
      <c r="M1690" s="7"/>
    </row>
    <row r="1691" spans="13:13" ht="10.199999999999999" customHeight="1" x14ac:dyDescent="0.2">
      <c r="M1691" s="7"/>
    </row>
    <row r="1692" spans="13:13" ht="10.199999999999999" customHeight="1" x14ac:dyDescent="0.2">
      <c r="M1692" s="7"/>
    </row>
    <row r="1693" spans="13:13" ht="10.199999999999999" customHeight="1" x14ac:dyDescent="0.2">
      <c r="M1693" s="7"/>
    </row>
    <row r="1694" spans="13:13" ht="10.199999999999999" customHeight="1" x14ac:dyDescent="0.2">
      <c r="M1694" s="7"/>
    </row>
    <row r="1695" spans="13:13" ht="10.199999999999999" customHeight="1" x14ac:dyDescent="0.2">
      <c r="M1695" s="7"/>
    </row>
    <row r="1696" spans="13:13" ht="10.199999999999999" customHeight="1" x14ac:dyDescent="0.2">
      <c r="M1696" s="7"/>
    </row>
    <row r="1697" spans="13:13" ht="10.199999999999999" customHeight="1" x14ac:dyDescent="0.2">
      <c r="M1697" s="7"/>
    </row>
    <row r="1698" spans="13:13" ht="10.199999999999999" customHeight="1" x14ac:dyDescent="0.2">
      <c r="M1698" s="7"/>
    </row>
    <row r="1699" spans="13:13" ht="10.199999999999999" customHeight="1" x14ac:dyDescent="0.2">
      <c r="M1699" s="7"/>
    </row>
    <row r="1700" spans="13:13" ht="10.199999999999999" customHeight="1" x14ac:dyDescent="0.2">
      <c r="M1700" s="7"/>
    </row>
    <row r="1701" spans="13:13" ht="10.199999999999999" customHeight="1" x14ac:dyDescent="0.2">
      <c r="M1701" s="7"/>
    </row>
    <row r="1702" spans="13:13" ht="10.199999999999999" customHeight="1" x14ac:dyDescent="0.2">
      <c r="M1702" s="7"/>
    </row>
    <row r="1703" spans="13:13" ht="10.199999999999999" customHeight="1" x14ac:dyDescent="0.2">
      <c r="M1703" s="7"/>
    </row>
    <row r="1704" spans="13:13" ht="10.199999999999999" customHeight="1" x14ac:dyDescent="0.2">
      <c r="M1704" s="7"/>
    </row>
    <row r="1705" spans="13:13" ht="10.199999999999999" customHeight="1" x14ac:dyDescent="0.2">
      <c r="M1705" s="7"/>
    </row>
    <row r="1706" spans="13:13" ht="10.199999999999999" customHeight="1" x14ac:dyDescent="0.2">
      <c r="M1706" s="7"/>
    </row>
    <row r="1707" spans="13:13" ht="10.199999999999999" customHeight="1" x14ac:dyDescent="0.2">
      <c r="M1707" s="7"/>
    </row>
    <row r="1708" spans="13:13" ht="10.199999999999999" customHeight="1" x14ac:dyDescent="0.2">
      <c r="M1708" s="7"/>
    </row>
    <row r="1709" spans="13:13" ht="10.199999999999999" customHeight="1" x14ac:dyDescent="0.2">
      <c r="M1709" s="7"/>
    </row>
    <row r="1710" spans="13:13" ht="10.199999999999999" customHeight="1" x14ac:dyDescent="0.2">
      <c r="M1710" s="7"/>
    </row>
    <row r="1711" spans="13:13" ht="10.199999999999999" customHeight="1" x14ac:dyDescent="0.2">
      <c r="M1711" s="7"/>
    </row>
    <row r="1712" spans="13:13" ht="10.199999999999999" customHeight="1" x14ac:dyDescent="0.2">
      <c r="M1712" s="7"/>
    </row>
    <row r="1713" spans="13:13" ht="10.199999999999999" customHeight="1" x14ac:dyDescent="0.2">
      <c r="M1713" s="7"/>
    </row>
  </sheetData>
  <autoFilter ref="A1:O1548"/>
  <sortState ref="A2:O1535">
    <sortCondition ref="I2:I1535"/>
    <sortCondition ref="J2:J1535"/>
    <sortCondition ref="B2:B153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DataValidation!$A$2:$A$21</xm:f>
          </x14:formula1>
          <xm:sqref>H1111:H1115 H1122:H1126 H1087:H1109 H1083:H1085 H1117:H1119 H1128:H1048576 H2:H1081</xm:sqref>
        </x14:dataValidation>
        <x14:dataValidation type="list" allowBlank="1" showInputMessage="1" showErrorMessage="1">
          <x14:formula1>
            <xm:f>DataValidation!$B$2:$B$5</xm:f>
          </x14:formula1>
          <xm:sqref>F2:F1048576</xm:sqref>
        </x14:dataValidation>
        <x14:dataValidation type="list" allowBlank="1" showInputMessage="1" showErrorMessage="1">
          <x14:formula1>
            <xm:f>DataValidation!$C$2:$C$4</xm:f>
          </x14:formula1>
          <xm:sqref>L2:L1048576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93"/>
  <sheetViews>
    <sheetView workbookViewId="0"/>
  </sheetViews>
  <sheetFormatPr defaultRowHeight="14.4" x14ac:dyDescent="0.3"/>
  <cols>
    <col min="1" max="1" width="34.109375" bestFit="1" customWidth="1"/>
    <col min="2" max="2" width="17.33203125" bestFit="1" customWidth="1"/>
    <col min="3" max="3" width="16.5546875" bestFit="1" customWidth="1"/>
    <col min="4" max="7" width="10.77734375" bestFit="1" customWidth="1"/>
    <col min="8" max="8" width="25.33203125" customWidth="1"/>
    <col min="9" max="9" width="12.109375" bestFit="1" customWidth="1"/>
    <col min="10" max="10" width="16.5546875" customWidth="1"/>
    <col min="11" max="11" width="13.88671875" bestFit="1" customWidth="1"/>
    <col min="12" max="12" width="4.44140625" bestFit="1" customWidth="1"/>
    <col min="13" max="13" width="6.6640625" bestFit="1" customWidth="1"/>
    <col min="14" max="14" width="4.6640625" bestFit="1" customWidth="1"/>
    <col min="15" max="15" width="3.88671875" bestFit="1" customWidth="1"/>
    <col min="16" max="16" width="6.6640625" bestFit="1" customWidth="1"/>
    <col min="17" max="17" width="4.33203125" bestFit="1" customWidth="1"/>
    <col min="18" max="18" width="4.109375" bestFit="1" customWidth="1"/>
    <col min="19" max="19" width="6.6640625" bestFit="1" customWidth="1"/>
    <col min="20" max="20" width="4.44140625" bestFit="1" customWidth="1"/>
    <col min="21" max="21" width="4.109375" bestFit="1" customWidth="1"/>
    <col min="22" max="22" width="7" bestFit="1" customWidth="1"/>
    <col min="23" max="23" width="4" bestFit="1" customWidth="1"/>
    <col min="24" max="24" width="4.44140625" bestFit="1" customWidth="1"/>
    <col min="25" max="25" width="6.6640625" bestFit="1" customWidth="1"/>
    <col min="26" max="26" width="4.6640625" bestFit="1" customWidth="1"/>
    <col min="27" max="27" width="3.88671875" bestFit="1" customWidth="1"/>
    <col min="28" max="28" width="6.6640625" bestFit="1" customWidth="1"/>
    <col min="29" max="29" width="4.33203125" bestFit="1" customWidth="1"/>
    <col min="30" max="30" width="4.109375" bestFit="1" customWidth="1"/>
    <col min="31" max="31" width="6.6640625" bestFit="1" customWidth="1"/>
    <col min="32" max="32" width="4.44140625" bestFit="1" customWidth="1"/>
    <col min="33" max="33" width="4.109375" bestFit="1" customWidth="1"/>
    <col min="34" max="34" width="7" bestFit="1" customWidth="1"/>
    <col min="35" max="35" width="4" bestFit="1" customWidth="1"/>
    <col min="36" max="36" width="4.44140625" bestFit="1" customWidth="1"/>
    <col min="37" max="37" width="6.6640625" bestFit="1" customWidth="1"/>
    <col min="38" max="38" width="4.6640625" bestFit="1" customWidth="1"/>
    <col min="39" max="39" width="3.88671875" bestFit="1" customWidth="1"/>
    <col min="40" max="40" width="6.6640625" bestFit="1" customWidth="1"/>
    <col min="41" max="41" width="4.33203125" bestFit="1" customWidth="1"/>
    <col min="42" max="42" width="4.109375" bestFit="1" customWidth="1"/>
    <col min="43" max="43" width="6.6640625" bestFit="1" customWidth="1"/>
    <col min="44" max="44" width="4.44140625" bestFit="1" customWidth="1"/>
    <col min="45" max="45" width="10.6640625" bestFit="1" customWidth="1"/>
  </cols>
  <sheetData>
    <row r="1" spans="1:11" x14ac:dyDescent="0.3">
      <c r="A1" s="16" t="s">
        <v>6</v>
      </c>
      <c r="B1" t="s">
        <v>1320</v>
      </c>
    </row>
    <row r="3" spans="1:11" x14ac:dyDescent="0.3">
      <c r="A3" s="16" t="s">
        <v>1324</v>
      </c>
      <c r="D3" s="16" t="s">
        <v>1325</v>
      </c>
      <c r="E3" s="16" t="s">
        <v>10</v>
      </c>
    </row>
    <row r="4" spans="1:11" x14ac:dyDescent="0.3">
      <c r="D4" t="s">
        <v>1309</v>
      </c>
      <c r="E4" t="s">
        <v>1315</v>
      </c>
      <c r="F4" t="s">
        <v>1316</v>
      </c>
      <c r="G4" t="s">
        <v>1294</v>
      </c>
    </row>
    <row r="5" spans="1:11" ht="28.8" x14ac:dyDescent="0.3">
      <c r="A5" s="16" t="s">
        <v>1</v>
      </c>
      <c r="B5" s="16" t="s">
        <v>3</v>
      </c>
      <c r="C5" s="16" t="s">
        <v>4</v>
      </c>
      <c r="H5" s="72" t="s">
        <v>1326</v>
      </c>
      <c r="I5" s="1" t="s">
        <v>1327</v>
      </c>
      <c r="J5" s="72" t="s">
        <v>1328</v>
      </c>
      <c r="K5" s="1" t="s">
        <v>1329</v>
      </c>
    </row>
    <row r="6" spans="1:11" x14ac:dyDescent="0.3">
      <c r="A6" t="s">
        <v>640</v>
      </c>
      <c r="B6" t="s">
        <v>102</v>
      </c>
      <c r="C6" t="s">
        <v>25</v>
      </c>
      <c r="D6" s="15"/>
      <c r="E6" s="15">
        <v>1</v>
      </c>
      <c r="F6" s="15">
        <v>1</v>
      </c>
      <c r="G6" s="15">
        <v>2</v>
      </c>
      <c r="H6" s="73">
        <f>F6/60</f>
        <v>1.6666666666666666E-2</v>
      </c>
      <c r="I6" s="74">
        <f>H6*(63000)</f>
        <v>1050</v>
      </c>
      <c r="J6" s="75">
        <v>9.4249999999999989</v>
      </c>
      <c r="K6" s="76">
        <f>IF(ISERROR(I6/(J6*1000)),"-",I6/(J6*1000))</f>
        <v>0.1114058355437666</v>
      </c>
    </row>
    <row r="7" spans="1:11" x14ac:dyDescent="0.3">
      <c r="A7" t="s">
        <v>309</v>
      </c>
      <c r="B7" t="s">
        <v>40</v>
      </c>
      <c r="C7" t="s">
        <v>25</v>
      </c>
      <c r="D7" s="15">
        <v>1</v>
      </c>
      <c r="E7" s="15"/>
      <c r="F7" s="15"/>
      <c r="G7" s="15">
        <v>1</v>
      </c>
      <c r="H7" s="73">
        <f t="shared" ref="H7:H70" si="0">F7/60</f>
        <v>0</v>
      </c>
      <c r="I7" s="74">
        <f t="shared" ref="I7:I70" si="1">H7*(63000)</f>
        <v>0</v>
      </c>
      <c r="J7" s="75">
        <v>0</v>
      </c>
      <c r="K7" s="76" t="str">
        <f t="shared" ref="K7:K70" si="2">IF(ISERROR(I7/(J7*1000)),"-",I7/(J7*1000))</f>
        <v>-</v>
      </c>
    </row>
    <row r="8" spans="1:11" x14ac:dyDescent="0.3">
      <c r="A8" t="s">
        <v>255</v>
      </c>
      <c r="B8" t="s">
        <v>48</v>
      </c>
      <c r="C8" t="s">
        <v>34</v>
      </c>
      <c r="D8" s="15">
        <v>1</v>
      </c>
      <c r="E8" s="15">
        <v>2</v>
      </c>
      <c r="F8" s="15">
        <v>1</v>
      </c>
      <c r="G8" s="15">
        <v>4</v>
      </c>
      <c r="H8" s="73">
        <f t="shared" si="0"/>
        <v>1.6666666666666666E-2</v>
      </c>
      <c r="I8" s="74">
        <f t="shared" si="1"/>
        <v>1050</v>
      </c>
      <c r="J8" s="75">
        <v>26.844999999999999</v>
      </c>
      <c r="K8" s="76">
        <f t="shared" si="2"/>
        <v>3.911342894393742E-2</v>
      </c>
    </row>
    <row r="9" spans="1:11" x14ac:dyDescent="0.3">
      <c r="A9" t="s">
        <v>478</v>
      </c>
      <c r="B9" t="s">
        <v>24</v>
      </c>
      <c r="C9" t="s">
        <v>34</v>
      </c>
      <c r="D9" s="15"/>
      <c r="E9" s="15">
        <v>1</v>
      </c>
      <c r="F9" s="15">
        <v>1</v>
      </c>
      <c r="G9" s="15">
        <v>2</v>
      </c>
      <c r="H9" s="73">
        <f t="shared" si="0"/>
        <v>1.6666666666666666E-2</v>
      </c>
      <c r="I9" s="74">
        <f t="shared" si="1"/>
        <v>1050</v>
      </c>
      <c r="J9" s="75">
        <v>6.3</v>
      </c>
      <c r="K9" s="76">
        <f t="shared" si="2"/>
        <v>0.16666666666666666</v>
      </c>
    </row>
    <row r="10" spans="1:11" x14ac:dyDescent="0.3">
      <c r="A10" t="s">
        <v>234</v>
      </c>
      <c r="B10" t="s">
        <v>17</v>
      </c>
      <c r="C10" t="s">
        <v>31</v>
      </c>
      <c r="D10" s="15">
        <v>1</v>
      </c>
      <c r="E10" s="15">
        <v>1</v>
      </c>
      <c r="F10" s="15"/>
      <c r="G10" s="15">
        <v>2</v>
      </c>
      <c r="H10" s="73">
        <f t="shared" si="0"/>
        <v>0</v>
      </c>
      <c r="I10" s="74">
        <f t="shared" si="1"/>
        <v>0</v>
      </c>
      <c r="J10" s="75">
        <v>0</v>
      </c>
      <c r="K10" s="76" t="str">
        <f t="shared" si="2"/>
        <v>-</v>
      </c>
    </row>
    <row r="11" spans="1:11" x14ac:dyDescent="0.3">
      <c r="A11" t="s">
        <v>236</v>
      </c>
      <c r="B11" t="s">
        <v>24</v>
      </c>
      <c r="C11" t="s">
        <v>31</v>
      </c>
      <c r="D11" s="15">
        <v>1</v>
      </c>
      <c r="E11" s="15">
        <v>1</v>
      </c>
      <c r="F11" s="15"/>
      <c r="G11" s="15">
        <v>2</v>
      </c>
      <c r="H11" s="73">
        <f t="shared" si="0"/>
        <v>0</v>
      </c>
      <c r="I11" s="74">
        <f t="shared" si="1"/>
        <v>0</v>
      </c>
      <c r="J11" s="75">
        <v>0</v>
      </c>
      <c r="K11" s="76" t="str">
        <f t="shared" si="2"/>
        <v>-</v>
      </c>
    </row>
    <row r="12" spans="1:11" x14ac:dyDescent="0.3">
      <c r="A12" t="s">
        <v>91</v>
      </c>
      <c r="B12" t="s">
        <v>17</v>
      </c>
      <c r="C12" t="s">
        <v>25</v>
      </c>
      <c r="D12" s="15">
        <v>1</v>
      </c>
      <c r="E12" s="15">
        <v>4</v>
      </c>
      <c r="F12" s="15">
        <v>4</v>
      </c>
      <c r="G12" s="15">
        <v>9</v>
      </c>
      <c r="H12" s="73">
        <f t="shared" si="0"/>
        <v>6.6666666666666666E-2</v>
      </c>
      <c r="I12" s="74">
        <f t="shared" si="1"/>
        <v>4200</v>
      </c>
      <c r="J12" s="75">
        <v>1002.9653199999997</v>
      </c>
      <c r="K12" s="76">
        <f t="shared" si="2"/>
        <v>4.1875824779265564E-3</v>
      </c>
    </row>
    <row r="13" spans="1:11" x14ac:dyDescent="0.3">
      <c r="A13" t="s">
        <v>128</v>
      </c>
      <c r="B13" t="s">
        <v>102</v>
      </c>
      <c r="C13" t="s">
        <v>25</v>
      </c>
      <c r="D13" s="15">
        <v>1</v>
      </c>
      <c r="E13" s="15">
        <v>1</v>
      </c>
      <c r="F13" s="15">
        <v>2</v>
      </c>
      <c r="G13" s="15">
        <v>4</v>
      </c>
      <c r="H13" s="73">
        <f t="shared" si="0"/>
        <v>3.3333333333333333E-2</v>
      </c>
      <c r="I13" s="74">
        <f t="shared" si="1"/>
        <v>2100</v>
      </c>
      <c r="J13" s="75">
        <v>610.32000000000005</v>
      </c>
      <c r="K13" s="76">
        <f t="shared" si="2"/>
        <v>3.4408179315768778E-3</v>
      </c>
    </row>
    <row r="14" spans="1:11" x14ac:dyDescent="0.3">
      <c r="A14" t="s">
        <v>223</v>
      </c>
      <c r="B14" t="s">
        <v>24</v>
      </c>
      <c r="C14" t="s">
        <v>34</v>
      </c>
      <c r="D14" s="15">
        <v>1</v>
      </c>
      <c r="E14" s="15">
        <v>1</v>
      </c>
      <c r="F14" s="15">
        <v>1</v>
      </c>
      <c r="G14" s="15">
        <v>3</v>
      </c>
      <c r="H14" s="73">
        <f t="shared" si="0"/>
        <v>1.6666666666666666E-2</v>
      </c>
      <c r="I14" s="74">
        <f t="shared" si="1"/>
        <v>1050</v>
      </c>
      <c r="J14" s="75">
        <v>35.239979999999996</v>
      </c>
      <c r="K14" s="76">
        <f t="shared" si="2"/>
        <v>2.9795703629797752E-2</v>
      </c>
    </row>
    <row r="15" spans="1:11" x14ac:dyDescent="0.3">
      <c r="A15" t="s">
        <v>813</v>
      </c>
      <c r="B15" t="s">
        <v>17</v>
      </c>
      <c r="C15" t="s">
        <v>31</v>
      </c>
      <c r="D15" s="15"/>
      <c r="E15" s="15"/>
      <c r="F15" s="15">
        <v>1</v>
      </c>
      <c r="G15" s="15">
        <v>1</v>
      </c>
      <c r="H15" s="73">
        <f t="shared" si="0"/>
        <v>1.6666666666666666E-2</v>
      </c>
      <c r="I15" s="74">
        <f t="shared" si="1"/>
        <v>1050</v>
      </c>
      <c r="J15" s="75" t="s">
        <v>435</v>
      </c>
      <c r="K15" s="76" t="str">
        <f t="shared" si="2"/>
        <v>-</v>
      </c>
    </row>
    <row r="16" spans="1:11" x14ac:dyDescent="0.3">
      <c r="A16" t="s">
        <v>49</v>
      </c>
      <c r="B16" t="s">
        <v>17</v>
      </c>
      <c r="C16" t="s">
        <v>25</v>
      </c>
      <c r="D16" s="15"/>
      <c r="E16" s="15">
        <v>1</v>
      </c>
      <c r="F16" s="15">
        <v>1</v>
      </c>
      <c r="G16" s="15">
        <v>2</v>
      </c>
      <c r="H16" s="73">
        <f t="shared" si="0"/>
        <v>1.6666666666666666E-2</v>
      </c>
      <c r="I16" s="74">
        <f t="shared" si="1"/>
        <v>1050</v>
      </c>
      <c r="J16" s="75">
        <v>42.998589999999993</v>
      </c>
      <c r="K16" s="76">
        <f t="shared" si="2"/>
        <v>2.4419405380502014E-2</v>
      </c>
    </row>
    <row r="17" spans="1:11" x14ac:dyDescent="0.3">
      <c r="A17" t="s">
        <v>201</v>
      </c>
      <c r="B17" t="s">
        <v>24</v>
      </c>
      <c r="C17" t="s">
        <v>25</v>
      </c>
      <c r="D17" s="15">
        <v>1</v>
      </c>
      <c r="E17" s="15">
        <v>1</v>
      </c>
      <c r="F17" s="15">
        <v>2</v>
      </c>
      <c r="G17" s="15">
        <v>4</v>
      </c>
      <c r="H17" s="73">
        <f t="shared" si="0"/>
        <v>3.3333333333333333E-2</v>
      </c>
      <c r="I17" s="74">
        <f t="shared" si="1"/>
        <v>2100</v>
      </c>
      <c r="J17" s="75">
        <v>57.528899999999993</v>
      </c>
      <c r="K17" s="76">
        <f t="shared" si="2"/>
        <v>3.65033922080902E-2</v>
      </c>
    </row>
    <row r="18" spans="1:11" x14ac:dyDescent="0.3">
      <c r="A18" t="s">
        <v>332</v>
      </c>
      <c r="B18" t="s">
        <v>17</v>
      </c>
      <c r="C18" t="s">
        <v>18</v>
      </c>
      <c r="D18" s="15">
        <v>1</v>
      </c>
      <c r="E18" s="15">
        <v>1</v>
      </c>
      <c r="F18" s="15"/>
      <c r="G18" s="15">
        <v>2</v>
      </c>
      <c r="H18" s="73">
        <f t="shared" si="0"/>
        <v>0</v>
      </c>
      <c r="I18" s="74">
        <f t="shared" si="1"/>
        <v>0</v>
      </c>
      <c r="J18" s="75">
        <v>0</v>
      </c>
      <c r="K18" s="76" t="str">
        <f t="shared" si="2"/>
        <v>-</v>
      </c>
    </row>
    <row r="19" spans="1:11" x14ac:dyDescent="0.3">
      <c r="A19" t="s">
        <v>760</v>
      </c>
      <c r="B19" t="s">
        <v>102</v>
      </c>
      <c r="C19" t="s">
        <v>34</v>
      </c>
      <c r="D19" s="15"/>
      <c r="E19" s="15"/>
      <c r="F19" s="15">
        <v>2</v>
      </c>
      <c r="G19" s="15">
        <v>2</v>
      </c>
      <c r="H19" s="73">
        <f t="shared" si="0"/>
        <v>3.3333333333333333E-2</v>
      </c>
      <c r="I19" s="74">
        <f t="shared" si="1"/>
        <v>2100</v>
      </c>
      <c r="J19" s="75" t="s">
        <v>435</v>
      </c>
      <c r="K19" s="76" t="str">
        <f t="shared" si="2"/>
        <v>-</v>
      </c>
    </row>
    <row r="20" spans="1:11" x14ac:dyDescent="0.3">
      <c r="A20" t="s">
        <v>825</v>
      </c>
      <c r="B20" t="s">
        <v>40</v>
      </c>
      <c r="C20" t="s">
        <v>25</v>
      </c>
      <c r="D20" s="15"/>
      <c r="E20" s="15"/>
      <c r="F20" s="15">
        <v>3</v>
      </c>
      <c r="G20" s="15">
        <v>3</v>
      </c>
      <c r="H20" s="73">
        <f t="shared" si="0"/>
        <v>0.05</v>
      </c>
      <c r="I20" s="74">
        <f t="shared" si="1"/>
        <v>3150</v>
      </c>
      <c r="J20" s="75">
        <v>100</v>
      </c>
      <c r="K20" s="76">
        <f t="shared" si="2"/>
        <v>3.15E-2</v>
      </c>
    </row>
    <row r="21" spans="1:11" x14ac:dyDescent="0.3">
      <c r="A21" t="s">
        <v>167</v>
      </c>
      <c r="B21" t="s">
        <v>102</v>
      </c>
      <c r="C21" t="s">
        <v>34</v>
      </c>
      <c r="D21" s="15">
        <v>2</v>
      </c>
      <c r="E21" s="15">
        <v>2</v>
      </c>
      <c r="F21" s="15">
        <v>1</v>
      </c>
      <c r="G21" s="15">
        <v>5</v>
      </c>
      <c r="H21" s="73">
        <f t="shared" si="0"/>
        <v>1.6666666666666666E-2</v>
      </c>
      <c r="I21" s="74">
        <f t="shared" si="1"/>
        <v>1050</v>
      </c>
      <c r="J21" s="75">
        <v>1401.1780000000001</v>
      </c>
      <c r="K21" s="76">
        <f t="shared" si="2"/>
        <v>7.4936945912653491E-4</v>
      </c>
    </row>
    <row r="22" spans="1:11" x14ac:dyDescent="0.3">
      <c r="A22" t="s">
        <v>54</v>
      </c>
      <c r="B22" t="s">
        <v>30</v>
      </c>
      <c r="C22" t="s">
        <v>34</v>
      </c>
      <c r="D22" s="15">
        <v>2</v>
      </c>
      <c r="E22" s="15"/>
      <c r="F22" s="15"/>
      <c r="G22" s="15">
        <v>2</v>
      </c>
      <c r="H22" s="73">
        <f t="shared" si="0"/>
        <v>0</v>
      </c>
      <c r="I22" s="74">
        <f t="shared" si="1"/>
        <v>0</v>
      </c>
      <c r="J22" s="75">
        <v>0</v>
      </c>
      <c r="K22" s="76" t="str">
        <f t="shared" si="2"/>
        <v>-</v>
      </c>
    </row>
    <row r="23" spans="1:11" x14ac:dyDescent="0.3">
      <c r="A23" t="s">
        <v>32</v>
      </c>
      <c r="B23" t="s">
        <v>24</v>
      </c>
      <c r="C23" t="s">
        <v>34</v>
      </c>
      <c r="D23" s="15">
        <v>3</v>
      </c>
      <c r="E23" s="15">
        <v>2</v>
      </c>
      <c r="F23" s="15">
        <v>1</v>
      </c>
      <c r="G23" s="15">
        <v>6</v>
      </c>
      <c r="H23" s="73">
        <f t="shared" si="0"/>
        <v>1.6666666666666666E-2</v>
      </c>
      <c r="I23" s="74">
        <f t="shared" si="1"/>
        <v>1050</v>
      </c>
      <c r="J23" s="75">
        <v>1657.0980000000004</v>
      </c>
      <c r="K23" s="76">
        <f t="shared" si="2"/>
        <v>6.3363784157605628E-4</v>
      </c>
    </row>
    <row r="24" spans="1:11" x14ac:dyDescent="0.3">
      <c r="A24" t="s">
        <v>344</v>
      </c>
      <c r="B24" t="s">
        <v>17</v>
      </c>
      <c r="C24" t="s">
        <v>25</v>
      </c>
      <c r="D24" s="15">
        <v>1</v>
      </c>
      <c r="E24" s="15"/>
      <c r="F24" s="15"/>
      <c r="G24" s="15">
        <v>1</v>
      </c>
      <c r="H24" s="73">
        <f t="shared" si="0"/>
        <v>0</v>
      </c>
      <c r="I24" s="74">
        <f t="shared" si="1"/>
        <v>0</v>
      </c>
      <c r="J24" s="75">
        <v>-1.1182799999999999</v>
      </c>
      <c r="K24" s="76">
        <f t="shared" si="2"/>
        <v>0</v>
      </c>
    </row>
    <row r="25" spans="1:11" x14ac:dyDescent="0.3">
      <c r="A25" t="s">
        <v>88</v>
      </c>
      <c r="B25" t="s">
        <v>40</v>
      </c>
      <c r="C25" t="s">
        <v>18</v>
      </c>
      <c r="D25" s="15">
        <v>4</v>
      </c>
      <c r="E25" s="15">
        <v>4</v>
      </c>
      <c r="F25" s="15">
        <v>3</v>
      </c>
      <c r="G25" s="15">
        <v>11</v>
      </c>
      <c r="H25" s="73">
        <f t="shared" si="0"/>
        <v>0.05</v>
      </c>
      <c r="I25" s="74">
        <f t="shared" si="1"/>
        <v>3150</v>
      </c>
      <c r="J25" s="75">
        <v>1046.10708</v>
      </c>
      <c r="K25" s="76">
        <f t="shared" si="2"/>
        <v>3.0111640196527492E-3</v>
      </c>
    </row>
    <row r="26" spans="1:11" x14ac:dyDescent="0.3">
      <c r="A26" t="s">
        <v>60</v>
      </c>
      <c r="B26" t="s">
        <v>24</v>
      </c>
      <c r="C26" t="s">
        <v>34</v>
      </c>
      <c r="D26" s="15">
        <v>3</v>
      </c>
      <c r="E26" s="15">
        <v>4</v>
      </c>
      <c r="F26" s="15">
        <v>4</v>
      </c>
      <c r="G26" s="15">
        <v>11</v>
      </c>
      <c r="H26" s="73">
        <f t="shared" si="0"/>
        <v>6.6666666666666666E-2</v>
      </c>
      <c r="I26" s="74">
        <f t="shared" si="1"/>
        <v>4200</v>
      </c>
      <c r="J26" s="75">
        <v>522.3719000000001</v>
      </c>
      <c r="K26" s="76">
        <f t="shared" si="2"/>
        <v>8.0402487193510976E-3</v>
      </c>
    </row>
    <row r="27" spans="1:11" x14ac:dyDescent="0.3">
      <c r="A27" t="s">
        <v>71</v>
      </c>
      <c r="B27" t="s">
        <v>48</v>
      </c>
      <c r="C27" t="s">
        <v>18</v>
      </c>
      <c r="D27" s="15"/>
      <c r="E27" s="15">
        <v>2</v>
      </c>
      <c r="F27" s="15"/>
      <c r="G27" s="15">
        <v>2</v>
      </c>
      <c r="H27" s="73">
        <f t="shared" si="0"/>
        <v>0</v>
      </c>
      <c r="I27" s="74">
        <f t="shared" si="1"/>
        <v>0</v>
      </c>
      <c r="J27" s="75">
        <v>0</v>
      </c>
      <c r="K27" s="76" t="str">
        <f t="shared" si="2"/>
        <v>-</v>
      </c>
    </row>
    <row r="28" spans="1:11" x14ac:dyDescent="0.3">
      <c r="A28" t="s">
        <v>381</v>
      </c>
      <c r="B28" t="s">
        <v>48</v>
      </c>
      <c r="C28" t="s">
        <v>31</v>
      </c>
      <c r="D28" s="15">
        <v>1</v>
      </c>
      <c r="E28" s="15"/>
      <c r="F28" s="15"/>
      <c r="G28" s="15">
        <v>1</v>
      </c>
      <c r="H28" s="73">
        <f t="shared" si="0"/>
        <v>0</v>
      </c>
      <c r="I28" s="74">
        <f t="shared" si="1"/>
        <v>0</v>
      </c>
      <c r="J28" s="75">
        <v>38.08</v>
      </c>
      <c r="K28" s="76">
        <f t="shared" si="2"/>
        <v>0</v>
      </c>
    </row>
    <row r="29" spans="1:11" x14ac:dyDescent="0.3">
      <c r="A29" t="s">
        <v>131</v>
      </c>
      <c r="B29" t="s">
        <v>40</v>
      </c>
      <c r="C29" t="s">
        <v>53</v>
      </c>
      <c r="D29" s="15">
        <v>3</v>
      </c>
      <c r="E29" s="15">
        <v>5</v>
      </c>
      <c r="F29" s="15">
        <v>8</v>
      </c>
      <c r="G29" s="15">
        <v>16</v>
      </c>
      <c r="H29" s="73">
        <f t="shared" si="0"/>
        <v>0.13333333333333333</v>
      </c>
      <c r="I29" s="74">
        <f t="shared" si="1"/>
        <v>8400</v>
      </c>
      <c r="J29" s="75">
        <v>810.93334000000016</v>
      </c>
      <c r="K29" s="76">
        <f t="shared" si="2"/>
        <v>1.0358434640262783E-2</v>
      </c>
    </row>
    <row r="30" spans="1:11" x14ac:dyDescent="0.3">
      <c r="A30" t="s">
        <v>628</v>
      </c>
      <c r="B30" t="s">
        <v>48</v>
      </c>
      <c r="C30" t="s">
        <v>25</v>
      </c>
      <c r="D30" s="15"/>
      <c r="E30" s="15">
        <v>1</v>
      </c>
      <c r="F30" s="15"/>
      <c r="G30" s="15">
        <v>1</v>
      </c>
      <c r="H30" s="73">
        <f t="shared" si="0"/>
        <v>0</v>
      </c>
      <c r="I30" s="74">
        <f t="shared" si="1"/>
        <v>0</v>
      </c>
      <c r="J30" s="75">
        <v>14.350000000000001</v>
      </c>
      <c r="K30" s="76">
        <f t="shared" si="2"/>
        <v>0</v>
      </c>
    </row>
    <row r="31" spans="1:11" x14ac:dyDescent="0.3">
      <c r="A31" t="s">
        <v>468</v>
      </c>
      <c r="B31" t="s">
        <v>102</v>
      </c>
      <c r="C31" t="s">
        <v>18</v>
      </c>
      <c r="D31" s="15"/>
      <c r="E31" s="15">
        <v>1</v>
      </c>
      <c r="F31" s="15">
        <v>1</v>
      </c>
      <c r="G31" s="15">
        <v>2</v>
      </c>
      <c r="H31" s="73">
        <f t="shared" si="0"/>
        <v>1.6666666666666666E-2</v>
      </c>
      <c r="I31" s="74">
        <f t="shared" si="1"/>
        <v>1050</v>
      </c>
      <c r="J31" s="75">
        <v>10.4</v>
      </c>
      <c r="K31" s="76">
        <f t="shared" si="2"/>
        <v>0.10096153846153846</v>
      </c>
    </row>
    <row r="32" spans="1:11" x14ac:dyDescent="0.3">
      <c r="A32" t="s">
        <v>290</v>
      </c>
      <c r="B32" t="s">
        <v>102</v>
      </c>
      <c r="C32" t="s">
        <v>34</v>
      </c>
      <c r="D32" s="15">
        <v>1</v>
      </c>
      <c r="E32" s="15">
        <v>4</v>
      </c>
      <c r="F32" s="15">
        <v>6</v>
      </c>
      <c r="G32" s="15">
        <v>11</v>
      </c>
      <c r="H32" s="73">
        <f t="shared" si="0"/>
        <v>0.1</v>
      </c>
      <c r="I32" s="74">
        <f t="shared" si="1"/>
        <v>6300</v>
      </c>
      <c r="J32" s="75">
        <v>421.18999999999994</v>
      </c>
      <c r="K32" s="76">
        <f t="shared" si="2"/>
        <v>1.4957620076450059E-2</v>
      </c>
    </row>
    <row r="33" spans="1:11" x14ac:dyDescent="0.3">
      <c r="A33" t="s">
        <v>105</v>
      </c>
      <c r="B33" t="s">
        <v>30</v>
      </c>
      <c r="C33" t="s">
        <v>25</v>
      </c>
      <c r="D33" s="15"/>
      <c r="E33" s="15">
        <v>2</v>
      </c>
      <c r="F33" s="15"/>
      <c r="G33" s="15">
        <v>2</v>
      </c>
      <c r="H33" s="73">
        <f t="shared" si="0"/>
        <v>0</v>
      </c>
      <c r="I33" s="74">
        <f t="shared" si="1"/>
        <v>0</v>
      </c>
      <c r="J33" s="75">
        <v>243.11168000000001</v>
      </c>
      <c r="K33" s="76">
        <f t="shared" si="2"/>
        <v>0</v>
      </c>
    </row>
    <row r="34" spans="1:11" x14ac:dyDescent="0.3">
      <c r="A34" t="s">
        <v>103</v>
      </c>
      <c r="B34" t="s">
        <v>102</v>
      </c>
      <c r="C34" t="s">
        <v>18</v>
      </c>
      <c r="D34" s="15">
        <v>2</v>
      </c>
      <c r="E34" s="15">
        <v>4</v>
      </c>
      <c r="F34" s="15">
        <v>3</v>
      </c>
      <c r="G34" s="15">
        <v>9</v>
      </c>
      <c r="H34" s="73">
        <f t="shared" si="0"/>
        <v>0.05</v>
      </c>
      <c r="I34" s="74">
        <f t="shared" si="1"/>
        <v>3150</v>
      </c>
      <c r="J34" s="75">
        <v>59.223969999999994</v>
      </c>
      <c r="K34" s="76">
        <f t="shared" si="2"/>
        <v>5.3187923741012305E-2</v>
      </c>
    </row>
    <row r="35" spans="1:11" x14ac:dyDescent="0.3">
      <c r="A35" t="s">
        <v>408</v>
      </c>
      <c r="B35" t="s">
        <v>48</v>
      </c>
      <c r="C35" t="s">
        <v>25</v>
      </c>
      <c r="D35" s="15">
        <v>1</v>
      </c>
      <c r="E35" s="15">
        <v>4</v>
      </c>
      <c r="F35" s="15">
        <v>5</v>
      </c>
      <c r="G35" s="15">
        <v>10</v>
      </c>
      <c r="H35" s="73">
        <f t="shared" si="0"/>
        <v>8.3333333333333329E-2</v>
      </c>
      <c r="I35" s="74">
        <f t="shared" si="1"/>
        <v>5250</v>
      </c>
      <c r="J35" s="75">
        <v>2151.1198000000004</v>
      </c>
      <c r="K35" s="76">
        <f t="shared" si="2"/>
        <v>2.440589315388199E-3</v>
      </c>
    </row>
    <row r="36" spans="1:11" x14ac:dyDescent="0.3">
      <c r="A36" t="s">
        <v>672</v>
      </c>
      <c r="B36" t="s">
        <v>30</v>
      </c>
      <c r="C36" t="s">
        <v>25</v>
      </c>
      <c r="D36" s="15"/>
      <c r="E36" s="15">
        <v>1</v>
      </c>
      <c r="F36" s="15"/>
      <c r="G36" s="15">
        <v>1</v>
      </c>
      <c r="H36" s="73">
        <f t="shared" si="0"/>
        <v>0</v>
      </c>
      <c r="I36" s="74">
        <f t="shared" si="1"/>
        <v>0</v>
      </c>
      <c r="J36" s="75">
        <v>0</v>
      </c>
      <c r="K36" s="76" t="str">
        <f t="shared" si="2"/>
        <v>-</v>
      </c>
    </row>
    <row r="37" spans="1:11" x14ac:dyDescent="0.3">
      <c r="A37" t="s">
        <v>133</v>
      </c>
      <c r="B37" t="s">
        <v>30</v>
      </c>
      <c r="C37" t="s">
        <v>53</v>
      </c>
      <c r="D37" s="15">
        <v>2</v>
      </c>
      <c r="E37" s="15"/>
      <c r="F37" s="15">
        <v>2</v>
      </c>
      <c r="G37" s="15">
        <v>4</v>
      </c>
      <c r="H37" s="73">
        <f t="shared" si="0"/>
        <v>3.3333333333333333E-2</v>
      </c>
      <c r="I37" s="74">
        <f t="shared" si="1"/>
        <v>2100</v>
      </c>
      <c r="J37" s="75">
        <v>328.26760000000002</v>
      </c>
      <c r="K37" s="76">
        <f t="shared" si="2"/>
        <v>6.3972198291881374E-3</v>
      </c>
    </row>
    <row r="38" spans="1:11" x14ac:dyDescent="0.3">
      <c r="A38" t="s">
        <v>404</v>
      </c>
      <c r="B38" t="s">
        <v>24</v>
      </c>
      <c r="C38" t="s">
        <v>18</v>
      </c>
      <c r="D38" s="15">
        <v>1</v>
      </c>
      <c r="E38" s="15">
        <v>1</v>
      </c>
      <c r="F38" s="15">
        <v>2</v>
      </c>
      <c r="G38" s="15">
        <v>4</v>
      </c>
      <c r="H38" s="73">
        <f t="shared" si="0"/>
        <v>3.3333333333333333E-2</v>
      </c>
      <c r="I38" s="74">
        <f t="shared" si="1"/>
        <v>2100</v>
      </c>
      <c r="J38" s="75">
        <v>32.594999999999992</v>
      </c>
      <c r="K38" s="76">
        <f t="shared" si="2"/>
        <v>6.4427059364933287E-2</v>
      </c>
    </row>
    <row r="39" spans="1:11" x14ac:dyDescent="0.3">
      <c r="A39" t="s">
        <v>35</v>
      </c>
      <c r="B39" t="s">
        <v>24</v>
      </c>
      <c r="C39" t="s">
        <v>25</v>
      </c>
      <c r="D39" s="15">
        <v>7</v>
      </c>
      <c r="E39" s="15">
        <v>11</v>
      </c>
      <c r="F39" s="15">
        <v>12</v>
      </c>
      <c r="G39" s="15">
        <v>30</v>
      </c>
      <c r="H39" s="73">
        <f t="shared" si="0"/>
        <v>0.2</v>
      </c>
      <c r="I39" s="74">
        <f t="shared" si="1"/>
        <v>12600</v>
      </c>
      <c r="J39" s="75">
        <v>2731.782635</v>
      </c>
      <c r="K39" s="76">
        <f t="shared" si="2"/>
        <v>4.6123728288506374E-3</v>
      </c>
    </row>
    <row r="40" spans="1:11" x14ac:dyDescent="0.3">
      <c r="A40" t="s">
        <v>261</v>
      </c>
      <c r="B40" t="s">
        <v>30</v>
      </c>
      <c r="C40" t="s">
        <v>18</v>
      </c>
      <c r="D40" s="15">
        <v>1</v>
      </c>
      <c r="E40" s="15">
        <v>1</v>
      </c>
      <c r="F40" s="15">
        <v>1</v>
      </c>
      <c r="G40" s="15">
        <v>3</v>
      </c>
      <c r="H40" s="73">
        <f t="shared" si="0"/>
        <v>1.6666666666666666E-2</v>
      </c>
      <c r="I40" s="74">
        <f t="shared" si="1"/>
        <v>1050</v>
      </c>
      <c r="J40" s="75">
        <v>84.602350000000001</v>
      </c>
      <c r="K40" s="76">
        <f t="shared" si="2"/>
        <v>1.2411002767653617E-2</v>
      </c>
    </row>
    <row r="41" spans="1:11" x14ac:dyDescent="0.3">
      <c r="A41" t="s">
        <v>75</v>
      </c>
      <c r="B41" t="s">
        <v>17</v>
      </c>
      <c r="C41" t="s">
        <v>31</v>
      </c>
      <c r="D41" s="15">
        <v>9</v>
      </c>
      <c r="E41" s="15">
        <v>18</v>
      </c>
      <c r="F41" s="15">
        <v>20</v>
      </c>
      <c r="G41" s="15">
        <v>47</v>
      </c>
      <c r="H41" s="73">
        <f t="shared" si="0"/>
        <v>0.33333333333333331</v>
      </c>
      <c r="I41" s="74">
        <f t="shared" si="1"/>
        <v>21000</v>
      </c>
      <c r="J41" s="75">
        <v>1354.7599500000001</v>
      </c>
      <c r="K41" s="76">
        <f t="shared" si="2"/>
        <v>1.5500901100597193E-2</v>
      </c>
    </row>
    <row r="42" spans="1:11" x14ac:dyDescent="0.3">
      <c r="A42" t="s">
        <v>124</v>
      </c>
      <c r="B42" t="s">
        <v>17</v>
      </c>
      <c r="C42" t="s">
        <v>31</v>
      </c>
      <c r="D42" s="15"/>
      <c r="E42" s="15">
        <v>2</v>
      </c>
      <c r="F42" s="15"/>
      <c r="G42" s="15">
        <v>2</v>
      </c>
      <c r="H42" s="73">
        <f t="shared" si="0"/>
        <v>0</v>
      </c>
      <c r="I42" s="74">
        <f t="shared" si="1"/>
        <v>0</v>
      </c>
      <c r="J42" s="75">
        <v>15.587499999999999</v>
      </c>
      <c r="K42" s="76">
        <f t="shared" si="2"/>
        <v>0</v>
      </c>
    </row>
    <row r="43" spans="1:11" x14ac:dyDescent="0.3">
      <c r="A43" t="s">
        <v>135</v>
      </c>
      <c r="B43" t="s">
        <v>30</v>
      </c>
      <c r="C43" t="s">
        <v>34</v>
      </c>
      <c r="D43" s="15">
        <v>1</v>
      </c>
      <c r="E43" s="15">
        <v>1</v>
      </c>
      <c r="F43" s="15">
        <v>2</v>
      </c>
      <c r="G43" s="15">
        <v>4</v>
      </c>
      <c r="H43" s="73">
        <f t="shared" si="0"/>
        <v>3.3333333333333333E-2</v>
      </c>
      <c r="I43" s="74">
        <f t="shared" si="1"/>
        <v>2100</v>
      </c>
      <c r="J43" s="75">
        <v>154.48800000000003</v>
      </c>
      <c r="K43" s="76">
        <f t="shared" si="2"/>
        <v>1.3593288799130026E-2</v>
      </c>
    </row>
    <row r="44" spans="1:11" x14ac:dyDescent="0.3">
      <c r="A44" t="s">
        <v>137</v>
      </c>
      <c r="B44" t="s">
        <v>30</v>
      </c>
      <c r="C44" t="s">
        <v>34</v>
      </c>
      <c r="D44" s="15"/>
      <c r="E44" s="15">
        <v>1</v>
      </c>
      <c r="F44" s="15">
        <v>3</v>
      </c>
      <c r="G44" s="15">
        <v>4</v>
      </c>
      <c r="H44" s="73">
        <f t="shared" si="0"/>
        <v>0.05</v>
      </c>
      <c r="I44" s="74">
        <f t="shared" si="1"/>
        <v>3150</v>
      </c>
      <c r="J44" s="75">
        <v>370.27200000000005</v>
      </c>
      <c r="K44" s="76">
        <f t="shared" si="2"/>
        <v>8.5072595281306708E-3</v>
      </c>
    </row>
    <row r="45" spans="1:11" x14ac:dyDescent="0.3">
      <c r="A45" t="s">
        <v>62</v>
      </c>
      <c r="B45" t="s">
        <v>30</v>
      </c>
      <c r="C45" t="s">
        <v>18</v>
      </c>
      <c r="D45" s="15">
        <v>1</v>
      </c>
      <c r="E45" s="15">
        <v>1</v>
      </c>
      <c r="F45" s="15"/>
      <c r="G45" s="15">
        <v>2</v>
      </c>
      <c r="H45" s="73">
        <f t="shared" si="0"/>
        <v>0</v>
      </c>
      <c r="I45" s="74">
        <f t="shared" si="1"/>
        <v>0</v>
      </c>
      <c r="J45" s="75">
        <v>26.5</v>
      </c>
      <c r="K45" s="76">
        <f t="shared" si="2"/>
        <v>0</v>
      </c>
    </row>
    <row r="46" spans="1:11" x14ac:dyDescent="0.3">
      <c r="A46" t="s">
        <v>78</v>
      </c>
      <c r="B46" t="s">
        <v>24</v>
      </c>
      <c r="C46" t="s">
        <v>25</v>
      </c>
      <c r="D46" s="15">
        <v>1</v>
      </c>
      <c r="E46" s="15"/>
      <c r="F46" s="15">
        <v>2</v>
      </c>
      <c r="G46" s="15">
        <v>3</v>
      </c>
      <c r="H46" s="73">
        <f t="shared" si="0"/>
        <v>3.3333333333333333E-2</v>
      </c>
      <c r="I46" s="74">
        <f t="shared" si="1"/>
        <v>2100</v>
      </c>
      <c r="J46" s="75">
        <v>19.645136999999998</v>
      </c>
      <c r="K46" s="76">
        <f t="shared" si="2"/>
        <v>0.10689668389688502</v>
      </c>
    </row>
    <row r="47" spans="1:11" x14ac:dyDescent="0.3">
      <c r="A47" t="s">
        <v>414</v>
      </c>
      <c r="B47" t="s">
        <v>17</v>
      </c>
      <c r="C47" t="s">
        <v>31</v>
      </c>
      <c r="D47" s="15"/>
      <c r="E47" s="15">
        <v>1</v>
      </c>
      <c r="F47" s="15"/>
      <c r="G47" s="15">
        <v>1</v>
      </c>
      <c r="H47" s="73">
        <f t="shared" si="0"/>
        <v>0</v>
      </c>
      <c r="I47" s="74">
        <f t="shared" si="1"/>
        <v>0</v>
      </c>
      <c r="J47" s="75">
        <v>8.484</v>
      </c>
      <c r="K47" s="76">
        <f t="shared" si="2"/>
        <v>0</v>
      </c>
    </row>
    <row r="48" spans="1:11" x14ac:dyDescent="0.3">
      <c r="A48" t="s">
        <v>57</v>
      </c>
      <c r="B48" t="s">
        <v>40</v>
      </c>
      <c r="C48" t="s">
        <v>25</v>
      </c>
      <c r="D48" s="15">
        <v>3</v>
      </c>
      <c r="E48" s="15">
        <v>2</v>
      </c>
      <c r="F48" s="15">
        <v>2</v>
      </c>
      <c r="G48" s="15">
        <v>7</v>
      </c>
      <c r="H48" s="73">
        <f t="shared" si="0"/>
        <v>3.3333333333333333E-2</v>
      </c>
      <c r="I48" s="74">
        <f t="shared" si="1"/>
        <v>2100</v>
      </c>
      <c r="J48" s="75">
        <v>1661.1922525</v>
      </c>
      <c r="K48" s="76">
        <f t="shared" si="2"/>
        <v>1.2641522959426397E-3</v>
      </c>
    </row>
    <row r="49" spans="1:11" x14ac:dyDescent="0.3">
      <c r="A49" t="s">
        <v>263</v>
      </c>
      <c r="B49" t="s">
        <v>17</v>
      </c>
      <c r="C49" t="s">
        <v>34</v>
      </c>
      <c r="D49" s="15"/>
      <c r="E49" s="15"/>
      <c r="F49" s="15">
        <v>1</v>
      </c>
      <c r="G49" s="15">
        <v>1</v>
      </c>
      <c r="H49" s="73">
        <f t="shared" si="0"/>
        <v>1.6666666666666666E-2</v>
      </c>
      <c r="I49" s="74">
        <f t="shared" si="1"/>
        <v>1050</v>
      </c>
      <c r="J49" s="75">
        <v>39.610000000000007</v>
      </c>
      <c r="K49" s="76">
        <f t="shared" si="2"/>
        <v>2.6508457460237309E-2</v>
      </c>
    </row>
    <row r="50" spans="1:11" x14ac:dyDescent="0.3">
      <c r="A50" t="s">
        <v>241</v>
      </c>
      <c r="B50" t="s">
        <v>40</v>
      </c>
      <c r="C50" t="s">
        <v>34</v>
      </c>
      <c r="D50" s="15">
        <v>1</v>
      </c>
      <c r="E50" s="15">
        <v>1</v>
      </c>
      <c r="F50" s="15"/>
      <c r="G50" s="15">
        <v>2</v>
      </c>
      <c r="H50" s="73">
        <f t="shared" si="0"/>
        <v>0</v>
      </c>
      <c r="I50" s="74">
        <f t="shared" si="1"/>
        <v>0</v>
      </c>
      <c r="J50" s="75">
        <v>0</v>
      </c>
      <c r="K50" s="76" t="str">
        <f t="shared" si="2"/>
        <v>-</v>
      </c>
    </row>
    <row r="51" spans="1:11" x14ac:dyDescent="0.3">
      <c r="A51" t="s">
        <v>110</v>
      </c>
      <c r="B51" t="s">
        <v>48</v>
      </c>
      <c r="C51" t="s">
        <v>34</v>
      </c>
      <c r="D51" s="15"/>
      <c r="E51" s="15"/>
      <c r="F51" s="15">
        <v>1</v>
      </c>
      <c r="G51" s="15">
        <v>1</v>
      </c>
      <c r="H51" s="73">
        <f t="shared" si="0"/>
        <v>1.6666666666666666E-2</v>
      </c>
      <c r="I51" s="74">
        <f t="shared" si="1"/>
        <v>1050</v>
      </c>
      <c r="J51" s="75">
        <v>12.296000000000001</v>
      </c>
      <c r="K51" s="76">
        <f t="shared" si="2"/>
        <v>8.5393623942745592E-2</v>
      </c>
    </row>
    <row r="52" spans="1:11" x14ac:dyDescent="0.3">
      <c r="A52" t="s">
        <v>232</v>
      </c>
      <c r="B52" t="s">
        <v>30</v>
      </c>
      <c r="C52" t="s">
        <v>53</v>
      </c>
      <c r="D52" s="15">
        <v>3</v>
      </c>
      <c r="E52" s="15">
        <v>1</v>
      </c>
      <c r="F52" s="15"/>
      <c r="G52" s="15">
        <v>4</v>
      </c>
      <c r="H52" s="73">
        <f t="shared" si="0"/>
        <v>0</v>
      </c>
      <c r="I52" s="74">
        <f t="shared" si="1"/>
        <v>0</v>
      </c>
      <c r="J52" s="75">
        <v>0</v>
      </c>
      <c r="K52" s="76" t="str">
        <f t="shared" si="2"/>
        <v>-</v>
      </c>
    </row>
    <row r="53" spans="1:11" x14ac:dyDescent="0.3">
      <c r="A53" t="s">
        <v>116</v>
      </c>
      <c r="B53" t="s">
        <v>48</v>
      </c>
      <c r="C53" t="s">
        <v>34</v>
      </c>
      <c r="D53" s="15">
        <v>4</v>
      </c>
      <c r="E53" s="15">
        <v>4</v>
      </c>
      <c r="F53" s="15">
        <v>10</v>
      </c>
      <c r="G53" s="15">
        <v>18</v>
      </c>
      <c r="H53" s="73">
        <f t="shared" si="0"/>
        <v>0.16666666666666666</v>
      </c>
      <c r="I53" s="74">
        <f t="shared" si="1"/>
        <v>10500</v>
      </c>
      <c r="J53" s="75">
        <v>2835.4749999999999</v>
      </c>
      <c r="K53" s="76">
        <f t="shared" si="2"/>
        <v>3.7030832576552429E-3</v>
      </c>
    </row>
    <row r="54" spans="1:11" x14ac:dyDescent="0.3">
      <c r="A54" t="s">
        <v>174</v>
      </c>
      <c r="B54" t="s">
        <v>24</v>
      </c>
      <c r="C54" t="s">
        <v>25</v>
      </c>
      <c r="D54" s="15">
        <v>1</v>
      </c>
      <c r="E54" s="15"/>
      <c r="F54" s="15"/>
      <c r="G54" s="15">
        <v>1</v>
      </c>
      <c r="H54" s="73">
        <f t="shared" si="0"/>
        <v>0</v>
      </c>
      <c r="I54" s="74">
        <f t="shared" si="1"/>
        <v>0</v>
      </c>
      <c r="J54" s="75" t="s">
        <v>435</v>
      </c>
      <c r="K54" s="76" t="str">
        <f t="shared" si="2"/>
        <v>-</v>
      </c>
    </row>
    <row r="55" spans="1:11" x14ac:dyDescent="0.3">
      <c r="A55" t="s">
        <v>243</v>
      </c>
      <c r="B55" t="s">
        <v>48</v>
      </c>
      <c r="C55" t="s">
        <v>34</v>
      </c>
      <c r="D55" s="15">
        <v>1</v>
      </c>
      <c r="E55" s="15"/>
      <c r="F55" s="15">
        <v>1</v>
      </c>
      <c r="G55" s="15">
        <v>2</v>
      </c>
      <c r="H55" s="73">
        <f t="shared" si="0"/>
        <v>1.6666666666666666E-2</v>
      </c>
      <c r="I55" s="74">
        <f t="shared" si="1"/>
        <v>1050</v>
      </c>
      <c r="J55" s="75">
        <v>5.22</v>
      </c>
      <c r="K55" s="76">
        <f t="shared" si="2"/>
        <v>0.20114942528735633</v>
      </c>
    </row>
    <row r="56" spans="1:11" x14ac:dyDescent="0.3">
      <c r="A56" t="s">
        <v>82</v>
      </c>
      <c r="B56" t="s">
        <v>84</v>
      </c>
      <c r="C56" t="s">
        <v>84</v>
      </c>
      <c r="D56" s="15">
        <v>1</v>
      </c>
      <c r="E56" s="15">
        <v>1</v>
      </c>
      <c r="F56" s="15">
        <v>2</v>
      </c>
      <c r="G56" s="15">
        <v>4</v>
      </c>
      <c r="H56" s="73">
        <f t="shared" si="0"/>
        <v>3.3333333333333333E-2</v>
      </c>
      <c r="I56" s="74">
        <f t="shared" si="1"/>
        <v>2100</v>
      </c>
      <c r="J56" s="75" t="s">
        <v>435</v>
      </c>
      <c r="K56" s="76" t="str">
        <f t="shared" si="2"/>
        <v>-</v>
      </c>
    </row>
    <row r="57" spans="1:11" x14ac:dyDescent="0.3">
      <c r="B57" t="s">
        <v>123</v>
      </c>
      <c r="C57" t="s">
        <v>84</v>
      </c>
      <c r="D57" s="15"/>
      <c r="E57" s="15">
        <v>2</v>
      </c>
      <c r="F57" s="15"/>
      <c r="G57" s="15">
        <v>2</v>
      </c>
      <c r="H57" s="73">
        <f t="shared" si="0"/>
        <v>0</v>
      </c>
      <c r="I57" s="74">
        <f t="shared" si="1"/>
        <v>0</v>
      </c>
      <c r="J57" s="75">
        <v>0</v>
      </c>
      <c r="K57" s="76" t="str">
        <f t="shared" si="2"/>
        <v>-</v>
      </c>
    </row>
    <row r="58" spans="1:11" x14ac:dyDescent="0.3">
      <c r="B58" t="s">
        <v>669</v>
      </c>
      <c r="C58" t="s">
        <v>84</v>
      </c>
      <c r="D58" s="15"/>
      <c r="E58" s="15">
        <v>2</v>
      </c>
      <c r="F58" s="15"/>
      <c r="G58" s="15">
        <v>2</v>
      </c>
      <c r="H58" s="73">
        <f t="shared" si="0"/>
        <v>0</v>
      </c>
      <c r="I58" s="74">
        <f t="shared" si="1"/>
        <v>0</v>
      </c>
      <c r="J58" s="75">
        <v>0</v>
      </c>
      <c r="K58" s="76" t="str">
        <f t="shared" si="2"/>
        <v>-</v>
      </c>
    </row>
    <row r="59" spans="1:11" x14ac:dyDescent="0.3">
      <c r="A59" t="s">
        <v>141</v>
      </c>
      <c r="B59" t="s">
        <v>24</v>
      </c>
      <c r="C59" t="s">
        <v>31</v>
      </c>
      <c r="D59" s="15">
        <v>1</v>
      </c>
      <c r="E59" s="15">
        <v>2</v>
      </c>
      <c r="F59" s="15">
        <v>2</v>
      </c>
      <c r="G59" s="15">
        <v>5</v>
      </c>
      <c r="H59" s="73">
        <f t="shared" si="0"/>
        <v>3.3333333333333333E-2</v>
      </c>
      <c r="I59" s="74">
        <f t="shared" si="1"/>
        <v>2100</v>
      </c>
      <c r="J59" s="75">
        <v>114.46400000000003</v>
      </c>
      <c r="K59" s="76">
        <f t="shared" si="2"/>
        <v>1.8346379647749506E-2</v>
      </c>
    </row>
    <row r="60" spans="1:11" x14ac:dyDescent="0.3">
      <c r="A60" t="s">
        <v>625</v>
      </c>
      <c r="B60" t="s">
        <v>48</v>
      </c>
      <c r="C60" t="s">
        <v>18</v>
      </c>
      <c r="D60" s="15"/>
      <c r="E60" s="15">
        <v>1</v>
      </c>
      <c r="F60" s="15">
        <v>2</v>
      </c>
      <c r="G60" s="15">
        <v>3</v>
      </c>
      <c r="H60" s="73">
        <f t="shared" si="0"/>
        <v>3.3333333333333333E-2</v>
      </c>
      <c r="I60" s="74">
        <f t="shared" si="1"/>
        <v>2100</v>
      </c>
      <c r="J60" s="75">
        <v>23.055999999999997</v>
      </c>
      <c r="K60" s="76">
        <f t="shared" si="2"/>
        <v>9.1082581540596827E-2</v>
      </c>
    </row>
    <row r="61" spans="1:11" x14ac:dyDescent="0.3">
      <c r="A61" t="s">
        <v>265</v>
      </c>
      <c r="B61" t="s">
        <v>40</v>
      </c>
      <c r="C61" t="s">
        <v>31</v>
      </c>
      <c r="D61" s="15">
        <v>2</v>
      </c>
      <c r="E61" s="15">
        <v>1</v>
      </c>
      <c r="F61" s="15">
        <v>3</v>
      </c>
      <c r="G61" s="15">
        <v>6</v>
      </c>
      <c r="H61" s="73">
        <f t="shared" si="0"/>
        <v>0.05</v>
      </c>
      <c r="I61" s="74">
        <f t="shared" si="1"/>
        <v>3150</v>
      </c>
      <c r="J61" s="75">
        <v>130.35464999999999</v>
      </c>
      <c r="K61" s="76">
        <f t="shared" si="2"/>
        <v>2.416484567293917E-2</v>
      </c>
    </row>
    <row r="62" spans="1:11" x14ac:dyDescent="0.3">
      <c r="A62" t="s">
        <v>38</v>
      </c>
      <c r="B62" t="s">
        <v>40</v>
      </c>
      <c r="C62" t="s">
        <v>31</v>
      </c>
      <c r="D62" s="15"/>
      <c r="E62" s="15">
        <v>2</v>
      </c>
      <c r="F62" s="15">
        <v>2</v>
      </c>
      <c r="G62" s="15">
        <v>4</v>
      </c>
      <c r="H62" s="73">
        <f t="shared" si="0"/>
        <v>3.3333333333333333E-2</v>
      </c>
      <c r="I62" s="74">
        <f t="shared" si="1"/>
        <v>2100</v>
      </c>
      <c r="J62" s="75">
        <v>150.04899999999998</v>
      </c>
      <c r="K62" s="76">
        <f t="shared" si="2"/>
        <v>1.399542816013436E-2</v>
      </c>
    </row>
    <row r="63" spans="1:11" x14ac:dyDescent="0.3">
      <c r="A63" t="s">
        <v>69</v>
      </c>
      <c r="B63" t="s">
        <v>30</v>
      </c>
      <c r="C63" t="s">
        <v>31</v>
      </c>
      <c r="D63" s="15"/>
      <c r="E63" s="15">
        <v>1</v>
      </c>
      <c r="F63" s="15">
        <v>1</v>
      </c>
      <c r="G63" s="15">
        <v>2</v>
      </c>
      <c r="H63" s="73">
        <f t="shared" si="0"/>
        <v>1.6666666666666666E-2</v>
      </c>
      <c r="I63" s="74">
        <f t="shared" si="1"/>
        <v>1050</v>
      </c>
      <c r="J63" s="75">
        <v>109.05900000000001</v>
      </c>
      <c r="K63" s="76">
        <f t="shared" si="2"/>
        <v>9.6278161362198435E-3</v>
      </c>
    </row>
    <row r="64" spans="1:11" x14ac:dyDescent="0.3">
      <c r="A64" t="s">
        <v>245</v>
      </c>
      <c r="B64" t="s">
        <v>24</v>
      </c>
      <c r="C64" t="s">
        <v>34</v>
      </c>
      <c r="D64" s="15">
        <v>1</v>
      </c>
      <c r="E64" s="15">
        <v>1</v>
      </c>
      <c r="F64" s="15">
        <v>1</v>
      </c>
      <c r="G64" s="15">
        <v>3</v>
      </c>
      <c r="H64" s="73">
        <f t="shared" si="0"/>
        <v>1.6666666666666666E-2</v>
      </c>
      <c r="I64" s="74">
        <f t="shared" si="1"/>
        <v>1050</v>
      </c>
      <c r="J64" s="75">
        <v>12.048000000000002</v>
      </c>
      <c r="K64" s="76">
        <f t="shared" si="2"/>
        <v>8.7151394422310749E-2</v>
      </c>
    </row>
    <row r="65" spans="1:11" x14ac:dyDescent="0.3">
      <c r="A65" t="s">
        <v>257</v>
      </c>
      <c r="B65" t="s">
        <v>48</v>
      </c>
      <c r="C65" t="s">
        <v>53</v>
      </c>
      <c r="D65" s="15">
        <v>4</v>
      </c>
      <c r="E65" s="15">
        <v>1</v>
      </c>
      <c r="F65" s="15">
        <v>1</v>
      </c>
      <c r="G65" s="15">
        <v>6</v>
      </c>
      <c r="H65" s="73">
        <f t="shared" si="0"/>
        <v>1.6666666666666666E-2</v>
      </c>
      <c r="I65" s="74">
        <f t="shared" si="1"/>
        <v>1050</v>
      </c>
      <c r="J65" s="75">
        <v>69.36</v>
      </c>
      <c r="K65" s="76">
        <f t="shared" si="2"/>
        <v>1.5138408304498269E-2</v>
      </c>
    </row>
    <row r="66" spans="1:11" x14ac:dyDescent="0.3">
      <c r="A66" t="s">
        <v>677</v>
      </c>
      <c r="B66" t="s">
        <v>24</v>
      </c>
      <c r="C66" t="s">
        <v>34</v>
      </c>
      <c r="D66" s="15"/>
      <c r="E66" s="15">
        <v>1</v>
      </c>
      <c r="F66" s="15"/>
      <c r="G66" s="15">
        <v>1</v>
      </c>
      <c r="H66" s="73">
        <f t="shared" si="0"/>
        <v>0</v>
      </c>
      <c r="I66" s="74">
        <f t="shared" si="1"/>
        <v>0</v>
      </c>
      <c r="J66" s="75">
        <v>16.959999999999997</v>
      </c>
      <c r="K66" s="76">
        <f t="shared" si="2"/>
        <v>0</v>
      </c>
    </row>
    <row r="67" spans="1:11" x14ac:dyDescent="0.3">
      <c r="A67" t="s">
        <v>143</v>
      </c>
      <c r="B67" t="s">
        <v>17</v>
      </c>
      <c r="C67" t="s">
        <v>18</v>
      </c>
      <c r="D67" s="15">
        <v>2</v>
      </c>
      <c r="E67" s="15">
        <v>2</v>
      </c>
      <c r="F67" s="15">
        <v>2</v>
      </c>
      <c r="G67" s="15">
        <v>6</v>
      </c>
      <c r="H67" s="73">
        <f t="shared" si="0"/>
        <v>3.3333333333333333E-2</v>
      </c>
      <c r="I67" s="74">
        <f t="shared" si="1"/>
        <v>2100</v>
      </c>
      <c r="J67" s="75">
        <v>160.28746999999998</v>
      </c>
      <c r="K67" s="76">
        <f t="shared" si="2"/>
        <v>1.3101460769204232E-2</v>
      </c>
    </row>
    <row r="68" spans="1:11" x14ac:dyDescent="0.3">
      <c r="A68" t="s">
        <v>247</v>
      </c>
      <c r="B68" t="s">
        <v>48</v>
      </c>
      <c r="C68" t="s">
        <v>53</v>
      </c>
      <c r="D68" s="15">
        <v>1</v>
      </c>
      <c r="E68" s="15">
        <v>1</v>
      </c>
      <c r="F68" s="15"/>
      <c r="G68" s="15">
        <v>2</v>
      </c>
      <c r="H68" s="73">
        <f t="shared" si="0"/>
        <v>0</v>
      </c>
      <c r="I68" s="74">
        <f t="shared" si="1"/>
        <v>0</v>
      </c>
      <c r="J68" s="75">
        <v>0.88500000000000001</v>
      </c>
      <c r="K68" s="76">
        <f t="shared" si="2"/>
        <v>0</v>
      </c>
    </row>
    <row r="69" spans="1:11" x14ac:dyDescent="0.3">
      <c r="A69" t="s">
        <v>249</v>
      </c>
      <c r="B69" t="s">
        <v>17</v>
      </c>
      <c r="C69" t="s">
        <v>25</v>
      </c>
      <c r="D69" s="15"/>
      <c r="E69" s="15">
        <v>1</v>
      </c>
      <c r="F69" s="15">
        <v>1</v>
      </c>
      <c r="G69" s="15">
        <v>2</v>
      </c>
      <c r="H69" s="73">
        <f t="shared" si="0"/>
        <v>1.6666666666666666E-2</v>
      </c>
      <c r="I69" s="74">
        <f t="shared" si="1"/>
        <v>1050</v>
      </c>
      <c r="J69" s="75">
        <v>1.871856</v>
      </c>
      <c r="K69" s="76">
        <f t="shared" si="2"/>
        <v>0.56094058517321843</v>
      </c>
    </row>
    <row r="70" spans="1:11" x14ac:dyDescent="0.3">
      <c r="A70" t="s">
        <v>471</v>
      </c>
      <c r="B70" t="s">
        <v>24</v>
      </c>
      <c r="C70" t="s">
        <v>18</v>
      </c>
      <c r="D70" s="15"/>
      <c r="E70" s="15">
        <v>1</v>
      </c>
      <c r="F70" s="15"/>
      <c r="G70" s="15">
        <v>1</v>
      </c>
      <c r="H70" s="73">
        <f t="shared" si="0"/>
        <v>0</v>
      </c>
      <c r="I70" s="74">
        <f t="shared" si="1"/>
        <v>0</v>
      </c>
      <c r="J70" s="75">
        <v>15.884399999999999</v>
      </c>
      <c r="K70" s="76">
        <f t="shared" si="2"/>
        <v>0</v>
      </c>
    </row>
    <row r="71" spans="1:11" x14ac:dyDescent="0.3">
      <c r="A71" t="s">
        <v>321</v>
      </c>
      <c r="B71" t="s">
        <v>17</v>
      </c>
      <c r="C71" t="s">
        <v>25</v>
      </c>
      <c r="D71" s="15">
        <v>1</v>
      </c>
      <c r="E71" s="15">
        <v>1</v>
      </c>
      <c r="F71" s="15">
        <v>1</v>
      </c>
      <c r="G71" s="15">
        <v>3</v>
      </c>
      <c r="H71" s="73">
        <f t="shared" ref="H71:H134" si="3">F71/60</f>
        <v>1.6666666666666666E-2</v>
      </c>
      <c r="I71" s="74">
        <f t="shared" ref="I71:I134" si="4">H71*(63000)</f>
        <v>1050</v>
      </c>
      <c r="J71" s="75">
        <v>29.963153599999998</v>
      </c>
      <c r="K71" s="76">
        <f t="shared" ref="K71:K134" si="5">IF(ISERROR(I71/(J71*1000)),"-",I71/(J71*1000))</f>
        <v>3.5043040329373075E-2</v>
      </c>
    </row>
    <row r="72" spans="1:11" x14ac:dyDescent="0.3">
      <c r="A72" t="s">
        <v>41</v>
      </c>
      <c r="B72" t="s">
        <v>17</v>
      </c>
      <c r="C72" t="s">
        <v>18</v>
      </c>
      <c r="D72" s="15">
        <v>3</v>
      </c>
      <c r="E72" s="15">
        <v>2</v>
      </c>
      <c r="F72" s="15">
        <v>3</v>
      </c>
      <c r="G72" s="15">
        <v>8</v>
      </c>
      <c r="H72" s="73">
        <f t="shared" si="3"/>
        <v>0.05</v>
      </c>
      <c r="I72" s="74">
        <f t="shared" si="4"/>
        <v>3150</v>
      </c>
      <c r="J72" s="75">
        <v>483.69680000000011</v>
      </c>
      <c r="K72" s="76">
        <f t="shared" si="5"/>
        <v>6.5123440965497376E-3</v>
      </c>
    </row>
    <row r="73" spans="1:11" x14ac:dyDescent="0.3">
      <c r="A73" t="s">
        <v>334</v>
      </c>
      <c r="B73" t="s">
        <v>48</v>
      </c>
      <c r="C73" t="s">
        <v>18</v>
      </c>
      <c r="D73" s="15">
        <v>1</v>
      </c>
      <c r="E73" s="15"/>
      <c r="F73" s="15"/>
      <c r="G73" s="15">
        <v>1</v>
      </c>
      <c r="H73" s="73">
        <f t="shared" si="3"/>
        <v>0</v>
      </c>
      <c r="I73" s="74">
        <f t="shared" si="4"/>
        <v>0</v>
      </c>
      <c r="J73" s="75">
        <v>4.2</v>
      </c>
      <c r="K73" s="76">
        <f t="shared" si="5"/>
        <v>0</v>
      </c>
    </row>
    <row r="74" spans="1:11" x14ac:dyDescent="0.3">
      <c r="A74" t="s">
        <v>185</v>
      </c>
      <c r="B74" t="s">
        <v>40</v>
      </c>
      <c r="C74" t="s">
        <v>53</v>
      </c>
      <c r="D74" s="15">
        <v>1</v>
      </c>
      <c r="E74" s="15">
        <v>1</v>
      </c>
      <c r="F74" s="15">
        <v>1</v>
      </c>
      <c r="G74" s="15">
        <v>3</v>
      </c>
      <c r="H74" s="73">
        <f t="shared" si="3"/>
        <v>1.6666666666666666E-2</v>
      </c>
      <c r="I74" s="74">
        <f t="shared" si="4"/>
        <v>1050</v>
      </c>
      <c r="J74" s="75">
        <v>122.60240000000002</v>
      </c>
      <c r="K74" s="76">
        <f t="shared" si="5"/>
        <v>8.564269541216158E-3</v>
      </c>
    </row>
    <row r="75" spans="1:11" x14ac:dyDescent="0.3">
      <c r="A75" t="s">
        <v>359</v>
      </c>
      <c r="B75" t="s">
        <v>102</v>
      </c>
      <c r="C75" t="s">
        <v>25</v>
      </c>
      <c r="D75" s="15"/>
      <c r="E75" s="15">
        <v>1</v>
      </c>
      <c r="F75" s="15">
        <v>1</v>
      </c>
      <c r="G75" s="15">
        <v>2</v>
      </c>
      <c r="H75" s="73">
        <f t="shared" si="3"/>
        <v>1.6666666666666666E-2</v>
      </c>
      <c r="I75" s="74">
        <f t="shared" si="4"/>
        <v>1050</v>
      </c>
      <c r="J75" s="75">
        <v>50.715000000000003</v>
      </c>
      <c r="K75" s="76">
        <f t="shared" si="5"/>
        <v>2.0703933747412008E-2</v>
      </c>
    </row>
    <row r="76" spans="1:11" x14ac:dyDescent="0.3">
      <c r="A76" t="s">
        <v>146</v>
      </c>
      <c r="B76" t="s">
        <v>48</v>
      </c>
      <c r="C76" t="s">
        <v>18</v>
      </c>
      <c r="D76" s="15">
        <v>1</v>
      </c>
      <c r="E76" s="15">
        <v>2</v>
      </c>
      <c r="F76" s="15">
        <v>1</v>
      </c>
      <c r="G76" s="15">
        <v>4</v>
      </c>
      <c r="H76" s="73">
        <f t="shared" si="3"/>
        <v>1.6666666666666666E-2</v>
      </c>
      <c r="I76" s="74">
        <f t="shared" si="4"/>
        <v>1050</v>
      </c>
      <c r="J76" s="75">
        <v>140.89419999999998</v>
      </c>
      <c r="K76" s="76">
        <f t="shared" si="5"/>
        <v>7.4524004536737501E-3</v>
      </c>
    </row>
    <row r="77" spans="1:11" x14ac:dyDescent="0.3">
      <c r="A77" t="s">
        <v>22</v>
      </c>
      <c r="B77" t="s">
        <v>24</v>
      </c>
      <c r="C77" t="s">
        <v>25</v>
      </c>
      <c r="D77" s="15"/>
      <c r="E77" s="15">
        <v>1</v>
      </c>
      <c r="F77" s="15">
        <v>3</v>
      </c>
      <c r="G77" s="15">
        <v>4</v>
      </c>
      <c r="H77" s="73">
        <f t="shared" si="3"/>
        <v>0.05</v>
      </c>
      <c r="I77" s="74">
        <f t="shared" si="4"/>
        <v>3150</v>
      </c>
      <c r="J77" s="75">
        <v>169.3416</v>
      </c>
      <c r="K77" s="76">
        <f t="shared" si="5"/>
        <v>1.8601454102240678E-2</v>
      </c>
    </row>
    <row r="78" spans="1:11" x14ac:dyDescent="0.3">
      <c r="A78" t="s">
        <v>149</v>
      </c>
      <c r="B78" t="s">
        <v>17</v>
      </c>
      <c r="C78" t="s">
        <v>31</v>
      </c>
      <c r="D78" s="15">
        <v>3</v>
      </c>
      <c r="E78" s="15">
        <v>3</v>
      </c>
      <c r="F78" s="15">
        <v>3</v>
      </c>
      <c r="G78" s="15">
        <v>9</v>
      </c>
      <c r="H78" s="73">
        <f t="shared" si="3"/>
        <v>0.05</v>
      </c>
      <c r="I78" s="74">
        <f t="shared" si="4"/>
        <v>3150</v>
      </c>
      <c r="J78" s="75">
        <v>472.84935999999993</v>
      </c>
      <c r="K78" s="76">
        <f t="shared" si="5"/>
        <v>6.6617410669647529E-3</v>
      </c>
    </row>
    <row r="79" spans="1:11" x14ac:dyDescent="0.3">
      <c r="A79" t="s">
        <v>362</v>
      </c>
      <c r="B79" t="s">
        <v>17</v>
      </c>
      <c r="C79" t="s">
        <v>18</v>
      </c>
      <c r="D79" s="15">
        <v>2</v>
      </c>
      <c r="E79" s="15"/>
      <c r="F79" s="15"/>
      <c r="G79" s="15">
        <v>2</v>
      </c>
      <c r="H79" s="73">
        <f t="shared" si="3"/>
        <v>0</v>
      </c>
      <c r="I79" s="74">
        <f t="shared" si="4"/>
        <v>0</v>
      </c>
      <c r="J79" s="75">
        <v>0</v>
      </c>
      <c r="K79" s="76" t="str">
        <f t="shared" si="5"/>
        <v>-</v>
      </c>
    </row>
    <row r="80" spans="1:11" x14ac:dyDescent="0.3">
      <c r="A80" t="s">
        <v>271</v>
      </c>
      <c r="B80" t="s">
        <v>102</v>
      </c>
      <c r="C80" t="s">
        <v>18</v>
      </c>
      <c r="D80" s="15">
        <v>3</v>
      </c>
      <c r="E80" s="15">
        <v>3</v>
      </c>
      <c r="F80" s="15">
        <v>4</v>
      </c>
      <c r="G80" s="15">
        <v>10</v>
      </c>
      <c r="H80" s="73">
        <f t="shared" si="3"/>
        <v>6.6666666666666666E-2</v>
      </c>
      <c r="I80" s="74">
        <f t="shared" si="4"/>
        <v>4200</v>
      </c>
      <c r="J80" s="75">
        <v>165.12589999999997</v>
      </c>
      <c r="K80" s="76">
        <f t="shared" si="5"/>
        <v>2.5435137673738648E-2</v>
      </c>
    </row>
    <row r="81" spans="1:11" x14ac:dyDescent="0.3">
      <c r="A81" t="s">
        <v>153</v>
      </c>
      <c r="B81" t="s">
        <v>102</v>
      </c>
      <c r="C81" t="s">
        <v>18</v>
      </c>
      <c r="D81" s="15"/>
      <c r="E81" s="15">
        <v>3</v>
      </c>
      <c r="F81" s="15">
        <v>2</v>
      </c>
      <c r="G81" s="15">
        <v>5</v>
      </c>
      <c r="H81" s="73">
        <f t="shared" si="3"/>
        <v>3.3333333333333333E-2</v>
      </c>
      <c r="I81" s="74">
        <f t="shared" si="4"/>
        <v>2100</v>
      </c>
      <c r="J81" s="75">
        <v>300.15999999999997</v>
      </c>
      <c r="K81" s="76">
        <f t="shared" si="5"/>
        <v>6.996268656716419E-3</v>
      </c>
    </row>
    <row r="82" spans="1:11" x14ac:dyDescent="0.3">
      <c r="A82" t="s">
        <v>172</v>
      </c>
      <c r="B82" t="s">
        <v>40</v>
      </c>
      <c r="C82" t="s">
        <v>18</v>
      </c>
      <c r="D82" s="15">
        <v>1</v>
      </c>
      <c r="E82" s="15"/>
      <c r="F82" s="15"/>
      <c r="G82" s="15">
        <v>1</v>
      </c>
      <c r="H82" s="73">
        <f t="shared" si="3"/>
        <v>0</v>
      </c>
      <c r="I82" s="74">
        <f t="shared" si="4"/>
        <v>0</v>
      </c>
      <c r="J82" s="75">
        <v>1.5035999999999998</v>
      </c>
      <c r="K82" s="76">
        <f t="shared" si="5"/>
        <v>0</v>
      </c>
    </row>
    <row r="83" spans="1:11" x14ac:dyDescent="0.3">
      <c r="A83" t="s">
        <v>292</v>
      </c>
      <c r="B83" t="s">
        <v>24</v>
      </c>
      <c r="C83" t="s">
        <v>34</v>
      </c>
      <c r="D83" s="15">
        <v>2</v>
      </c>
      <c r="E83" s="15">
        <v>1</v>
      </c>
      <c r="F83" s="15">
        <v>2</v>
      </c>
      <c r="G83" s="15">
        <v>5</v>
      </c>
      <c r="H83" s="73">
        <f t="shared" si="3"/>
        <v>3.3333333333333333E-2</v>
      </c>
      <c r="I83" s="74">
        <f t="shared" si="4"/>
        <v>2100</v>
      </c>
      <c r="J83" s="75">
        <v>110.21629999999999</v>
      </c>
      <c r="K83" s="76">
        <f t="shared" si="5"/>
        <v>1.9053443093262977E-2</v>
      </c>
    </row>
    <row r="84" spans="1:11" x14ac:dyDescent="0.3">
      <c r="A84" t="s">
        <v>64</v>
      </c>
      <c r="B84" t="s">
        <v>30</v>
      </c>
      <c r="C84" t="s">
        <v>25</v>
      </c>
      <c r="D84" s="15">
        <v>1</v>
      </c>
      <c r="E84" s="15">
        <v>2</v>
      </c>
      <c r="F84" s="15">
        <v>1</v>
      </c>
      <c r="G84" s="15">
        <v>4</v>
      </c>
      <c r="H84" s="73">
        <f t="shared" si="3"/>
        <v>1.6666666666666666E-2</v>
      </c>
      <c r="I84" s="74">
        <f t="shared" si="4"/>
        <v>1050</v>
      </c>
      <c r="J84" s="75">
        <v>123.63623999999997</v>
      </c>
      <c r="K84" s="76">
        <f t="shared" si="5"/>
        <v>8.4926555514790829E-3</v>
      </c>
    </row>
    <row r="85" spans="1:11" x14ac:dyDescent="0.3">
      <c r="A85" t="s">
        <v>296</v>
      </c>
      <c r="B85" t="s">
        <v>30</v>
      </c>
      <c r="C85" t="s">
        <v>53</v>
      </c>
      <c r="D85" s="15">
        <v>1</v>
      </c>
      <c r="E85" s="15">
        <v>2</v>
      </c>
      <c r="F85" s="15"/>
      <c r="G85" s="15">
        <v>3</v>
      </c>
      <c r="H85" s="73">
        <f t="shared" si="3"/>
        <v>0</v>
      </c>
      <c r="I85" s="74">
        <f t="shared" si="4"/>
        <v>0</v>
      </c>
      <c r="J85" s="75">
        <v>27.807999999999996</v>
      </c>
      <c r="K85" s="76">
        <f t="shared" si="5"/>
        <v>0</v>
      </c>
    </row>
    <row r="86" spans="1:11" x14ac:dyDescent="0.3">
      <c r="A86" t="s">
        <v>66</v>
      </c>
      <c r="B86" t="s">
        <v>17</v>
      </c>
      <c r="C86" t="s">
        <v>31</v>
      </c>
      <c r="D86" s="15">
        <v>2</v>
      </c>
      <c r="E86" s="15">
        <v>2</v>
      </c>
      <c r="F86" s="15">
        <v>3</v>
      </c>
      <c r="G86" s="15">
        <v>7</v>
      </c>
      <c r="H86" s="73">
        <f t="shared" si="3"/>
        <v>0.05</v>
      </c>
      <c r="I86" s="74">
        <f t="shared" si="4"/>
        <v>3150</v>
      </c>
      <c r="J86" s="75">
        <v>108.6755</v>
      </c>
      <c r="K86" s="76">
        <f t="shared" si="5"/>
        <v>2.8985373888318896E-2</v>
      </c>
    </row>
    <row r="87" spans="1:11" x14ac:dyDescent="0.3">
      <c r="A87" t="s">
        <v>406</v>
      </c>
      <c r="B87" t="s">
        <v>102</v>
      </c>
      <c r="C87" t="s">
        <v>34</v>
      </c>
      <c r="D87" s="15">
        <v>1</v>
      </c>
      <c r="E87" s="15"/>
      <c r="F87" s="15">
        <v>1</v>
      </c>
      <c r="G87" s="15">
        <v>2</v>
      </c>
      <c r="H87" s="73">
        <f t="shared" si="3"/>
        <v>1.6666666666666666E-2</v>
      </c>
      <c r="I87" s="74">
        <f t="shared" si="4"/>
        <v>1050</v>
      </c>
      <c r="J87" s="75">
        <v>26.67418</v>
      </c>
      <c r="K87" s="76">
        <f t="shared" si="5"/>
        <v>3.9363909218577665E-2</v>
      </c>
    </row>
    <row r="88" spans="1:11" x14ac:dyDescent="0.3">
      <c r="A88" t="s">
        <v>448</v>
      </c>
      <c r="B88" t="s">
        <v>48</v>
      </c>
      <c r="C88" t="s">
        <v>25</v>
      </c>
      <c r="D88" s="15"/>
      <c r="E88" s="15">
        <v>3</v>
      </c>
      <c r="F88" s="15">
        <v>3</v>
      </c>
      <c r="G88" s="15">
        <v>6</v>
      </c>
      <c r="H88" s="73">
        <f t="shared" si="3"/>
        <v>0.05</v>
      </c>
      <c r="I88" s="74">
        <f t="shared" si="4"/>
        <v>3150</v>
      </c>
      <c r="J88" s="75">
        <v>61.612500000000004</v>
      </c>
      <c r="K88" s="76">
        <f t="shared" si="5"/>
        <v>5.1125989044430914E-2</v>
      </c>
    </row>
    <row r="89" spans="1:11" x14ac:dyDescent="0.3">
      <c r="A89" t="s">
        <v>392</v>
      </c>
      <c r="B89" t="s">
        <v>48</v>
      </c>
      <c r="C89" t="s">
        <v>53</v>
      </c>
      <c r="D89" s="15"/>
      <c r="E89" s="15">
        <v>5</v>
      </c>
      <c r="F89" s="15">
        <v>10</v>
      </c>
      <c r="G89" s="15">
        <v>15</v>
      </c>
      <c r="H89" s="73">
        <f t="shared" si="3"/>
        <v>0.16666666666666666</v>
      </c>
      <c r="I89" s="74">
        <f t="shared" si="4"/>
        <v>10500</v>
      </c>
      <c r="J89" s="75">
        <v>337.12</v>
      </c>
      <c r="K89" s="76">
        <f t="shared" si="5"/>
        <v>3.1146179401993355E-2</v>
      </c>
    </row>
    <row r="90" spans="1:11" x14ac:dyDescent="0.3">
      <c r="A90" t="s">
        <v>383</v>
      </c>
      <c r="B90" t="s">
        <v>48</v>
      </c>
      <c r="C90" t="s">
        <v>53</v>
      </c>
      <c r="D90" s="15">
        <v>1</v>
      </c>
      <c r="E90" s="15"/>
      <c r="F90" s="15"/>
      <c r="G90" s="15">
        <v>1</v>
      </c>
      <c r="H90" s="73">
        <f t="shared" si="3"/>
        <v>0</v>
      </c>
      <c r="I90" s="74">
        <f t="shared" si="4"/>
        <v>0</v>
      </c>
      <c r="J90" s="75">
        <v>15.487500000000002</v>
      </c>
      <c r="K90" s="76">
        <f t="shared" si="5"/>
        <v>0</v>
      </c>
    </row>
    <row r="91" spans="1:11" x14ac:dyDescent="0.3">
      <c r="A91" t="s">
        <v>534</v>
      </c>
      <c r="B91" t="s">
        <v>17</v>
      </c>
      <c r="C91" t="s">
        <v>25</v>
      </c>
      <c r="D91" s="15"/>
      <c r="E91" s="15">
        <v>2</v>
      </c>
      <c r="F91" s="15"/>
      <c r="G91" s="15">
        <v>2</v>
      </c>
      <c r="H91" s="73">
        <f t="shared" si="3"/>
        <v>0</v>
      </c>
      <c r="I91" s="74">
        <f t="shared" si="4"/>
        <v>0</v>
      </c>
      <c r="J91" s="75">
        <v>13.537499999999998</v>
      </c>
      <c r="K91" s="76">
        <f t="shared" si="5"/>
        <v>0</v>
      </c>
    </row>
    <row r="92" spans="1:11" x14ac:dyDescent="0.3">
      <c r="A92" t="s">
        <v>187</v>
      </c>
      <c r="B92" t="s">
        <v>48</v>
      </c>
      <c r="C92" t="s">
        <v>53</v>
      </c>
      <c r="D92" s="15"/>
      <c r="E92" s="15">
        <v>2</v>
      </c>
      <c r="F92" s="15"/>
      <c r="G92" s="15">
        <v>2</v>
      </c>
      <c r="H92" s="73">
        <f t="shared" si="3"/>
        <v>0</v>
      </c>
      <c r="I92" s="74">
        <f t="shared" si="4"/>
        <v>0</v>
      </c>
      <c r="J92" s="75">
        <v>13.532380000000002</v>
      </c>
      <c r="K92" s="76">
        <f t="shared" si="5"/>
        <v>0</v>
      </c>
    </row>
    <row r="93" spans="1:11" x14ac:dyDescent="0.3">
      <c r="A93" t="s">
        <v>155</v>
      </c>
      <c r="B93" t="s">
        <v>48</v>
      </c>
      <c r="C93" t="s">
        <v>53</v>
      </c>
      <c r="D93" s="15">
        <v>2</v>
      </c>
      <c r="E93" s="15">
        <v>1</v>
      </c>
      <c r="F93" s="15"/>
      <c r="G93" s="15">
        <v>3</v>
      </c>
      <c r="H93" s="73">
        <f t="shared" si="3"/>
        <v>0</v>
      </c>
      <c r="I93" s="74">
        <f t="shared" si="4"/>
        <v>0</v>
      </c>
      <c r="J93" s="75">
        <v>51.077700000000014</v>
      </c>
      <c r="K93" s="76">
        <f t="shared" si="5"/>
        <v>0</v>
      </c>
    </row>
    <row r="94" spans="1:11" x14ac:dyDescent="0.3">
      <c r="A94" t="s">
        <v>73</v>
      </c>
      <c r="B94" t="s">
        <v>48</v>
      </c>
      <c r="C94" t="s">
        <v>53</v>
      </c>
      <c r="D94" s="15"/>
      <c r="E94" s="15">
        <v>1</v>
      </c>
      <c r="F94" s="15"/>
      <c r="G94" s="15">
        <v>1</v>
      </c>
      <c r="H94" s="73">
        <f t="shared" si="3"/>
        <v>0</v>
      </c>
      <c r="I94" s="74">
        <f t="shared" si="4"/>
        <v>0</v>
      </c>
      <c r="J94" s="75">
        <v>24.350409999999997</v>
      </c>
      <c r="K94" s="76">
        <f t="shared" si="5"/>
        <v>0</v>
      </c>
    </row>
    <row r="95" spans="1:11" x14ac:dyDescent="0.3">
      <c r="A95" t="s">
        <v>253</v>
      </c>
      <c r="B95" t="s">
        <v>24</v>
      </c>
      <c r="C95" t="s">
        <v>34</v>
      </c>
      <c r="D95" s="15"/>
      <c r="E95" s="15">
        <v>2</v>
      </c>
      <c r="F95" s="15"/>
      <c r="G95" s="15">
        <v>2</v>
      </c>
      <c r="H95" s="73">
        <f t="shared" si="3"/>
        <v>0</v>
      </c>
      <c r="I95" s="74">
        <f t="shared" si="4"/>
        <v>0</v>
      </c>
      <c r="J95" s="75">
        <v>38.58411000000001</v>
      </c>
      <c r="K95" s="76">
        <f t="shared" si="5"/>
        <v>0</v>
      </c>
    </row>
    <row r="96" spans="1:11" x14ac:dyDescent="0.3">
      <c r="A96" t="s">
        <v>330</v>
      </c>
      <c r="B96" t="s">
        <v>48</v>
      </c>
      <c r="C96" t="s">
        <v>18</v>
      </c>
      <c r="D96" s="15">
        <v>1</v>
      </c>
      <c r="E96" s="15">
        <v>1</v>
      </c>
      <c r="F96" s="15"/>
      <c r="G96" s="15">
        <v>2</v>
      </c>
      <c r="H96" s="73">
        <f t="shared" si="3"/>
        <v>0</v>
      </c>
      <c r="I96" s="74">
        <f t="shared" si="4"/>
        <v>0</v>
      </c>
      <c r="J96" s="75">
        <v>8.8956</v>
      </c>
      <c r="K96" s="76">
        <f t="shared" si="5"/>
        <v>0</v>
      </c>
    </row>
    <row r="97" spans="1:11" x14ac:dyDescent="0.3">
      <c r="A97" t="s">
        <v>157</v>
      </c>
      <c r="B97" t="s">
        <v>123</v>
      </c>
      <c r="C97" t="s">
        <v>34</v>
      </c>
      <c r="D97" s="15"/>
      <c r="E97" s="15"/>
      <c r="F97" s="15">
        <v>1</v>
      </c>
      <c r="G97" s="15">
        <v>1</v>
      </c>
      <c r="H97" s="73">
        <f t="shared" si="3"/>
        <v>1.6666666666666666E-2</v>
      </c>
      <c r="I97" s="74">
        <f t="shared" si="4"/>
        <v>1050</v>
      </c>
      <c r="J97" s="75">
        <v>31.605000000000004</v>
      </c>
      <c r="K97" s="76">
        <f t="shared" si="5"/>
        <v>3.3222591362126241E-2</v>
      </c>
    </row>
    <row r="98" spans="1:11" x14ac:dyDescent="0.3">
      <c r="A98" t="s">
        <v>312</v>
      </c>
      <c r="B98" t="s">
        <v>17</v>
      </c>
      <c r="C98" t="s">
        <v>31</v>
      </c>
      <c r="D98" s="15">
        <v>1</v>
      </c>
      <c r="E98" s="15">
        <v>1</v>
      </c>
      <c r="F98" s="15"/>
      <c r="G98" s="15">
        <v>2</v>
      </c>
      <c r="H98" s="73">
        <f t="shared" si="3"/>
        <v>0</v>
      </c>
      <c r="I98" s="74">
        <f t="shared" si="4"/>
        <v>0</v>
      </c>
      <c r="J98" s="75">
        <v>11.514000000000001</v>
      </c>
      <c r="K98" s="76">
        <f t="shared" si="5"/>
        <v>0</v>
      </c>
    </row>
    <row r="99" spans="1:11" x14ac:dyDescent="0.3">
      <c r="A99" t="s">
        <v>421</v>
      </c>
      <c r="B99" t="s">
        <v>102</v>
      </c>
      <c r="C99" t="s">
        <v>31</v>
      </c>
      <c r="D99" s="15"/>
      <c r="E99" s="15">
        <v>1</v>
      </c>
      <c r="F99" s="15"/>
      <c r="G99" s="15">
        <v>1</v>
      </c>
      <c r="H99" s="73">
        <f t="shared" si="3"/>
        <v>0</v>
      </c>
      <c r="I99" s="74">
        <f t="shared" si="4"/>
        <v>0</v>
      </c>
      <c r="J99" s="75">
        <v>3.6440000000000001</v>
      </c>
      <c r="K99" s="76">
        <f t="shared" si="5"/>
        <v>0</v>
      </c>
    </row>
    <row r="100" spans="1:11" x14ac:dyDescent="0.3">
      <c r="A100" t="s">
        <v>851</v>
      </c>
      <c r="B100" t="s">
        <v>48</v>
      </c>
      <c r="C100" t="s">
        <v>18</v>
      </c>
      <c r="D100" s="15"/>
      <c r="E100" s="15"/>
      <c r="F100" s="15">
        <v>1</v>
      </c>
      <c r="G100" s="15">
        <v>1</v>
      </c>
      <c r="H100" s="73">
        <f t="shared" si="3"/>
        <v>1.6666666666666666E-2</v>
      </c>
      <c r="I100" s="74">
        <f t="shared" si="4"/>
        <v>1050</v>
      </c>
      <c r="J100" s="75" t="s">
        <v>435</v>
      </c>
      <c r="K100" s="76" t="str">
        <f t="shared" si="5"/>
        <v>-</v>
      </c>
    </row>
    <row r="101" spans="1:11" x14ac:dyDescent="0.3">
      <c r="A101" t="s">
        <v>351</v>
      </c>
      <c r="B101" t="s">
        <v>30</v>
      </c>
      <c r="C101" t="s">
        <v>25</v>
      </c>
      <c r="D101" s="15">
        <v>1</v>
      </c>
      <c r="E101" s="15">
        <v>1</v>
      </c>
      <c r="F101" s="15">
        <v>2</v>
      </c>
      <c r="G101" s="15">
        <v>4</v>
      </c>
      <c r="H101" s="73">
        <f t="shared" si="3"/>
        <v>3.3333333333333333E-2</v>
      </c>
      <c r="I101" s="74">
        <f t="shared" si="4"/>
        <v>2100</v>
      </c>
      <c r="J101" s="75">
        <v>84.419999999999973</v>
      </c>
      <c r="K101" s="76">
        <f t="shared" si="5"/>
        <v>2.4875621890547272E-2</v>
      </c>
    </row>
    <row r="102" spans="1:11" x14ac:dyDescent="0.3">
      <c r="A102" t="s">
        <v>323</v>
      </c>
      <c r="B102" t="s">
        <v>30</v>
      </c>
      <c r="C102" t="s">
        <v>25</v>
      </c>
      <c r="D102" s="15">
        <v>1</v>
      </c>
      <c r="E102" s="15">
        <v>1</v>
      </c>
      <c r="F102" s="15"/>
      <c r="G102" s="15">
        <v>2</v>
      </c>
      <c r="H102" s="73">
        <f t="shared" si="3"/>
        <v>0</v>
      </c>
      <c r="I102" s="74">
        <f t="shared" si="4"/>
        <v>0</v>
      </c>
      <c r="J102" s="75">
        <v>0</v>
      </c>
      <c r="K102" s="76" t="str">
        <f t="shared" si="5"/>
        <v>-</v>
      </c>
    </row>
    <row r="103" spans="1:11" x14ac:dyDescent="0.3">
      <c r="A103" t="s">
        <v>199</v>
      </c>
      <c r="B103" t="s">
        <v>24</v>
      </c>
      <c r="C103" t="s">
        <v>53</v>
      </c>
      <c r="D103" s="15">
        <v>1</v>
      </c>
      <c r="E103" s="15">
        <v>1</v>
      </c>
      <c r="F103" s="15"/>
      <c r="G103" s="15">
        <v>2</v>
      </c>
      <c r="H103" s="73">
        <f t="shared" si="3"/>
        <v>0</v>
      </c>
      <c r="I103" s="74">
        <f t="shared" si="4"/>
        <v>0</v>
      </c>
      <c r="J103" s="75">
        <v>10.7181</v>
      </c>
      <c r="K103" s="76">
        <f t="shared" si="5"/>
        <v>0</v>
      </c>
    </row>
    <row r="104" spans="1:11" x14ac:dyDescent="0.3">
      <c r="A104" t="s">
        <v>195</v>
      </c>
      <c r="B104" t="s">
        <v>102</v>
      </c>
      <c r="C104" t="s">
        <v>25</v>
      </c>
      <c r="D104" s="15">
        <v>1</v>
      </c>
      <c r="E104" s="15">
        <v>1</v>
      </c>
      <c r="F104" s="15">
        <v>2</v>
      </c>
      <c r="G104" s="15">
        <v>4</v>
      </c>
      <c r="H104" s="73">
        <f t="shared" si="3"/>
        <v>3.3333333333333333E-2</v>
      </c>
      <c r="I104" s="74">
        <f t="shared" si="4"/>
        <v>2100</v>
      </c>
      <c r="J104" s="75">
        <v>15.418500000000002</v>
      </c>
      <c r="K104" s="76">
        <f t="shared" si="5"/>
        <v>0.13620001945714563</v>
      </c>
    </row>
    <row r="105" spans="1:11" x14ac:dyDescent="0.3">
      <c r="A105" t="s">
        <v>325</v>
      </c>
      <c r="B105" t="s">
        <v>17</v>
      </c>
      <c r="C105" t="s">
        <v>25</v>
      </c>
      <c r="D105" s="15">
        <v>1</v>
      </c>
      <c r="E105" s="15">
        <v>1</v>
      </c>
      <c r="F105" s="15">
        <v>1</v>
      </c>
      <c r="G105" s="15">
        <v>3</v>
      </c>
      <c r="H105" s="73">
        <f t="shared" si="3"/>
        <v>1.6666666666666666E-2</v>
      </c>
      <c r="I105" s="74">
        <f t="shared" si="4"/>
        <v>1050</v>
      </c>
      <c r="J105" s="75">
        <v>21.819595</v>
      </c>
      <c r="K105" s="76">
        <f t="shared" si="5"/>
        <v>4.8121883105529686E-2</v>
      </c>
    </row>
    <row r="106" spans="1:11" x14ac:dyDescent="0.3">
      <c r="A106" t="s">
        <v>119</v>
      </c>
      <c r="B106" t="s">
        <v>40</v>
      </c>
      <c r="C106" t="s">
        <v>31</v>
      </c>
      <c r="D106" s="15">
        <v>2</v>
      </c>
      <c r="E106" s="15">
        <v>6</v>
      </c>
      <c r="F106" s="15">
        <v>8</v>
      </c>
      <c r="G106" s="15">
        <v>16</v>
      </c>
      <c r="H106" s="73">
        <f t="shared" si="3"/>
        <v>0.13333333333333333</v>
      </c>
      <c r="I106" s="74">
        <f t="shared" si="4"/>
        <v>8400</v>
      </c>
      <c r="J106" s="75">
        <v>1632.8425533333334</v>
      </c>
      <c r="K106" s="76">
        <f t="shared" si="5"/>
        <v>5.1444029204481406E-3</v>
      </c>
    </row>
    <row r="107" spans="1:11" x14ac:dyDescent="0.3">
      <c r="A107" t="s">
        <v>645</v>
      </c>
      <c r="B107" t="s">
        <v>30</v>
      </c>
      <c r="C107" t="s">
        <v>18</v>
      </c>
      <c r="D107" s="15"/>
      <c r="E107" s="15"/>
      <c r="F107" s="15">
        <v>1</v>
      </c>
      <c r="G107" s="15">
        <v>1</v>
      </c>
      <c r="H107" s="73">
        <f t="shared" si="3"/>
        <v>1.6666666666666666E-2</v>
      </c>
      <c r="I107" s="74">
        <f t="shared" si="4"/>
        <v>1050</v>
      </c>
      <c r="J107" s="75">
        <v>7.3691999999999993</v>
      </c>
      <c r="K107" s="76">
        <f t="shared" si="5"/>
        <v>0.14248493730662762</v>
      </c>
    </row>
    <row r="108" spans="1:11" x14ac:dyDescent="0.3">
      <c r="A108" t="s">
        <v>197</v>
      </c>
      <c r="B108" t="s">
        <v>17</v>
      </c>
      <c r="C108" t="s">
        <v>25</v>
      </c>
      <c r="D108" s="15"/>
      <c r="E108" s="15">
        <v>1</v>
      </c>
      <c r="F108" s="15">
        <v>2</v>
      </c>
      <c r="G108" s="15">
        <v>3</v>
      </c>
      <c r="H108" s="73">
        <f t="shared" si="3"/>
        <v>3.3333333333333333E-2</v>
      </c>
      <c r="I108" s="74">
        <f t="shared" si="4"/>
        <v>2100</v>
      </c>
      <c r="J108" s="75">
        <v>105.71771680000001</v>
      </c>
      <c r="K108" s="76">
        <f t="shared" si="5"/>
        <v>1.9864220147440791E-2</v>
      </c>
    </row>
    <row r="109" spans="1:11" x14ac:dyDescent="0.3">
      <c r="A109" t="s">
        <v>648</v>
      </c>
      <c r="B109" t="s">
        <v>30</v>
      </c>
      <c r="C109" t="s">
        <v>53</v>
      </c>
      <c r="D109" s="15"/>
      <c r="E109" s="15">
        <v>1</v>
      </c>
      <c r="F109" s="15">
        <v>2</v>
      </c>
      <c r="G109" s="15">
        <v>3</v>
      </c>
      <c r="H109" s="73">
        <f t="shared" si="3"/>
        <v>3.3333333333333333E-2</v>
      </c>
      <c r="I109" s="74">
        <f t="shared" si="4"/>
        <v>2100</v>
      </c>
      <c r="J109" s="75">
        <v>57.20000000000001</v>
      </c>
      <c r="K109" s="76">
        <f t="shared" si="5"/>
        <v>3.6713286713286705E-2</v>
      </c>
    </row>
    <row r="110" spans="1:11" x14ac:dyDescent="0.3">
      <c r="A110" t="s">
        <v>114</v>
      </c>
      <c r="B110" t="s">
        <v>17</v>
      </c>
      <c r="C110" t="s">
        <v>18</v>
      </c>
      <c r="D110" s="15">
        <v>2</v>
      </c>
      <c r="E110" s="15">
        <v>2</v>
      </c>
      <c r="F110" s="15">
        <v>2</v>
      </c>
      <c r="G110" s="15">
        <v>6</v>
      </c>
      <c r="H110" s="73">
        <f t="shared" si="3"/>
        <v>3.3333333333333333E-2</v>
      </c>
      <c r="I110" s="74">
        <f t="shared" si="4"/>
        <v>2100</v>
      </c>
      <c r="J110" s="75">
        <v>16.357240000000001</v>
      </c>
      <c r="K110" s="76">
        <f t="shared" si="5"/>
        <v>0.12838351702365433</v>
      </c>
    </row>
    <row r="111" spans="1:11" x14ac:dyDescent="0.3">
      <c r="A111" t="s">
        <v>189</v>
      </c>
      <c r="B111" t="s">
        <v>30</v>
      </c>
      <c r="C111" t="s">
        <v>34</v>
      </c>
      <c r="D111" s="15"/>
      <c r="E111" s="15"/>
      <c r="F111" s="15">
        <v>1</v>
      </c>
      <c r="G111" s="15">
        <v>1</v>
      </c>
      <c r="H111" s="73">
        <f t="shared" si="3"/>
        <v>1.6666666666666666E-2</v>
      </c>
      <c r="I111" s="74">
        <f t="shared" si="4"/>
        <v>1050</v>
      </c>
      <c r="J111" s="75">
        <v>6</v>
      </c>
      <c r="K111" s="76">
        <f t="shared" si="5"/>
        <v>0.17499999999999999</v>
      </c>
    </row>
    <row r="112" spans="1:11" x14ac:dyDescent="0.3">
      <c r="A112" t="s">
        <v>327</v>
      </c>
      <c r="B112" t="s">
        <v>17</v>
      </c>
      <c r="C112" t="s">
        <v>25</v>
      </c>
      <c r="D112" s="15">
        <v>2</v>
      </c>
      <c r="E112" s="15"/>
      <c r="F112" s="15"/>
      <c r="G112" s="15">
        <v>2</v>
      </c>
      <c r="H112" s="73">
        <f t="shared" si="3"/>
        <v>0</v>
      </c>
      <c r="I112" s="74">
        <f t="shared" si="4"/>
        <v>0</v>
      </c>
      <c r="J112" s="75">
        <v>0</v>
      </c>
      <c r="K112" s="76" t="str">
        <f t="shared" si="5"/>
        <v>-</v>
      </c>
    </row>
    <row r="113" spans="1:11" x14ac:dyDescent="0.3">
      <c r="A113" t="s">
        <v>225</v>
      </c>
      <c r="B113" t="s">
        <v>24</v>
      </c>
      <c r="C113" t="s">
        <v>53</v>
      </c>
      <c r="D113" s="15">
        <v>1</v>
      </c>
      <c r="E113" s="15"/>
      <c r="F113" s="15"/>
      <c r="G113" s="15">
        <v>1</v>
      </c>
      <c r="H113" s="73">
        <f t="shared" si="3"/>
        <v>0</v>
      </c>
      <c r="I113" s="74">
        <f t="shared" si="4"/>
        <v>0</v>
      </c>
      <c r="J113" s="75">
        <v>0</v>
      </c>
      <c r="K113" s="76" t="str">
        <f t="shared" si="5"/>
        <v>-</v>
      </c>
    </row>
    <row r="114" spans="1:11" x14ac:dyDescent="0.3">
      <c r="A114" t="s">
        <v>80</v>
      </c>
      <c r="B114" t="s">
        <v>17</v>
      </c>
      <c r="C114" t="s">
        <v>18</v>
      </c>
      <c r="D114" s="15">
        <v>1</v>
      </c>
      <c r="E114" s="15"/>
      <c r="F114" s="15"/>
      <c r="G114" s="15">
        <v>1</v>
      </c>
      <c r="H114" s="73">
        <f t="shared" si="3"/>
        <v>0</v>
      </c>
      <c r="I114" s="74">
        <f t="shared" si="4"/>
        <v>0</v>
      </c>
      <c r="J114" s="75">
        <v>0</v>
      </c>
      <c r="K114" s="76" t="str">
        <f t="shared" si="5"/>
        <v>-</v>
      </c>
    </row>
    <row r="115" spans="1:11" x14ac:dyDescent="0.3">
      <c r="A115" t="s">
        <v>96</v>
      </c>
      <c r="B115" t="s">
        <v>30</v>
      </c>
      <c r="C115" t="s">
        <v>34</v>
      </c>
      <c r="D115" s="15"/>
      <c r="E115" s="15">
        <v>2</v>
      </c>
      <c r="F115" s="15">
        <v>1</v>
      </c>
      <c r="G115" s="15">
        <v>3</v>
      </c>
      <c r="H115" s="73">
        <f t="shared" si="3"/>
        <v>1.6666666666666666E-2</v>
      </c>
      <c r="I115" s="74">
        <f t="shared" si="4"/>
        <v>1050</v>
      </c>
      <c r="J115" s="75">
        <v>65.507999999999996</v>
      </c>
      <c r="K115" s="76">
        <f t="shared" si="5"/>
        <v>1.602857666239238E-2</v>
      </c>
    </row>
    <row r="116" spans="1:11" x14ac:dyDescent="0.3">
      <c r="A116" t="s">
        <v>401</v>
      </c>
      <c r="B116" t="s">
        <v>48</v>
      </c>
      <c r="C116" t="s">
        <v>34</v>
      </c>
      <c r="D116" s="15">
        <v>1</v>
      </c>
      <c r="E116" s="15">
        <v>4</v>
      </c>
      <c r="F116" s="15">
        <v>4</v>
      </c>
      <c r="G116" s="15">
        <v>9</v>
      </c>
      <c r="H116" s="73">
        <f t="shared" si="3"/>
        <v>6.6666666666666666E-2</v>
      </c>
      <c r="I116" s="74">
        <f t="shared" si="4"/>
        <v>4200</v>
      </c>
      <c r="J116" s="75">
        <v>243.04500000000002</v>
      </c>
      <c r="K116" s="76">
        <f t="shared" si="5"/>
        <v>1.7280750478306486E-2</v>
      </c>
    </row>
    <row r="117" spans="1:11" x14ac:dyDescent="0.3">
      <c r="A117" t="s">
        <v>43</v>
      </c>
      <c r="B117" t="s">
        <v>24</v>
      </c>
      <c r="C117" t="s">
        <v>34</v>
      </c>
      <c r="D117" s="15">
        <v>1</v>
      </c>
      <c r="E117" s="15">
        <v>2</v>
      </c>
      <c r="F117" s="15">
        <v>2</v>
      </c>
      <c r="G117" s="15">
        <v>5</v>
      </c>
      <c r="H117" s="73">
        <f t="shared" si="3"/>
        <v>3.3333333333333333E-2</v>
      </c>
      <c r="I117" s="74">
        <f t="shared" si="4"/>
        <v>2100</v>
      </c>
      <c r="J117" s="75">
        <v>39.06044</v>
      </c>
      <c r="K117" s="76">
        <f t="shared" si="5"/>
        <v>5.3762835236879046E-2</v>
      </c>
    </row>
    <row r="118" spans="1:11" x14ac:dyDescent="0.3">
      <c r="A118" t="s">
        <v>207</v>
      </c>
      <c r="B118" t="s">
        <v>24</v>
      </c>
      <c r="C118" t="s">
        <v>31</v>
      </c>
      <c r="D118" s="15"/>
      <c r="E118" s="15">
        <v>1</v>
      </c>
      <c r="F118" s="15"/>
      <c r="G118" s="15">
        <v>1</v>
      </c>
      <c r="H118" s="73">
        <f t="shared" si="3"/>
        <v>0</v>
      </c>
      <c r="I118" s="74">
        <f t="shared" si="4"/>
        <v>0</v>
      </c>
      <c r="J118" s="75">
        <v>6.0187500000000007</v>
      </c>
      <c r="K118" s="76">
        <f t="shared" si="5"/>
        <v>0</v>
      </c>
    </row>
    <row r="119" spans="1:11" x14ac:dyDescent="0.3">
      <c r="A119" t="s">
        <v>508</v>
      </c>
      <c r="B119" t="s">
        <v>48</v>
      </c>
      <c r="C119" t="s">
        <v>53</v>
      </c>
      <c r="D119" s="15"/>
      <c r="E119" s="15">
        <v>1</v>
      </c>
      <c r="F119" s="15"/>
      <c r="G119" s="15">
        <v>1</v>
      </c>
      <c r="H119" s="73">
        <f t="shared" si="3"/>
        <v>0</v>
      </c>
      <c r="I119" s="74">
        <f t="shared" si="4"/>
        <v>0</v>
      </c>
      <c r="J119" s="75">
        <v>0</v>
      </c>
      <c r="K119" s="76" t="str">
        <f t="shared" si="5"/>
        <v>-</v>
      </c>
    </row>
    <row r="120" spans="1:11" x14ac:dyDescent="0.3">
      <c r="A120" t="s">
        <v>650</v>
      </c>
      <c r="B120" t="s">
        <v>24</v>
      </c>
      <c r="C120" t="s">
        <v>25</v>
      </c>
      <c r="D120" s="15"/>
      <c r="E120" s="15">
        <v>1</v>
      </c>
      <c r="F120" s="15">
        <v>1</v>
      </c>
      <c r="G120" s="15">
        <v>2</v>
      </c>
      <c r="H120" s="73">
        <f t="shared" si="3"/>
        <v>1.6666666666666666E-2</v>
      </c>
      <c r="I120" s="74">
        <f t="shared" si="4"/>
        <v>1050</v>
      </c>
      <c r="J120" s="75">
        <v>27</v>
      </c>
      <c r="K120" s="76">
        <f t="shared" si="5"/>
        <v>3.888888888888889E-2</v>
      </c>
    </row>
    <row r="121" spans="1:11" x14ac:dyDescent="0.3">
      <c r="A121" t="s">
        <v>191</v>
      </c>
      <c r="B121" t="s">
        <v>30</v>
      </c>
      <c r="C121" t="s">
        <v>53</v>
      </c>
      <c r="D121" s="15">
        <v>1</v>
      </c>
      <c r="E121" s="15">
        <v>1</v>
      </c>
      <c r="F121" s="15"/>
      <c r="G121" s="15">
        <v>2</v>
      </c>
      <c r="H121" s="73">
        <f t="shared" si="3"/>
        <v>0</v>
      </c>
      <c r="I121" s="74">
        <f t="shared" si="4"/>
        <v>0</v>
      </c>
      <c r="J121" s="75">
        <v>79.68434000000002</v>
      </c>
      <c r="K121" s="76">
        <f t="shared" si="5"/>
        <v>0</v>
      </c>
    </row>
    <row r="122" spans="1:11" x14ac:dyDescent="0.3">
      <c r="A122" t="s">
        <v>176</v>
      </c>
      <c r="B122" t="s">
        <v>30</v>
      </c>
      <c r="C122" t="s">
        <v>34</v>
      </c>
      <c r="D122" s="15">
        <v>3</v>
      </c>
      <c r="E122" s="15">
        <v>2</v>
      </c>
      <c r="F122" s="15">
        <v>1</v>
      </c>
      <c r="G122" s="15">
        <v>6</v>
      </c>
      <c r="H122" s="73">
        <f t="shared" si="3"/>
        <v>1.6666666666666666E-2</v>
      </c>
      <c r="I122" s="74">
        <f t="shared" si="4"/>
        <v>1050</v>
      </c>
      <c r="J122" s="75">
        <v>143.09904</v>
      </c>
      <c r="K122" s="76">
        <f t="shared" si="5"/>
        <v>7.3375754302754228E-3</v>
      </c>
    </row>
    <row r="123" spans="1:11" x14ac:dyDescent="0.3">
      <c r="A123" t="s">
        <v>209</v>
      </c>
      <c r="B123" t="s">
        <v>17</v>
      </c>
      <c r="C123" t="s">
        <v>25</v>
      </c>
      <c r="D123" s="15"/>
      <c r="E123" s="15">
        <v>1</v>
      </c>
      <c r="F123" s="15"/>
      <c r="G123" s="15">
        <v>1</v>
      </c>
      <c r="H123" s="73">
        <f t="shared" si="3"/>
        <v>0</v>
      </c>
      <c r="I123" s="74">
        <f t="shared" si="4"/>
        <v>0</v>
      </c>
      <c r="J123" s="75">
        <v>0</v>
      </c>
      <c r="K123" s="76" t="str">
        <f t="shared" si="5"/>
        <v>-</v>
      </c>
    </row>
    <row r="124" spans="1:11" x14ac:dyDescent="0.3">
      <c r="A124" t="s">
        <v>336</v>
      </c>
      <c r="B124" t="s">
        <v>24</v>
      </c>
      <c r="C124" t="s">
        <v>53</v>
      </c>
      <c r="D124" s="15">
        <v>1</v>
      </c>
      <c r="E124" s="15">
        <v>3</v>
      </c>
      <c r="F124" s="15">
        <v>4</v>
      </c>
      <c r="G124" s="15">
        <v>8</v>
      </c>
      <c r="H124" s="73">
        <f t="shared" si="3"/>
        <v>6.6666666666666666E-2</v>
      </c>
      <c r="I124" s="74">
        <f t="shared" si="4"/>
        <v>4200</v>
      </c>
      <c r="J124" s="75">
        <v>1499.7823000000001</v>
      </c>
      <c r="K124" s="76">
        <f t="shared" si="5"/>
        <v>2.8004064323202105E-3</v>
      </c>
    </row>
    <row r="125" spans="1:11" x14ac:dyDescent="0.3">
      <c r="A125" t="s">
        <v>211</v>
      </c>
      <c r="B125" t="s">
        <v>17</v>
      </c>
      <c r="C125" t="s">
        <v>53</v>
      </c>
      <c r="D125" s="15">
        <v>1</v>
      </c>
      <c r="E125" s="15">
        <v>1</v>
      </c>
      <c r="F125" s="15">
        <v>1</v>
      </c>
      <c r="G125" s="15">
        <v>3</v>
      </c>
      <c r="H125" s="73">
        <f t="shared" si="3"/>
        <v>1.6666666666666666E-2</v>
      </c>
      <c r="I125" s="74">
        <f t="shared" si="4"/>
        <v>1050</v>
      </c>
      <c r="J125" s="75">
        <v>52.627570000000006</v>
      </c>
      <c r="K125" s="76">
        <f t="shared" si="5"/>
        <v>1.9951519707256098E-2</v>
      </c>
    </row>
    <row r="126" spans="1:11" x14ac:dyDescent="0.3">
      <c r="A126" t="s">
        <v>269</v>
      </c>
      <c r="B126" t="s">
        <v>48</v>
      </c>
      <c r="C126" t="s">
        <v>25</v>
      </c>
      <c r="D126" s="15"/>
      <c r="E126" s="15">
        <v>2</v>
      </c>
      <c r="F126" s="15">
        <v>1</v>
      </c>
      <c r="G126" s="15">
        <v>3</v>
      </c>
      <c r="H126" s="73">
        <f t="shared" si="3"/>
        <v>1.6666666666666666E-2</v>
      </c>
      <c r="I126" s="74">
        <f t="shared" si="4"/>
        <v>1050</v>
      </c>
      <c r="J126" s="75">
        <v>115.64511999999999</v>
      </c>
      <c r="K126" s="76">
        <f t="shared" si="5"/>
        <v>9.079501149724261E-3</v>
      </c>
    </row>
    <row r="127" spans="1:11" x14ac:dyDescent="0.3">
      <c r="A127" t="s">
        <v>788</v>
      </c>
      <c r="B127" t="s">
        <v>17</v>
      </c>
      <c r="C127" t="s">
        <v>53</v>
      </c>
      <c r="D127" s="15"/>
      <c r="E127" s="15"/>
      <c r="F127" s="15">
        <v>1</v>
      </c>
      <c r="G127" s="15">
        <v>1</v>
      </c>
      <c r="H127" s="73">
        <f t="shared" si="3"/>
        <v>1.6666666666666666E-2</v>
      </c>
      <c r="I127" s="74">
        <f t="shared" si="4"/>
        <v>1050</v>
      </c>
      <c r="J127" s="75">
        <v>9.3179999999999996</v>
      </c>
      <c r="K127" s="76">
        <f t="shared" si="5"/>
        <v>0.11268512556342562</v>
      </c>
    </row>
    <row r="128" spans="1:11" x14ac:dyDescent="0.3">
      <c r="A128" t="s">
        <v>219</v>
      </c>
      <c r="B128" t="s">
        <v>48</v>
      </c>
      <c r="C128" t="s">
        <v>25</v>
      </c>
      <c r="D128" s="15">
        <v>1</v>
      </c>
      <c r="E128" s="15">
        <v>1</v>
      </c>
      <c r="F128" s="15"/>
      <c r="G128" s="15">
        <v>2</v>
      </c>
      <c r="H128" s="73">
        <f t="shared" si="3"/>
        <v>0</v>
      </c>
      <c r="I128" s="74">
        <f t="shared" si="4"/>
        <v>0</v>
      </c>
      <c r="J128" s="75">
        <v>59.220000000000006</v>
      </c>
      <c r="K128" s="76">
        <f t="shared" si="5"/>
        <v>0</v>
      </c>
    </row>
    <row r="129" spans="1:11" x14ac:dyDescent="0.3">
      <c r="A129" t="s">
        <v>604</v>
      </c>
      <c r="B129" t="s">
        <v>24</v>
      </c>
      <c r="C129" t="s">
        <v>18</v>
      </c>
      <c r="D129" s="15"/>
      <c r="E129" s="15">
        <v>1</v>
      </c>
      <c r="F129" s="15"/>
      <c r="G129" s="15">
        <v>1</v>
      </c>
      <c r="H129" s="73">
        <f t="shared" si="3"/>
        <v>0</v>
      </c>
      <c r="I129" s="74">
        <f t="shared" si="4"/>
        <v>0</v>
      </c>
      <c r="J129" s="75">
        <v>29.524000000000001</v>
      </c>
      <c r="K129" s="76">
        <f t="shared" si="5"/>
        <v>0</v>
      </c>
    </row>
    <row r="130" spans="1:11" x14ac:dyDescent="0.3">
      <c r="A130" t="s">
        <v>613</v>
      </c>
      <c r="B130" t="s">
        <v>48</v>
      </c>
      <c r="C130" t="s">
        <v>18</v>
      </c>
      <c r="D130" s="15"/>
      <c r="E130" s="15">
        <v>1</v>
      </c>
      <c r="F130" s="15">
        <v>1</v>
      </c>
      <c r="G130" s="15">
        <v>2</v>
      </c>
      <c r="H130" s="73">
        <f t="shared" si="3"/>
        <v>1.6666666666666666E-2</v>
      </c>
      <c r="I130" s="74">
        <f t="shared" si="4"/>
        <v>1050</v>
      </c>
      <c r="J130" s="75">
        <v>54</v>
      </c>
      <c r="K130" s="76">
        <f t="shared" si="5"/>
        <v>1.9444444444444445E-2</v>
      </c>
    </row>
    <row r="131" spans="1:11" x14ac:dyDescent="0.3">
      <c r="A131" t="s">
        <v>251</v>
      </c>
      <c r="B131" t="s">
        <v>40</v>
      </c>
      <c r="C131" t="s">
        <v>31</v>
      </c>
      <c r="D131" s="15">
        <v>2</v>
      </c>
      <c r="E131" s="15">
        <v>3</v>
      </c>
      <c r="F131" s="15">
        <v>2</v>
      </c>
      <c r="G131" s="15">
        <v>7</v>
      </c>
      <c r="H131" s="73">
        <f t="shared" si="3"/>
        <v>3.3333333333333333E-2</v>
      </c>
      <c r="I131" s="74">
        <f t="shared" si="4"/>
        <v>2100</v>
      </c>
      <c r="J131" s="75">
        <v>108.16486000000002</v>
      </c>
      <c r="K131" s="76">
        <f t="shared" si="5"/>
        <v>1.941480809941417E-2</v>
      </c>
    </row>
    <row r="132" spans="1:11" x14ac:dyDescent="0.3">
      <c r="A132" t="s">
        <v>487</v>
      </c>
      <c r="B132" t="s">
        <v>102</v>
      </c>
      <c r="C132" t="s">
        <v>18</v>
      </c>
      <c r="D132" s="15"/>
      <c r="E132" s="15">
        <v>4</v>
      </c>
      <c r="F132" s="15">
        <v>4</v>
      </c>
      <c r="G132" s="15">
        <v>8</v>
      </c>
      <c r="H132" s="73">
        <f t="shared" si="3"/>
        <v>6.6666666666666666E-2</v>
      </c>
      <c r="I132" s="74">
        <f t="shared" si="4"/>
        <v>4200</v>
      </c>
      <c r="J132" s="75">
        <v>962.1</v>
      </c>
      <c r="K132" s="76">
        <f t="shared" si="5"/>
        <v>4.3654505768631119E-3</v>
      </c>
    </row>
    <row r="133" spans="1:11" x14ac:dyDescent="0.3">
      <c r="A133" t="s">
        <v>424</v>
      </c>
      <c r="B133" t="s">
        <v>24</v>
      </c>
      <c r="C133" t="s">
        <v>25</v>
      </c>
      <c r="D133" s="15"/>
      <c r="E133" s="15">
        <v>2</v>
      </c>
      <c r="F133" s="15">
        <v>1</v>
      </c>
      <c r="G133" s="15">
        <v>3</v>
      </c>
      <c r="H133" s="73">
        <f t="shared" si="3"/>
        <v>1.6666666666666666E-2</v>
      </c>
      <c r="I133" s="74">
        <f t="shared" si="4"/>
        <v>1050</v>
      </c>
      <c r="J133" s="75">
        <v>223.61699999999999</v>
      </c>
      <c r="K133" s="76">
        <f t="shared" si="5"/>
        <v>4.6955285152738835E-3</v>
      </c>
    </row>
    <row r="134" spans="1:11" x14ac:dyDescent="0.3">
      <c r="A134" t="s">
        <v>462</v>
      </c>
      <c r="B134" t="s">
        <v>17</v>
      </c>
      <c r="C134" t="s">
        <v>34</v>
      </c>
      <c r="D134" s="15"/>
      <c r="E134" s="15">
        <v>2</v>
      </c>
      <c r="F134" s="15">
        <v>3</v>
      </c>
      <c r="G134" s="15">
        <v>5</v>
      </c>
      <c r="H134" s="73">
        <f t="shared" si="3"/>
        <v>0.05</v>
      </c>
      <c r="I134" s="74">
        <f t="shared" si="4"/>
        <v>3150</v>
      </c>
      <c r="J134" s="75">
        <v>73.839999999999989</v>
      </c>
      <c r="K134" s="76">
        <f t="shared" si="5"/>
        <v>4.2659804983748655E-2</v>
      </c>
    </row>
    <row r="135" spans="1:11" x14ac:dyDescent="0.3">
      <c r="A135" t="s">
        <v>282</v>
      </c>
      <c r="B135" t="s">
        <v>17</v>
      </c>
      <c r="C135" t="s">
        <v>34</v>
      </c>
      <c r="D135" s="15">
        <v>1</v>
      </c>
      <c r="E135" s="15"/>
      <c r="F135" s="15"/>
      <c r="G135" s="15">
        <v>1</v>
      </c>
      <c r="H135" s="73">
        <f t="shared" ref="H135:H181" si="6">F135/60</f>
        <v>0</v>
      </c>
      <c r="I135" s="74">
        <f t="shared" ref="I135:I181" si="7">H135*(63000)</f>
        <v>0</v>
      </c>
      <c r="J135" s="75">
        <v>0</v>
      </c>
      <c r="K135" s="76" t="str">
        <f t="shared" ref="K135:K182" si="8">IF(ISERROR(I135/(J135*1000)),"-",I135/(J135*1000))</f>
        <v>-</v>
      </c>
    </row>
    <row r="136" spans="1:11" x14ac:dyDescent="0.3">
      <c r="A136" t="s">
        <v>426</v>
      </c>
      <c r="B136" t="s">
        <v>24</v>
      </c>
      <c r="C136" t="s">
        <v>18</v>
      </c>
      <c r="D136" s="15"/>
      <c r="E136" s="15">
        <v>1</v>
      </c>
      <c r="F136" s="15"/>
      <c r="G136" s="15">
        <v>1</v>
      </c>
      <c r="H136" s="73">
        <f t="shared" si="6"/>
        <v>0</v>
      </c>
      <c r="I136" s="74">
        <f t="shared" si="7"/>
        <v>0</v>
      </c>
      <c r="J136" s="75">
        <v>2</v>
      </c>
      <c r="K136" s="76">
        <f t="shared" si="8"/>
        <v>0</v>
      </c>
    </row>
    <row r="137" spans="1:11" x14ac:dyDescent="0.3">
      <c r="A137" t="s">
        <v>314</v>
      </c>
      <c r="B137" t="s">
        <v>48</v>
      </c>
      <c r="C137" t="s">
        <v>31</v>
      </c>
      <c r="D137" s="15">
        <v>1</v>
      </c>
      <c r="E137" s="15">
        <v>1</v>
      </c>
      <c r="F137" s="15"/>
      <c r="G137" s="15">
        <v>2</v>
      </c>
      <c r="H137" s="73">
        <f t="shared" si="6"/>
        <v>0</v>
      </c>
      <c r="I137" s="74">
        <f t="shared" si="7"/>
        <v>0</v>
      </c>
      <c r="J137" s="75">
        <v>1.8180000000000001</v>
      </c>
      <c r="K137" s="76">
        <f t="shared" si="8"/>
        <v>0</v>
      </c>
    </row>
    <row r="138" spans="1:11" x14ac:dyDescent="0.3">
      <c r="A138" t="s">
        <v>354</v>
      </c>
      <c r="B138" t="s">
        <v>17</v>
      </c>
      <c r="C138" t="s">
        <v>18</v>
      </c>
      <c r="D138" s="15">
        <v>1</v>
      </c>
      <c r="E138" s="15">
        <v>3</v>
      </c>
      <c r="F138" s="15">
        <v>2</v>
      </c>
      <c r="G138" s="15">
        <v>6</v>
      </c>
      <c r="H138" s="73">
        <f t="shared" si="6"/>
        <v>3.3333333333333333E-2</v>
      </c>
      <c r="I138" s="74">
        <f t="shared" si="7"/>
        <v>2100</v>
      </c>
      <c r="J138" s="75">
        <v>165.52800000000002</v>
      </c>
      <c r="K138" s="76">
        <f t="shared" si="8"/>
        <v>1.2686675366101201E-2</v>
      </c>
    </row>
    <row r="139" spans="1:11" x14ac:dyDescent="0.3">
      <c r="A139" t="s">
        <v>841</v>
      </c>
      <c r="B139" t="s">
        <v>48</v>
      </c>
      <c r="C139" t="s">
        <v>25</v>
      </c>
      <c r="D139" s="15"/>
      <c r="E139" s="15"/>
      <c r="F139" s="15">
        <v>3</v>
      </c>
      <c r="G139" s="15">
        <v>3</v>
      </c>
      <c r="H139" s="73">
        <f t="shared" si="6"/>
        <v>0.05</v>
      </c>
      <c r="I139" s="74">
        <f t="shared" si="7"/>
        <v>3150</v>
      </c>
      <c r="J139" s="75">
        <v>0</v>
      </c>
      <c r="K139" s="76" t="str">
        <f t="shared" si="8"/>
        <v>-</v>
      </c>
    </row>
    <row r="140" spans="1:11" x14ac:dyDescent="0.3">
      <c r="A140" t="s">
        <v>562</v>
      </c>
      <c r="B140" t="s">
        <v>24</v>
      </c>
      <c r="C140" t="s">
        <v>25</v>
      </c>
      <c r="D140" s="15"/>
      <c r="E140" s="15">
        <v>2</v>
      </c>
      <c r="F140" s="15">
        <v>2</v>
      </c>
      <c r="G140" s="15">
        <v>4</v>
      </c>
      <c r="H140" s="73">
        <f t="shared" si="6"/>
        <v>3.3333333333333333E-2</v>
      </c>
      <c r="I140" s="74">
        <f t="shared" si="7"/>
        <v>2100</v>
      </c>
      <c r="J140" s="75">
        <v>477.1696</v>
      </c>
      <c r="K140" s="76">
        <f t="shared" si="8"/>
        <v>4.400950940713742E-3</v>
      </c>
    </row>
    <row r="141" spans="1:11" x14ac:dyDescent="0.3">
      <c r="A141" t="s">
        <v>98</v>
      </c>
      <c r="B141" t="s">
        <v>48</v>
      </c>
      <c r="C141" t="s">
        <v>18</v>
      </c>
      <c r="D141" s="15">
        <v>1</v>
      </c>
      <c r="E141" s="15">
        <v>1</v>
      </c>
      <c r="F141" s="15">
        <v>1</v>
      </c>
      <c r="G141" s="15">
        <v>3</v>
      </c>
      <c r="H141" s="73">
        <f t="shared" si="6"/>
        <v>1.6666666666666666E-2</v>
      </c>
      <c r="I141" s="74">
        <f t="shared" si="7"/>
        <v>1050</v>
      </c>
      <c r="J141" s="75">
        <v>36.96</v>
      </c>
      <c r="K141" s="76">
        <f t="shared" si="8"/>
        <v>2.8409090909090908E-2</v>
      </c>
    </row>
    <row r="142" spans="1:11" x14ac:dyDescent="0.3">
      <c r="A142" t="s">
        <v>284</v>
      </c>
      <c r="B142" t="s">
        <v>17</v>
      </c>
      <c r="C142" t="s">
        <v>25</v>
      </c>
      <c r="D142" s="15">
        <v>1</v>
      </c>
      <c r="E142" s="15"/>
      <c r="F142" s="15"/>
      <c r="G142" s="15">
        <v>1</v>
      </c>
      <c r="H142" s="73">
        <f t="shared" si="6"/>
        <v>0</v>
      </c>
      <c r="I142" s="74">
        <f t="shared" si="7"/>
        <v>0</v>
      </c>
      <c r="J142" s="75">
        <v>0</v>
      </c>
      <c r="K142" s="76" t="str">
        <f t="shared" si="8"/>
        <v>-</v>
      </c>
    </row>
    <row r="143" spans="1:11" x14ac:dyDescent="0.3">
      <c r="A143" t="s">
        <v>524</v>
      </c>
      <c r="B143" t="s">
        <v>48</v>
      </c>
      <c r="C143" t="s">
        <v>53</v>
      </c>
      <c r="D143" s="15"/>
      <c r="E143" s="15">
        <v>2</v>
      </c>
      <c r="F143" s="15"/>
      <c r="G143" s="15">
        <v>2</v>
      </c>
      <c r="H143" s="73">
        <f t="shared" si="6"/>
        <v>0</v>
      </c>
      <c r="I143" s="74">
        <f t="shared" si="7"/>
        <v>0</v>
      </c>
      <c r="J143" s="75">
        <v>13.92</v>
      </c>
      <c r="K143" s="76">
        <f t="shared" si="8"/>
        <v>0</v>
      </c>
    </row>
    <row r="144" spans="1:11" x14ac:dyDescent="0.3">
      <c r="A144" t="s">
        <v>316</v>
      </c>
      <c r="B144" t="s">
        <v>17</v>
      </c>
      <c r="C144" t="s">
        <v>34</v>
      </c>
      <c r="D144" s="15">
        <v>1</v>
      </c>
      <c r="E144" s="15"/>
      <c r="F144" s="15">
        <v>1</v>
      </c>
      <c r="G144" s="15">
        <v>2</v>
      </c>
      <c r="H144" s="73">
        <f t="shared" si="6"/>
        <v>1.6666666666666666E-2</v>
      </c>
      <c r="I144" s="74">
        <f t="shared" si="7"/>
        <v>1050</v>
      </c>
      <c r="J144" s="75">
        <v>5.1864799999999995</v>
      </c>
      <c r="K144" s="76">
        <f t="shared" si="8"/>
        <v>0.2024494454813284</v>
      </c>
    </row>
    <row r="145" spans="1:11" x14ac:dyDescent="0.3">
      <c r="A145" t="s">
        <v>300</v>
      </c>
      <c r="B145" t="s">
        <v>24</v>
      </c>
      <c r="C145" t="s">
        <v>31</v>
      </c>
      <c r="D145" s="15">
        <v>1</v>
      </c>
      <c r="E145" s="15">
        <v>1</v>
      </c>
      <c r="F145" s="15"/>
      <c r="G145" s="15">
        <v>2</v>
      </c>
      <c r="H145" s="73">
        <f t="shared" si="6"/>
        <v>0</v>
      </c>
      <c r="I145" s="74">
        <f t="shared" si="7"/>
        <v>0</v>
      </c>
      <c r="J145" s="75">
        <v>10.679999999999998</v>
      </c>
      <c r="K145" s="76">
        <f t="shared" si="8"/>
        <v>0</v>
      </c>
    </row>
    <row r="146" spans="1:11" x14ac:dyDescent="0.3">
      <c r="A146" t="s">
        <v>339</v>
      </c>
      <c r="B146" t="s">
        <v>48</v>
      </c>
      <c r="C146" t="s">
        <v>34</v>
      </c>
      <c r="D146" s="15">
        <v>1</v>
      </c>
      <c r="E146" s="15"/>
      <c r="F146" s="15">
        <v>1</v>
      </c>
      <c r="G146" s="15">
        <v>2</v>
      </c>
      <c r="H146" s="73">
        <f t="shared" si="6"/>
        <v>1.6666666666666666E-2</v>
      </c>
      <c r="I146" s="74">
        <f t="shared" si="7"/>
        <v>1050</v>
      </c>
      <c r="J146" s="75">
        <v>181.19999999999996</v>
      </c>
      <c r="K146" s="76">
        <f t="shared" si="8"/>
        <v>5.7947019867549679E-3</v>
      </c>
    </row>
    <row r="147" spans="1:11" x14ac:dyDescent="0.3">
      <c r="A147" t="s">
        <v>294</v>
      </c>
      <c r="B147" t="s">
        <v>48</v>
      </c>
      <c r="C147" t="s">
        <v>31</v>
      </c>
      <c r="D147" s="15">
        <v>1</v>
      </c>
      <c r="E147" s="15">
        <v>1</v>
      </c>
      <c r="F147" s="15"/>
      <c r="G147" s="15">
        <v>2</v>
      </c>
      <c r="H147" s="73">
        <f t="shared" si="6"/>
        <v>0</v>
      </c>
      <c r="I147" s="74">
        <f t="shared" si="7"/>
        <v>0</v>
      </c>
      <c r="J147" s="75">
        <v>2.6109999999999998</v>
      </c>
      <c r="K147" s="76">
        <f t="shared" si="8"/>
        <v>0</v>
      </c>
    </row>
    <row r="148" spans="1:11" x14ac:dyDescent="0.3">
      <c r="A148" t="s">
        <v>318</v>
      </c>
      <c r="B148" t="s">
        <v>40</v>
      </c>
      <c r="C148" t="s">
        <v>31</v>
      </c>
      <c r="D148" s="15">
        <v>1</v>
      </c>
      <c r="E148" s="15"/>
      <c r="F148" s="15"/>
      <c r="G148" s="15">
        <v>1</v>
      </c>
      <c r="H148" s="73">
        <f t="shared" si="6"/>
        <v>0</v>
      </c>
      <c r="I148" s="74">
        <f t="shared" si="7"/>
        <v>0</v>
      </c>
      <c r="J148" s="75">
        <v>3.4319999999999999</v>
      </c>
      <c r="K148" s="76">
        <f t="shared" si="8"/>
        <v>0</v>
      </c>
    </row>
    <row r="149" spans="1:11" x14ac:dyDescent="0.3">
      <c r="A149" t="s">
        <v>557</v>
      </c>
      <c r="B149" t="s">
        <v>48</v>
      </c>
      <c r="C149" t="s">
        <v>25</v>
      </c>
      <c r="D149" s="15"/>
      <c r="E149" s="15">
        <v>1</v>
      </c>
      <c r="F149" s="15">
        <v>2</v>
      </c>
      <c r="G149" s="15">
        <v>3</v>
      </c>
      <c r="H149" s="73">
        <f t="shared" si="6"/>
        <v>3.3333333333333333E-2</v>
      </c>
      <c r="I149" s="74">
        <f t="shared" si="7"/>
        <v>2100</v>
      </c>
      <c r="J149" s="75">
        <v>22.099999999999998</v>
      </c>
      <c r="K149" s="76">
        <f t="shared" si="8"/>
        <v>9.502262443438915E-2</v>
      </c>
    </row>
    <row r="150" spans="1:11" x14ac:dyDescent="0.3">
      <c r="A150" t="s">
        <v>86</v>
      </c>
      <c r="B150" t="s">
        <v>17</v>
      </c>
      <c r="C150" t="s">
        <v>31</v>
      </c>
      <c r="D150" s="15">
        <v>2</v>
      </c>
      <c r="E150" s="15">
        <v>9</v>
      </c>
      <c r="F150" s="15">
        <v>6</v>
      </c>
      <c r="G150" s="15">
        <v>17</v>
      </c>
      <c r="H150" s="73">
        <f t="shared" si="6"/>
        <v>0.1</v>
      </c>
      <c r="I150" s="74">
        <f t="shared" si="7"/>
        <v>6300</v>
      </c>
      <c r="J150" s="75">
        <v>1719.5254</v>
      </c>
      <c r="K150" s="76">
        <f t="shared" si="8"/>
        <v>3.6638016513161134E-3</v>
      </c>
    </row>
    <row r="151" spans="1:11" x14ac:dyDescent="0.3">
      <c r="A151" t="s">
        <v>428</v>
      </c>
      <c r="B151" t="s">
        <v>48</v>
      </c>
      <c r="C151" t="s">
        <v>31</v>
      </c>
      <c r="D151" s="15"/>
      <c r="E151" s="15">
        <v>2</v>
      </c>
      <c r="F151" s="15"/>
      <c r="G151" s="15">
        <v>2</v>
      </c>
      <c r="H151" s="73">
        <f t="shared" si="6"/>
        <v>0</v>
      </c>
      <c r="I151" s="74">
        <f t="shared" si="7"/>
        <v>0</v>
      </c>
      <c r="J151" s="75">
        <v>21.488</v>
      </c>
      <c r="K151" s="76">
        <f t="shared" si="8"/>
        <v>0</v>
      </c>
    </row>
    <row r="152" spans="1:11" x14ac:dyDescent="0.3">
      <c r="A152" t="s">
        <v>51</v>
      </c>
      <c r="B152" t="s">
        <v>40</v>
      </c>
      <c r="C152" t="s">
        <v>53</v>
      </c>
      <c r="D152" s="15">
        <v>5</v>
      </c>
      <c r="E152" s="15">
        <v>7</v>
      </c>
      <c r="F152" s="15">
        <v>10</v>
      </c>
      <c r="G152" s="15">
        <v>22</v>
      </c>
      <c r="H152" s="73">
        <f t="shared" si="6"/>
        <v>0.16666666666666666</v>
      </c>
      <c r="I152" s="74">
        <f t="shared" si="7"/>
        <v>10500</v>
      </c>
      <c r="J152" s="75">
        <v>5469.8764700000002</v>
      </c>
      <c r="K152" s="76">
        <f t="shared" si="8"/>
        <v>1.9196045939223927E-3</v>
      </c>
    </row>
    <row r="153" spans="1:11" x14ac:dyDescent="0.3">
      <c r="A153" t="s">
        <v>227</v>
      </c>
      <c r="B153" t="s">
        <v>17</v>
      </c>
      <c r="C153" t="s">
        <v>31</v>
      </c>
      <c r="D153" s="15">
        <v>5</v>
      </c>
      <c r="E153" s="15">
        <v>4</v>
      </c>
      <c r="F153" s="15"/>
      <c r="G153" s="15">
        <v>9</v>
      </c>
      <c r="H153" s="73">
        <f t="shared" si="6"/>
        <v>0</v>
      </c>
      <c r="I153" s="74">
        <f t="shared" si="7"/>
        <v>0</v>
      </c>
      <c r="J153" s="75">
        <v>14.627010000000002</v>
      </c>
      <c r="K153" s="76">
        <f t="shared" si="8"/>
        <v>0</v>
      </c>
    </row>
    <row r="154" spans="1:11" x14ac:dyDescent="0.3">
      <c r="A154" t="s">
        <v>596</v>
      </c>
      <c r="B154" t="s">
        <v>24</v>
      </c>
      <c r="C154" t="s">
        <v>53</v>
      </c>
      <c r="D154" s="15"/>
      <c r="E154" s="15">
        <v>1</v>
      </c>
      <c r="F154" s="15">
        <v>2</v>
      </c>
      <c r="G154" s="15">
        <v>3</v>
      </c>
      <c r="H154" s="73">
        <f t="shared" si="6"/>
        <v>3.3333333333333333E-2</v>
      </c>
      <c r="I154" s="74">
        <f t="shared" si="7"/>
        <v>2100</v>
      </c>
      <c r="J154" s="75">
        <v>482.47200000000009</v>
      </c>
      <c r="K154" s="76">
        <f t="shared" si="8"/>
        <v>4.3525841914142157E-3</v>
      </c>
    </row>
    <row r="155" spans="1:11" x14ac:dyDescent="0.3">
      <c r="A155" t="s">
        <v>375</v>
      </c>
      <c r="B155" t="s">
        <v>30</v>
      </c>
      <c r="C155" t="s">
        <v>34</v>
      </c>
      <c r="D155" s="15">
        <v>1</v>
      </c>
      <c r="E155" s="15">
        <v>3</v>
      </c>
      <c r="F155" s="15">
        <v>6</v>
      </c>
      <c r="G155" s="15">
        <v>10</v>
      </c>
      <c r="H155" s="73">
        <f t="shared" si="6"/>
        <v>0.1</v>
      </c>
      <c r="I155" s="74">
        <f t="shared" si="7"/>
        <v>6300</v>
      </c>
      <c r="J155" s="75">
        <v>362.7247499999998</v>
      </c>
      <c r="K155" s="76">
        <f t="shared" si="8"/>
        <v>1.7368541848881289E-2</v>
      </c>
    </row>
    <row r="156" spans="1:11" x14ac:dyDescent="0.3">
      <c r="A156" t="s">
        <v>529</v>
      </c>
      <c r="B156" t="s">
        <v>48</v>
      </c>
      <c r="C156" t="s">
        <v>31</v>
      </c>
      <c r="D156" s="15"/>
      <c r="E156" s="15">
        <v>1</v>
      </c>
      <c r="F156" s="15"/>
      <c r="G156" s="15">
        <v>1</v>
      </c>
      <c r="H156" s="73">
        <f t="shared" si="6"/>
        <v>0</v>
      </c>
      <c r="I156" s="74">
        <f t="shared" si="7"/>
        <v>0</v>
      </c>
      <c r="J156" s="75">
        <v>36.384</v>
      </c>
      <c r="K156" s="76">
        <f t="shared" si="8"/>
        <v>0</v>
      </c>
    </row>
    <row r="157" spans="1:11" x14ac:dyDescent="0.3">
      <c r="A157" t="s">
        <v>348</v>
      </c>
      <c r="B157" t="s">
        <v>102</v>
      </c>
      <c r="C157" t="s">
        <v>18</v>
      </c>
      <c r="D157" s="15">
        <v>1</v>
      </c>
      <c r="E157" s="15">
        <v>1</v>
      </c>
      <c r="F157" s="15">
        <v>1</v>
      </c>
      <c r="G157" s="15">
        <v>3</v>
      </c>
      <c r="H157" s="73">
        <f t="shared" si="6"/>
        <v>1.6666666666666666E-2</v>
      </c>
      <c r="I157" s="74">
        <f t="shared" si="7"/>
        <v>1050</v>
      </c>
      <c r="J157" s="75">
        <v>40.412050000000008</v>
      </c>
      <c r="K157" s="76">
        <f t="shared" si="8"/>
        <v>2.598234932402587E-2</v>
      </c>
    </row>
    <row r="158" spans="1:11" x14ac:dyDescent="0.3">
      <c r="A158" t="s">
        <v>193</v>
      </c>
      <c r="B158" t="s">
        <v>48</v>
      </c>
      <c r="C158" t="s">
        <v>34</v>
      </c>
      <c r="D158" s="15"/>
      <c r="E158" s="15">
        <v>1</v>
      </c>
      <c r="F158" s="15">
        <v>1</v>
      </c>
      <c r="G158" s="15">
        <v>2</v>
      </c>
      <c r="H158" s="73">
        <f t="shared" si="6"/>
        <v>1.6666666666666666E-2</v>
      </c>
      <c r="I158" s="74">
        <f t="shared" si="7"/>
        <v>1050</v>
      </c>
      <c r="J158" s="75">
        <v>23.759999999999994</v>
      </c>
      <c r="K158" s="76">
        <f t="shared" si="8"/>
        <v>4.4191919191919206E-2</v>
      </c>
    </row>
    <row r="159" spans="1:11" x14ac:dyDescent="0.3">
      <c r="A159" t="s">
        <v>28</v>
      </c>
      <c r="B159" t="s">
        <v>30</v>
      </c>
      <c r="C159" t="s">
        <v>31</v>
      </c>
      <c r="D159" s="15">
        <v>1</v>
      </c>
      <c r="E159" s="15">
        <v>4</v>
      </c>
      <c r="F159" s="15">
        <v>7</v>
      </c>
      <c r="G159" s="15">
        <v>12</v>
      </c>
      <c r="H159" s="73">
        <f t="shared" si="6"/>
        <v>0.11666666666666667</v>
      </c>
      <c r="I159" s="74">
        <f t="shared" si="7"/>
        <v>7350</v>
      </c>
      <c r="J159" s="75">
        <v>390.58281999999997</v>
      </c>
      <c r="K159" s="76">
        <f t="shared" si="8"/>
        <v>1.8818031986148294E-2</v>
      </c>
    </row>
    <row r="160" spans="1:11" x14ac:dyDescent="0.3">
      <c r="A160" t="s">
        <v>680</v>
      </c>
      <c r="B160" t="s">
        <v>48</v>
      </c>
      <c r="C160" t="s">
        <v>25</v>
      </c>
      <c r="D160" s="15"/>
      <c r="E160" s="15">
        <v>1</v>
      </c>
      <c r="F160" s="15"/>
      <c r="G160" s="15">
        <v>1</v>
      </c>
      <c r="H160" s="73">
        <f t="shared" si="6"/>
        <v>0</v>
      </c>
      <c r="I160" s="74">
        <f t="shared" si="7"/>
        <v>0</v>
      </c>
      <c r="J160" s="75">
        <v>3.105</v>
      </c>
      <c r="K160" s="76">
        <f t="shared" si="8"/>
        <v>0</v>
      </c>
    </row>
    <row r="161" spans="1:11" x14ac:dyDescent="0.3">
      <c r="A161" t="s">
        <v>810</v>
      </c>
      <c r="B161" t="s">
        <v>24</v>
      </c>
      <c r="C161" t="s">
        <v>25</v>
      </c>
      <c r="D161" s="15"/>
      <c r="E161" s="15"/>
      <c r="F161" s="15">
        <v>1</v>
      </c>
      <c r="G161" s="15">
        <v>1</v>
      </c>
      <c r="H161" s="73">
        <f t="shared" si="6"/>
        <v>1.6666666666666666E-2</v>
      </c>
      <c r="I161" s="74">
        <f t="shared" si="7"/>
        <v>1050</v>
      </c>
      <c r="J161" s="75">
        <v>4.2126000000000001</v>
      </c>
      <c r="K161" s="76">
        <f t="shared" si="8"/>
        <v>0.24925224327018941</v>
      </c>
    </row>
    <row r="162" spans="1:11" x14ac:dyDescent="0.3">
      <c r="A162" t="s">
        <v>656</v>
      </c>
      <c r="B162" t="s">
        <v>17</v>
      </c>
      <c r="C162" t="s">
        <v>34</v>
      </c>
      <c r="D162" s="15"/>
      <c r="E162" s="15">
        <v>1</v>
      </c>
      <c r="F162" s="15"/>
      <c r="G162" s="15">
        <v>1</v>
      </c>
      <c r="H162" s="73">
        <f t="shared" si="6"/>
        <v>0</v>
      </c>
      <c r="I162" s="74">
        <f t="shared" si="7"/>
        <v>0</v>
      </c>
      <c r="J162" s="75">
        <v>48.060000000000009</v>
      </c>
      <c r="K162" s="76">
        <f t="shared" si="8"/>
        <v>0</v>
      </c>
    </row>
    <row r="163" spans="1:11" x14ac:dyDescent="0.3">
      <c r="A163" t="s">
        <v>221</v>
      </c>
      <c r="B163" t="s">
        <v>48</v>
      </c>
      <c r="C163" t="s">
        <v>34</v>
      </c>
      <c r="D163" s="15">
        <v>1</v>
      </c>
      <c r="E163" s="15">
        <v>1</v>
      </c>
      <c r="F163" s="15"/>
      <c r="G163" s="15">
        <v>2</v>
      </c>
      <c r="H163" s="73">
        <f t="shared" si="6"/>
        <v>0</v>
      </c>
      <c r="I163" s="74">
        <f t="shared" si="7"/>
        <v>0</v>
      </c>
      <c r="J163" s="75">
        <v>3.4299999999999997</v>
      </c>
      <c r="K163" s="76">
        <f t="shared" si="8"/>
        <v>0</v>
      </c>
    </row>
    <row r="164" spans="1:11" x14ac:dyDescent="0.3">
      <c r="A164" t="s">
        <v>107</v>
      </c>
      <c r="B164" t="s">
        <v>102</v>
      </c>
      <c r="C164" t="s">
        <v>53</v>
      </c>
      <c r="D164" s="15"/>
      <c r="E164" s="15">
        <v>1</v>
      </c>
      <c r="F164" s="15">
        <v>1</v>
      </c>
      <c r="G164" s="15">
        <v>2</v>
      </c>
      <c r="H164" s="73">
        <f t="shared" si="6"/>
        <v>1.6666666666666666E-2</v>
      </c>
      <c r="I164" s="74">
        <f t="shared" si="7"/>
        <v>1050</v>
      </c>
      <c r="J164" s="75">
        <v>13.46625</v>
      </c>
      <c r="K164" s="76">
        <f t="shared" si="8"/>
        <v>7.7972709551656916E-2</v>
      </c>
    </row>
    <row r="165" spans="1:11" x14ac:dyDescent="0.3">
      <c r="A165" t="s">
        <v>213</v>
      </c>
      <c r="B165" t="s">
        <v>24</v>
      </c>
      <c r="C165" t="s">
        <v>31</v>
      </c>
      <c r="D165" s="15"/>
      <c r="E165" s="15">
        <v>2</v>
      </c>
      <c r="F165" s="15">
        <v>2</v>
      </c>
      <c r="G165" s="15">
        <v>4</v>
      </c>
      <c r="H165" s="73">
        <f t="shared" si="6"/>
        <v>3.3333333333333333E-2</v>
      </c>
      <c r="I165" s="74">
        <f t="shared" si="7"/>
        <v>2100</v>
      </c>
      <c r="J165" s="75">
        <v>75.513999999999996</v>
      </c>
      <c r="K165" s="76">
        <f t="shared" si="8"/>
        <v>2.7809412824112086E-2</v>
      </c>
    </row>
    <row r="166" spans="1:11" x14ac:dyDescent="0.3">
      <c r="A166" t="s">
        <v>513</v>
      </c>
      <c r="B166" t="s">
        <v>17</v>
      </c>
      <c r="C166" t="s">
        <v>53</v>
      </c>
      <c r="D166" s="15"/>
      <c r="E166" s="15">
        <v>1</v>
      </c>
      <c r="F166" s="15">
        <v>2</v>
      </c>
      <c r="G166" s="15">
        <v>3</v>
      </c>
      <c r="H166" s="73">
        <f t="shared" si="6"/>
        <v>3.3333333333333333E-2</v>
      </c>
      <c r="I166" s="74">
        <f t="shared" si="7"/>
        <v>2100</v>
      </c>
      <c r="J166" s="75">
        <v>290.59799999999996</v>
      </c>
      <c r="K166" s="76">
        <f t="shared" si="8"/>
        <v>7.2264778147131106E-3</v>
      </c>
    </row>
    <row r="167" spans="1:11" x14ac:dyDescent="0.3">
      <c r="A167" t="s">
        <v>398</v>
      </c>
      <c r="B167" t="s">
        <v>17</v>
      </c>
      <c r="C167" t="s">
        <v>31</v>
      </c>
      <c r="D167" s="15">
        <v>1</v>
      </c>
      <c r="E167" s="15">
        <v>1</v>
      </c>
      <c r="F167" s="15">
        <v>2</v>
      </c>
      <c r="G167" s="15">
        <v>4</v>
      </c>
      <c r="H167" s="73">
        <f t="shared" si="6"/>
        <v>3.3333333333333333E-2</v>
      </c>
      <c r="I167" s="74">
        <f t="shared" si="7"/>
        <v>2100</v>
      </c>
      <c r="J167" s="75">
        <v>16.12</v>
      </c>
      <c r="K167" s="76">
        <f t="shared" si="8"/>
        <v>0.130272952853598</v>
      </c>
    </row>
    <row r="168" spans="1:11" x14ac:dyDescent="0.3">
      <c r="A168" t="s">
        <v>112</v>
      </c>
      <c r="B168" t="s">
        <v>30</v>
      </c>
      <c r="C168" t="s">
        <v>31</v>
      </c>
      <c r="D168" s="15">
        <v>3</v>
      </c>
      <c r="E168" s="15">
        <v>5</v>
      </c>
      <c r="F168" s="15">
        <v>2</v>
      </c>
      <c r="G168" s="15">
        <v>10</v>
      </c>
      <c r="H168" s="73">
        <f t="shared" si="6"/>
        <v>3.3333333333333333E-2</v>
      </c>
      <c r="I168" s="74">
        <f t="shared" si="7"/>
        <v>2100</v>
      </c>
      <c r="J168" s="75">
        <v>114.14400000000001</v>
      </c>
      <c r="K168" s="76">
        <f t="shared" si="8"/>
        <v>1.8397813288477713E-2</v>
      </c>
    </row>
    <row r="169" spans="1:11" x14ac:dyDescent="0.3">
      <c r="A169" t="s">
        <v>454</v>
      </c>
      <c r="B169" t="s">
        <v>17</v>
      </c>
      <c r="C169" t="s">
        <v>34</v>
      </c>
      <c r="D169" s="15"/>
      <c r="E169" s="15">
        <v>1</v>
      </c>
      <c r="F169" s="15">
        <v>1</v>
      </c>
      <c r="G169" s="15">
        <v>2</v>
      </c>
      <c r="H169" s="73">
        <f t="shared" si="6"/>
        <v>1.6666666666666666E-2</v>
      </c>
      <c r="I169" s="74">
        <f t="shared" si="7"/>
        <v>1050</v>
      </c>
      <c r="J169" s="75">
        <v>5.0999999999999988</v>
      </c>
      <c r="K169" s="76">
        <f t="shared" si="8"/>
        <v>0.20588235294117652</v>
      </c>
    </row>
    <row r="170" spans="1:11" x14ac:dyDescent="0.3">
      <c r="A170" t="s">
        <v>588</v>
      </c>
      <c r="B170" t="s">
        <v>40</v>
      </c>
      <c r="C170" t="s">
        <v>34</v>
      </c>
      <c r="D170" s="15"/>
      <c r="E170" s="15">
        <v>1</v>
      </c>
      <c r="F170" s="15">
        <v>2</v>
      </c>
      <c r="G170" s="15">
        <v>3</v>
      </c>
      <c r="H170" s="73">
        <f t="shared" si="6"/>
        <v>3.3333333333333333E-2</v>
      </c>
      <c r="I170" s="74">
        <f t="shared" si="7"/>
        <v>2100</v>
      </c>
      <c r="J170" s="75">
        <v>34.155000000000001</v>
      </c>
      <c r="K170" s="76">
        <f t="shared" si="8"/>
        <v>6.1484409310496264E-2</v>
      </c>
    </row>
    <row r="171" spans="1:11" x14ac:dyDescent="0.3">
      <c r="A171" t="s">
        <v>100</v>
      </c>
      <c r="B171" t="s">
        <v>102</v>
      </c>
      <c r="C171" t="s">
        <v>53</v>
      </c>
      <c r="D171" s="15">
        <v>1</v>
      </c>
      <c r="E171" s="15">
        <v>1</v>
      </c>
      <c r="F171" s="15">
        <v>2</v>
      </c>
      <c r="G171" s="15">
        <v>4</v>
      </c>
      <c r="H171" s="73">
        <f t="shared" si="6"/>
        <v>3.3333333333333333E-2</v>
      </c>
      <c r="I171" s="74">
        <f t="shared" si="7"/>
        <v>2100</v>
      </c>
      <c r="J171" s="75">
        <v>64.312499999999986</v>
      </c>
      <c r="K171" s="76">
        <f t="shared" si="8"/>
        <v>3.2653061224489806E-2</v>
      </c>
    </row>
    <row r="172" spans="1:11" x14ac:dyDescent="0.3">
      <c r="A172" t="s">
        <v>178</v>
      </c>
      <c r="B172" t="s">
        <v>24</v>
      </c>
      <c r="C172" t="s">
        <v>25</v>
      </c>
      <c r="D172" s="15"/>
      <c r="E172" s="15">
        <v>2</v>
      </c>
      <c r="F172" s="15"/>
      <c r="G172" s="15">
        <v>2</v>
      </c>
      <c r="H172" s="73">
        <f t="shared" si="6"/>
        <v>0</v>
      </c>
      <c r="I172" s="74">
        <f t="shared" si="7"/>
        <v>0</v>
      </c>
      <c r="J172" s="75">
        <v>23.337719999999997</v>
      </c>
      <c r="K172" s="76">
        <f t="shared" si="8"/>
        <v>0</v>
      </c>
    </row>
    <row r="173" spans="1:11" x14ac:dyDescent="0.3">
      <c r="A173" t="s">
        <v>169</v>
      </c>
      <c r="B173" t="s">
        <v>102</v>
      </c>
      <c r="C173" t="s">
        <v>18</v>
      </c>
      <c r="D173" s="15">
        <v>4</v>
      </c>
      <c r="E173" s="15">
        <v>4</v>
      </c>
      <c r="F173" s="15"/>
      <c r="G173" s="15">
        <v>8</v>
      </c>
      <c r="H173" s="73">
        <f t="shared" si="6"/>
        <v>0</v>
      </c>
      <c r="I173" s="74">
        <f t="shared" si="7"/>
        <v>0</v>
      </c>
      <c r="J173" s="75">
        <v>20.890799999999999</v>
      </c>
      <c r="K173" s="76">
        <f t="shared" si="8"/>
        <v>0</v>
      </c>
    </row>
    <row r="174" spans="1:11" x14ac:dyDescent="0.3">
      <c r="A174" t="s">
        <v>306</v>
      </c>
      <c r="B174" t="s">
        <v>24</v>
      </c>
      <c r="C174" t="s">
        <v>53</v>
      </c>
      <c r="D174" s="15">
        <v>1</v>
      </c>
      <c r="E174" s="15">
        <v>1</v>
      </c>
      <c r="F174" s="15"/>
      <c r="G174" s="15">
        <v>2</v>
      </c>
      <c r="H174" s="73">
        <f t="shared" si="6"/>
        <v>0</v>
      </c>
      <c r="I174" s="74">
        <f t="shared" si="7"/>
        <v>0</v>
      </c>
      <c r="J174" s="75">
        <v>16.830069999999999</v>
      </c>
      <c r="K174" s="76">
        <f t="shared" si="8"/>
        <v>0</v>
      </c>
    </row>
    <row r="175" spans="1:11" x14ac:dyDescent="0.3">
      <c r="A175" t="s">
        <v>215</v>
      </c>
      <c r="B175" t="s">
        <v>24</v>
      </c>
      <c r="C175" t="s">
        <v>25</v>
      </c>
      <c r="D175" s="15"/>
      <c r="E175" s="15">
        <v>1</v>
      </c>
      <c r="F175" s="15"/>
      <c r="G175" s="15">
        <v>1</v>
      </c>
      <c r="H175" s="73">
        <f t="shared" si="6"/>
        <v>0</v>
      </c>
      <c r="I175" s="74">
        <f t="shared" si="7"/>
        <v>0</v>
      </c>
      <c r="J175" s="75">
        <v>23.3856</v>
      </c>
      <c r="K175" s="76">
        <f t="shared" si="8"/>
        <v>0</v>
      </c>
    </row>
    <row r="176" spans="1:11" x14ac:dyDescent="0.3">
      <c r="A176" t="s">
        <v>286</v>
      </c>
      <c r="B176" t="s">
        <v>17</v>
      </c>
      <c r="C176" t="s">
        <v>34</v>
      </c>
      <c r="D176" s="15">
        <v>1</v>
      </c>
      <c r="E176" s="15"/>
      <c r="F176" s="15">
        <v>1</v>
      </c>
      <c r="G176" s="15">
        <v>2</v>
      </c>
      <c r="H176" s="73">
        <f t="shared" si="6"/>
        <v>1.6666666666666666E-2</v>
      </c>
      <c r="I176" s="74">
        <f t="shared" si="7"/>
        <v>1050</v>
      </c>
      <c r="J176" s="75">
        <v>8.6404499999999995</v>
      </c>
      <c r="K176" s="76">
        <f t="shared" si="8"/>
        <v>0.12152144853566656</v>
      </c>
    </row>
    <row r="177" spans="1:11" x14ac:dyDescent="0.3">
      <c r="A177" t="s">
        <v>230</v>
      </c>
      <c r="B177" t="s">
        <v>17</v>
      </c>
      <c r="C177" t="s">
        <v>53</v>
      </c>
      <c r="D177" s="15">
        <v>1</v>
      </c>
      <c r="E177" s="15"/>
      <c r="F177" s="15">
        <v>1</v>
      </c>
      <c r="G177" s="15">
        <v>2</v>
      </c>
      <c r="H177" s="73">
        <f t="shared" si="6"/>
        <v>1.6666666666666666E-2</v>
      </c>
      <c r="I177" s="74">
        <f t="shared" si="7"/>
        <v>1050</v>
      </c>
      <c r="J177" s="75">
        <v>24.007780000000004</v>
      </c>
      <c r="K177" s="76">
        <f t="shared" si="8"/>
        <v>4.3735822304269693E-2</v>
      </c>
    </row>
    <row r="178" spans="1:11" x14ac:dyDescent="0.3">
      <c r="A178" t="s">
        <v>161</v>
      </c>
      <c r="B178" t="s">
        <v>30</v>
      </c>
      <c r="C178" t="s">
        <v>18</v>
      </c>
      <c r="D178" s="15">
        <v>8</v>
      </c>
      <c r="E178" s="15">
        <v>15</v>
      </c>
      <c r="F178" s="15">
        <v>22</v>
      </c>
      <c r="G178" s="15">
        <v>45</v>
      </c>
      <c r="H178" s="73">
        <f t="shared" si="6"/>
        <v>0.36666666666666664</v>
      </c>
      <c r="I178" s="74">
        <f t="shared" si="7"/>
        <v>23100</v>
      </c>
      <c r="J178" s="75">
        <v>4650.0619999999999</v>
      </c>
      <c r="K178" s="76">
        <f t="shared" si="8"/>
        <v>4.9676756998078735E-3</v>
      </c>
    </row>
    <row r="179" spans="1:11" x14ac:dyDescent="0.3">
      <c r="A179" t="s">
        <v>217</v>
      </c>
      <c r="B179" t="s">
        <v>17</v>
      </c>
      <c r="C179" t="s">
        <v>25</v>
      </c>
      <c r="D179" s="15"/>
      <c r="E179" s="15">
        <v>1</v>
      </c>
      <c r="F179" s="15"/>
      <c r="G179" s="15">
        <v>1</v>
      </c>
      <c r="H179" s="73">
        <f t="shared" si="6"/>
        <v>0</v>
      </c>
      <c r="I179" s="74">
        <f t="shared" si="7"/>
        <v>0</v>
      </c>
      <c r="J179" s="75">
        <v>2.5666199999999995</v>
      </c>
      <c r="K179" s="76">
        <f t="shared" si="8"/>
        <v>0</v>
      </c>
    </row>
    <row r="180" spans="1:11" x14ac:dyDescent="0.3">
      <c r="A180" t="s">
        <v>1248</v>
      </c>
      <c r="B180" t="s">
        <v>17</v>
      </c>
      <c r="C180" t="s">
        <v>25</v>
      </c>
      <c r="D180" s="15"/>
      <c r="E180" s="15"/>
      <c r="F180" s="15">
        <v>2</v>
      </c>
      <c r="G180" s="15">
        <v>2</v>
      </c>
      <c r="H180" s="73">
        <f t="shared" si="6"/>
        <v>3.3333333333333333E-2</v>
      </c>
      <c r="I180" s="74">
        <f t="shared" si="7"/>
        <v>2100</v>
      </c>
      <c r="J180" s="75">
        <v>0</v>
      </c>
      <c r="K180" s="76" t="str">
        <f t="shared" si="8"/>
        <v>-</v>
      </c>
    </row>
    <row r="181" spans="1:11" x14ac:dyDescent="0.3">
      <c r="A181" t="s">
        <v>1379</v>
      </c>
      <c r="B181" t="s">
        <v>48</v>
      </c>
      <c r="C181" t="s">
        <v>25</v>
      </c>
      <c r="D181" s="15"/>
      <c r="E181" s="15"/>
      <c r="F181" s="15">
        <v>1</v>
      </c>
      <c r="G181" s="15">
        <v>1</v>
      </c>
      <c r="H181" s="73">
        <f t="shared" si="6"/>
        <v>1.6666666666666666E-2</v>
      </c>
      <c r="I181" s="74">
        <f t="shared" si="7"/>
        <v>1050</v>
      </c>
      <c r="J181" s="75" t="s">
        <v>435</v>
      </c>
      <c r="K181" s="76" t="str">
        <f t="shared" si="8"/>
        <v>-</v>
      </c>
    </row>
    <row r="182" spans="1:11" x14ac:dyDescent="0.3">
      <c r="A182" t="s">
        <v>1259</v>
      </c>
      <c r="B182" t="s">
        <v>48</v>
      </c>
      <c r="C182" t="s">
        <v>25</v>
      </c>
      <c r="D182" s="15"/>
      <c r="E182" s="15"/>
      <c r="F182" s="15">
        <v>1</v>
      </c>
      <c r="G182" s="15">
        <v>1</v>
      </c>
      <c r="H182" s="73"/>
      <c r="I182" s="74"/>
      <c r="J182" s="75">
        <v>0</v>
      </c>
      <c r="K182" s="76" t="str">
        <f t="shared" si="8"/>
        <v>-</v>
      </c>
    </row>
    <row r="183" spans="1:11" x14ac:dyDescent="0.3">
      <c r="A183" t="s">
        <v>963</v>
      </c>
      <c r="B183" t="s">
        <v>48</v>
      </c>
      <c r="C183" t="s">
        <v>53</v>
      </c>
      <c r="D183" s="15"/>
      <c r="E183" s="15">
        <v>1</v>
      </c>
      <c r="F183" s="15"/>
      <c r="G183" s="15">
        <v>1</v>
      </c>
    </row>
    <row r="184" spans="1:11" x14ac:dyDescent="0.3">
      <c r="A184" t="s">
        <v>1370</v>
      </c>
      <c r="B184" t="s">
        <v>48</v>
      </c>
      <c r="C184" t="s">
        <v>31</v>
      </c>
      <c r="D184" s="15"/>
      <c r="E184" s="15"/>
      <c r="F184" s="15">
        <v>1</v>
      </c>
      <c r="G184" s="15">
        <v>1</v>
      </c>
    </row>
    <row r="185" spans="1:11" x14ac:dyDescent="0.3">
      <c r="A185" t="s">
        <v>1422</v>
      </c>
      <c r="B185" t="s">
        <v>48</v>
      </c>
      <c r="C185" t="s">
        <v>34</v>
      </c>
      <c r="D185" s="15"/>
      <c r="E185" s="15"/>
      <c r="F185" s="15">
        <v>2</v>
      </c>
      <c r="G185" s="15">
        <v>2</v>
      </c>
    </row>
    <row r="186" spans="1:11" x14ac:dyDescent="0.3">
      <c r="A186" t="s">
        <v>1302</v>
      </c>
      <c r="B186" t="s">
        <v>17</v>
      </c>
      <c r="C186" t="s">
        <v>18</v>
      </c>
      <c r="D186" s="15"/>
      <c r="E186" s="15"/>
      <c r="F186" s="15">
        <v>2</v>
      </c>
      <c r="G186" s="15">
        <v>2</v>
      </c>
    </row>
    <row r="187" spans="1:11" x14ac:dyDescent="0.3">
      <c r="A187" t="s">
        <v>1427</v>
      </c>
      <c r="B187" t="s">
        <v>102</v>
      </c>
      <c r="C187" t="s">
        <v>25</v>
      </c>
      <c r="D187" s="15"/>
      <c r="E187" s="15"/>
      <c r="F187" s="15">
        <v>2</v>
      </c>
      <c r="G187" s="15">
        <v>2</v>
      </c>
    </row>
    <row r="188" spans="1:11" x14ac:dyDescent="0.3">
      <c r="A188" t="s">
        <v>1463</v>
      </c>
      <c r="B188" t="s">
        <v>24</v>
      </c>
      <c r="C188" t="s">
        <v>31</v>
      </c>
      <c r="D188" s="15"/>
      <c r="E188" s="15"/>
      <c r="F188" s="15">
        <v>1</v>
      </c>
      <c r="G188" s="15">
        <v>1</v>
      </c>
    </row>
    <row r="189" spans="1:11" x14ac:dyDescent="0.3">
      <c r="A189" t="s">
        <v>1487</v>
      </c>
      <c r="B189" t="s">
        <v>48</v>
      </c>
      <c r="C189" t="s">
        <v>34</v>
      </c>
      <c r="D189" s="15"/>
      <c r="E189" s="15"/>
      <c r="F189" s="15">
        <v>1</v>
      </c>
      <c r="G189" s="15">
        <v>1</v>
      </c>
    </row>
    <row r="190" spans="1:11" x14ac:dyDescent="0.3">
      <c r="A190" t="s">
        <v>1491</v>
      </c>
      <c r="B190" t="s">
        <v>17</v>
      </c>
      <c r="C190" t="s">
        <v>53</v>
      </c>
      <c r="D190" s="15"/>
      <c r="E190" s="15"/>
      <c r="F190" s="15">
        <v>1</v>
      </c>
      <c r="G190" s="15">
        <v>1</v>
      </c>
    </row>
    <row r="191" spans="1:11" x14ac:dyDescent="0.3">
      <c r="A191" t="s">
        <v>1492</v>
      </c>
      <c r="B191" t="s">
        <v>24</v>
      </c>
      <c r="C191" t="s">
        <v>31</v>
      </c>
      <c r="D191" s="15"/>
      <c r="E191" s="15"/>
      <c r="F191" s="15">
        <v>1</v>
      </c>
      <c r="G191" s="15">
        <v>1</v>
      </c>
    </row>
    <row r="192" spans="1:11" x14ac:dyDescent="0.3">
      <c r="A192" t="s">
        <v>1517</v>
      </c>
      <c r="B192" t="s">
        <v>48</v>
      </c>
      <c r="C192" t="s">
        <v>31</v>
      </c>
      <c r="D192" s="15"/>
      <c r="E192" s="15"/>
      <c r="F192" s="15">
        <v>1</v>
      </c>
      <c r="G192" s="15">
        <v>1</v>
      </c>
    </row>
    <row r="193" spans="1:7" x14ac:dyDescent="0.3">
      <c r="A193" t="s">
        <v>1294</v>
      </c>
      <c r="D193" s="15">
        <v>178</v>
      </c>
      <c r="E193" s="15">
        <v>296</v>
      </c>
      <c r="F193" s="15">
        <v>316</v>
      </c>
      <c r="G193" s="15">
        <v>790</v>
      </c>
    </row>
  </sheetData>
  <conditionalFormatting sqref="K6:K1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3"/>
  <sheetViews>
    <sheetView zoomScaleNormal="100" workbookViewId="0">
      <selection activeCell="H15" sqref="H15"/>
    </sheetView>
  </sheetViews>
  <sheetFormatPr defaultRowHeight="14.4" x14ac:dyDescent="0.3"/>
  <cols>
    <col min="1" max="1" width="18.33203125" bestFit="1" customWidth="1"/>
    <col min="2" max="2" width="10.44140625" bestFit="1" customWidth="1"/>
    <col min="3" max="3" width="11.77734375" bestFit="1" customWidth="1"/>
    <col min="4" max="4" width="5.21875" customWidth="1"/>
    <col min="5" max="5" width="5.21875" bestFit="1" customWidth="1"/>
    <col min="6" max="6" width="5.33203125" customWidth="1"/>
  </cols>
  <sheetData>
    <row r="1" spans="1:4" x14ac:dyDescent="0.3">
      <c r="A1" s="16" t="s">
        <v>11</v>
      </c>
      <c r="B1" t="s">
        <v>770</v>
      </c>
    </row>
    <row r="3" spans="1:4" x14ac:dyDescent="0.3">
      <c r="A3" s="16" t="s">
        <v>1317</v>
      </c>
    </row>
    <row r="4" spans="1:4" x14ac:dyDescent="0.3">
      <c r="A4" s="16" t="s">
        <v>1571</v>
      </c>
      <c r="B4" s="16" t="s">
        <v>8</v>
      </c>
      <c r="C4" s="16" t="s">
        <v>7</v>
      </c>
      <c r="D4" t="s">
        <v>1318</v>
      </c>
    </row>
    <row r="5" spans="1:4" x14ac:dyDescent="0.3">
      <c r="A5" t="s">
        <v>1306</v>
      </c>
      <c r="B5" t="s">
        <v>1565</v>
      </c>
      <c r="C5" t="s">
        <v>45</v>
      </c>
      <c r="D5" s="15">
        <v>1</v>
      </c>
    </row>
    <row r="6" spans="1:4" x14ac:dyDescent="0.3">
      <c r="B6" t="s">
        <v>1566</v>
      </c>
      <c r="C6" t="s">
        <v>365</v>
      </c>
      <c r="D6" s="15">
        <v>2</v>
      </c>
    </row>
    <row r="7" spans="1:4" x14ac:dyDescent="0.3">
      <c r="A7" t="s">
        <v>1572</v>
      </c>
      <c r="D7" s="15">
        <v>3</v>
      </c>
    </row>
    <row r="8" spans="1:4" x14ac:dyDescent="0.3">
      <c r="A8" t="s">
        <v>1307</v>
      </c>
      <c r="B8" t="s">
        <v>1567</v>
      </c>
      <c r="C8" t="s">
        <v>85</v>
      </c>
      <c r="D8" s="15">
        <v>3</v>
      </c>
    </row>
    <row r="9" spans="1:4" x14ac:dyDescent="0.3">
      <c r="C9" t="s">
        <v>782</v>
      </c>
      <c r="D9" s="15">
        <v>6</v>
      </c>
    </row>
    <row r="10" spans="1:4" x14ac:dyDescent="0.3">
      <c r="C10" t="s">
        <v>632</v>
      </c>
      <c r="D10" s="15">
        <v>2</v>
      </c>
    </row>
    <row r="11" spans="1:4" x14ac:dyDescent="0.3">
      <c r="C11" t="s">
        <v>365</v>
      </c>
      <c r="D11" s="15">
        <v>2</v>
      </c>
    </row>
    <row r="12" spans="1:4" x14ac:dyDescent="0.3">
      <c r="C12" t="s">
        <v>45</v>
      </c>
      <c r="D12" s="15">
        <v>4</v>
      </c>
    </row>
    <row r="13" spans="1:4" x14ac:dyDescent="0.3">
      <c r="C13" t="s">
        <v>769</v>
      </c>
      <c r="D13" s="15">
        <v>3</v>
      </c>
    </row>
    <row r="14" spans="1:4" x14ac:dyDescent="0.3">
      <c r="B14" t="s">
        <v>1576</v>
      </c>
      <c r="C14" t="s">
        <v>85</v>
      </c>
      <c r="D14" s="15">
        <v>1</v>
      </c>
    </row>
    <row r="15" spans="1:4" x14ac:dyDescent="0.3">
      <c r="A15" t="s">
        <v>1573</v>
      </c>
      <c r="D15" s="15">
        <v>21</v>
      </c>
    </row>
    <row r="16" spans="1:4" x14ac:dyDescent="0.3">
      <c r="A16" t="s">
        <v>1308</v>
      </c>
      <c r="B16" t="s">
        <v>1568</v>
      </c>
      <c r="C16" t="s">
        <v>85</v>
      </c>
      <c r="D16" s="15">
        <v>5</v>
      </c>
    </row>
    <row r="17" spans="1:4" x14ac:dyDescent="0.3">
      <c r="C17" t="s">
        <v>365</v>
      </c>
      <c r="D17" s="15">
        <v>5</v>
      </c>
    </row>
    <row r="18" spans="1:4" x14ac:dyDescent="0.3">
      <c r="C18" t="s">
        <v>45</v>
      </c>
      <c r="D18" s="15">
        <v>6</v>
      </c>
    </row>
    <row r="19" spans="1:4" x14ac:dyDescent="0.3">
      <c r="C19" t="s">
        <v>769</v>
      </c>
      <c r="D19" s="15">
        <v>2</v>
      </c>
    </row>
    <row r="20" spans="1:4" x14ac:dyDescent="0.3">
      <c r="B20" t="s">
        <v>1569</v>
      </c>
      <c r="C20" t="s">
        <v>782</v>
      </c>
      <c r="D20" s="15">
        <v>1</v>
      </c>
    </row>
    <row r="21" spans="1:4" x14ac:dyDescent="0.3">
      <c r="B21" t="s">
        <v>1570</v>
      </c>
      <c r="C21" t="s">
        <v>782</v>
      </c>
      <c r="D21" s="15">
        <v>4</v>
      </c>
    </row>
    <row r="22" spans="1:4" x14ac:dyDescent="0.3">
      <c r="A22" t="s">
        <v>1574</v>
      </c>
      <c r="D22" s="15">
        <v>23</v>
      </c>
    </row>
    <row r="23" spans="1:4" x14ac:dyDescent="0.3">
      <c r="A23" t="s">
        <v>1294</v>
      </c>
      <c r="D23" s="15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177"/>
  <sheetViews>
    <sheetView workbookViewId="0">
      <pane ySplit="1" topLeftCell="A2" activePane="bottomLeft" state="frozenSplit"/>
      <selection pane="bottomLeft"/>
    </sheetView>
  </sheetViews>
  <sheetFormatPr defaultRowHeight="14.4" x14ac:dyDescent="0.3"/>
  <cols>
    <col min="1" max="1" width="31.33203125" bestFit="1" customWidth="1"/>
    <col min="2" max="2" width="14.88671875" bestFit="1" customWidth="1"/>
    <col min="3" max="3" width="16.5546875" bestFit="1" customWidth="1"/>
    <col min="4" max="6" width="7.33203125" bestFit="1" customWidth="1"/>
    <col min="7" max="7" width="7.44140625" bestFit="1" customWidth="1"/>
    <col min="8" max="8" width="29.33203125" bestFit="1" customWidth="1"/>
    <col min="9" max="9" width="11.6640625" bestFit="1" customWidth="1"/>
    <col min="10" max="10" width="26" bestFit="1" customWidth="1"/>
    <col min="11" max="11" width="16.109375" bestFit="1" customWidth="1"/>
  </cols>
  <sheetData>
    <row r="1" spans="1:11" x14ac:dyDescent="0.3">
      <c r="A1" s="1" t="s">
        <v>1</v>
      </c>
      <c r="B1" s="1" t="s">
        <v>3</v>
      </c>
      <c r="C1" s="1" t="s">
        <v>4</v>
      </c>
      <c r="D1" s="77">
        <v>2015</v>
      </c>
      <c r="E1" s="77">
        <v>2016</v>
      </c>
      <c r="F1" s="77">
        <v>2017</v>
      </c>
      <c r="G1" s="77" t="s">
        <v>1318</v>
      </c>
      <c r="H1" s="78" t="s">
        <v>1326</v>
      </c>
      <c r="I1" s="79" t="s">
        <v>1327</v>
      </c>
      <c r="J1" s="79" t="s">
        <v>1328</v>
      </c>
      <c r="K1" s="78" t="s">
        <v>1329</v>
      </c>
    </row>
    <row r="2" spans="1:11" x14ac:dyDescent="0.3">
      <c r="A2" t="s">
        <v>640</v>
      </c>
      <c r="B2" t="s">
        <v>102</v>
      </c>
      <c r="C2" t="s">
        <v>25</v>
      </c>
      <c r="D2" s="15"/>
      <c r="E2" s="15">
        <v>1</v>
      </c>
      <c r="F2" s="15">
        <v>3</v>
      </c>
      <c r="G2" s="15">
        <v>4</v>
      </c>
      <c r="H2" s="80">
        <f>F2/60</f>
        <v>0.05</v>
      </c>
      <c r="I2" s="74">
        <f>H2*63000</f>
        <v>3150</v>
      </c>
      <c r="J2" s="74">
        <v>9.4249999999999989</v>
      </c>
      <c r="K2" s="76">
        <f>IF(ISERROR(I2/(J2*1000)),"-",I2/(J2*1000))</f>
        <v>0.33421750663129979</v>
      </c>
    </row>
    <row r="3" spans="1:11" x14ac:dyDescent="0.3">
      <c r="A3" t="s">
        <v>309</v>
      </c>
      <c r="B3" t="s">
        <v>40</v>
      </c>
      <c r="C3" t="s">
        <v>25</v>
      </c>
      <c r="D3" s="15">
        <v>1</v>
      </c>
      <c r="E3" s="15"/>
      <c r="F3" s="15"/>
      <c r="G3" s="15">
        <v>1</v>
      </c>
      <c r="H3" s="80">
        <f t="shared" ref="H3:H66" si="0">F3/60</f>
        <v>0</v>
      </c>
      <c r="I3" s="74">
        <f t="shared" ref="I3:I66" si="1">H3*63000</f>
        <v>0</v>
      </c>
      <c r="J3" s="74">
        <v>0</v>
      </c>
      <c r="K3" s="76" t="str">
        <f t="shared" ref="K3:K66" si="2">IF(ISERROR(I3/(J3*1000)),"-",I3/(J3*1000))</f>
        <v>-</v>
      </c>
    </row>
    <row r="4" spans="1:11" x14ac:dyDescent="0.3">
      <c r="A4" t="s">
        <v>255</v>
      </c>
      <c r="B4" t="s">
        <v>48</v>
      </c>
      <c r="C4" t="s">
        <v>34</v>
      </c>
      <c r="D4" s="15">
        <v>1</v>
      </c>
      <c r="E4" s="15">
        <v>2</v>
      </c>
      <c r="F4" s="15">
        <v>1</v>
      </c>
      <c r="G4" s="15">
        <v>4</v>
      </c>
      <c r="H4" s="80">
        <f t="shared" si="0"/>
        <v>1.6666666666666666E-2</v>
      </c>
      <c r="I4" s="74">
        <f t="shared" si="1"/>
        <v>1050</v>
      </c>
      <c r="J4" s="74">
        <v>26.844999999999999</v>
      </c>
      <c r="K4" s="76">
        <f t="shared" si="2"/>
        <v>3.911342894393742E-2</v>
      </c>
    </row>
    <row r="5" spans="1:11" x14ac:dyDescent="0.3">
      <c r="A5" t="s">
        <v>478</v>
      </c>
      <c r="B5" t="s">
        <v>24</v>
      </c>
      <c r="C5" t="s">
        <v>34</v>
      </c>
      <c r="D5" s="15"/>
      <c r="E5" s="15">
        <v>1</v>
      </c>
      <c r="F5" s="15">
        <v>1</v>
      </c>
      <c r="G5" s="15">
        <v>2</v>
      </c>
      <c r="H5" s="80">
        <f t="shared" si="0"/>
        <v>1.6666666666666666E-2</v>
      </c>
      <c r="I5" s="74">
        <f t="shared" si="1"/>
        <v>1050</v>
      </c>
      <c r="J5" s="74">
        <v>6.3</v>
      </c>
      <c r="K5" s="76">
        <f t="shared" si="2"/>
        <v>0.16666666666666666</v>
      </c>
    </row>
    <row r="6" spans="1:11" x14ac:dyDescent="0.3">
      <c r="A6" t="s">
        <v>234</v>
      </c>
      <c r="B6" t="s">
        <v>17</v>
      </c>
      <c r="C6" t="s">
        <v>31</v>
      </c>
      <c r="D6" s="15">
        <v>1</v>
      </c>
      <c r="E6" s="15">
        <v>1</v>
      </c>
      <c r="F6" s="15"/>
      <c r="G6" s="15">
        <v>2</v>
      </c>
      <c r="H6" s="80">
        <f t="shared" si="0"/>
        <v>0</v>
      </c>
      <c r="I6" s="74">
        <f t="shared" si="1"/>
        <v>0</v>
      </c>
      <c r="J6" s="74">
        <v>0</v>
      </c>
      <c r="K6" s="76" t="str">
        <f t="shared" si="2"/>
        <v>-</v>
      </c>
    </row>
    <row r="7" spans="1:11" x14ac:dyDescent="0.3">
      <c r="A7" t="s">
        <v>236</v>
      </c>
      <c r="B7" t="s">
        <v>24</v>
      </c>
      <c r="C7" t="s">
        <v>31</v>
      </c>
      <c r="D7" s="15">
        <v>1</v>
      </c>
      <c r="E7" s="15">
        <v>1</v>
      </c>
      <c r="F7" s="15"/>
      <c r="G7" s="15">
        <v>2</v>
      </c>
      <c r="H7" s="80">
        <f t="shared" si="0"/>
        <v>0</v>
      </c>
      <c r="I7" s="74">
        <f t="shared" si="1"/>
        <v>0</v>
      </c>
      <c r="J7" s="74">
        <v>0</v>
      </c>
      <c r="K7" s="76" t="str">
        <f t="shared" si="2"/>
        <v>-</v>
      </c>
    </row>
    <row r="8" spans="1:11" x14ac:dyDescent="0.3">
      <c r="A8" t="s">
        <v>91</v>
      </c>
      <c r="B8" t="s">
        <v>17</v>
      </c>
      <c r="C8" t="s">
        <v>25</v>
      </c>
      <c r="D8" s="15">
        <v>1</v>
      </c>
      <c r="E8" s="15">
        <v>4</v>
      </c>
      <c r="F8" s="15">
        <v>6</v>
      </c>
      <c r="G8" s="15">
        <v>11</v>
      </c>
      <c r="H8" s="80">
        <f t="shared" si="0"/>
        <v>0.1</v>
      </c>
      <c r="I8" s="74">
        <f t="shared" si="1"/>
        <v>6300</v>
      </c>
      <c r="J8" s="74">
        <v>1002.9653199999997</v>
      </c>
      <c r="K8" s="76">
        <f t="shared" si="2"/>
        <v>6.2813737168898338E-3</v>
      </c>
    </row>
    <row r="9" spans="1:11" x14ac:dyDescent="0.3">
      <c r="A9" t="s">
        <v>128</v>
      </c>
      <c r="B9" t="s">
        <v>102</v>
      </c>
      <c r="C9" t="s">
        <v>25</v>
      </c>
      <c r="D9" s="15">
        <v>1</v>
      </c>
      <c r="E9" s="15">
        <v>1</v>
      </c>
      <c r="F9" s="15">
        <v>2</v>
      </c>
      <c r="G9" s="15">
        <v>4</v>
      </c>
      <c r="H9" s="80">
        <f t="shared" si="0"/>
        <v>3.3333333333333333E-2</v>
      </c>
      <c r="I9" s="74">
        <f t="shared" si="1"/>
        <v>2100</v>
      </c>
      <c r="J9" s="74">
        <v>610.32000000000005</v>
      </c>
      <c r="K9" s="76">
        <f t="shared" si="2"/>
        <v>3.4408179315768778E-3</v>
      </c>
    </row>
    <row r="10" spans="1:11" x14ac:dyDescent="0.3">
      <c r="A10" t="s">
        <v>223</v>
      </c>
      <c r="B10" t="s">
        <v>24</v>
      </c>
      <c r="C10" t="s">
        <v>34</v>
      </c>
      <c r="D10" s="15">
        <v>1</v>
      </c>
      <c r="E10" s="15">
        <v>1</v>
      </c>
      <c r="F10" s="15">
        <v>3</v>
      </c>
      <c r="G10" s="15">
        <v>5</v>
      </c>
      <c r="H10" s="80">
        <f t="shared" si="0"/>
        <v>0.05</v>
      </c>
      <c r="I10" s="74">
        <f t="shared" si="1"/>
        <v>3150</v>
      </c>
      <c r="J10" s="74">
        <v>35.239979999999996</v>
      </c>
      <c r="K10" s="76">
        <f t="shared" si="2"/>
        <v>8.9387110889393245E-2</v>
      </c>
    </row>
    <row r="11" spans="1:11" x14ac:dyDescent="0.3">
      <c r="A11" t="s">
        <v>813</v>
      </c>
      <c r="B11" t="s">
        <v>17</v>
      </c>
      <c r="C11" t="s">
        <v>31</v>
      </c>
      <c r="D11" s="15"/>
      <c r="E11" s="15"/>
      <c r="F11" s="15">
        <v>2</v>
      </c>
      <c r="G11" s="15">
        <v>2</v>
      </c>
      <c r="H11" s="80">
        <f t="shared" si="0"/>
        <v>3.3333333333333333E-2</v>
      </c>
      <c r="I11" s="74">
        <f t="shared" si="1"/>
        <v>2100</v>
      </c>
      <c r="J11" s="74">
        <v>0</v>
      </c>
      <c r="K11" s="76" t="str">
        <f t="shared" si="2"/>
        <v>-</v>
      </c>
    </row>
    <row r="12" spans="1:11" x14ac:dyDescent="0.3">
      <c r="A12" t="s">
        <v>49</v>
      </c>
      <c r="B12" t="s">
        <v>17</v>
      </c>
      <c r="C12" t="s">
        <v>25</v>
      </c>
      <c r="D12" s="15"/>
      <c r="E12" s="15">
        <v>1</v>
      </c>
      <c r="F12" s="15">
        <v>2</v>
      </c>
      <c r="G12" s="15">
        <v>3</v>
      </c>
      <c r="H12" s="80">
        <f t="shared" si="0"/>
        <v>3.3333333333333333E-2</v>
      </c>
      <c r="I12" s="74">
        <f t="shared" si="1"/>
        <v>2100</v>
      </c>
      <c r="J12" s="74">
        <v>42.998589999999993</v>
      </c>
      <c r="K12" s="76">
        <f t="shared" si="2"/>
        <v>4.8838810761004027E-2</v>
      </c>
    </row>
    <row r="13" spans="1:11" x14ac:dyDescent="0.3">
      <c r="A13" t="s">
        <v>201</v>
      </c>
      <c r="B13" t="s">
        <v>24</v>
      </c>
      <c r="C13" t="s">
        <v>25</v>
      </c>
      <c r="D13" s="15">
        <v>1</v>
      </c>
      <c r="E13" s="15">
        <v>1</v>
      </c>
      <c r="F13" s="15">
        <v>3</v>
      </c>
      <c r="G13" s="15">
        <v>5</v>
      </c>
      <c r="H13" s="80">
        <f t="shared" si="0"/>
        <v>0.05</v>
      </c>
      <c r="I13" s="74">
        <f t="shared" si="1"/>
        <v>3150</v>
      </c>
      <c r="J13" s="74">
        <v>57.528899999999993</v>
      </c>
      <c r="K13" s="76">
        <f t="shared" si="2"/>
        <v>5.4755088312135297E-2</v>
      </c>
    </row>
    <row r="14" spans="1:11" x14ac:dyDescent="0.3">
      <c r="A14" t="s">
        <v>332</v>
      </c>
      <c r="B14" t="s">
        <v>17</v>
      </c>
      <c r="C14" t="s">
        <v>18</v>
      </c>
      <c r="D14" s="15">
        <v>1</v>
      </c>
      <c r="E14" s="15">
        <v>1</v>
      </c>
      <c r="F14" s="15"/>
      <c r="G14" s="15">
        <v>2</v>
      </c>
      <c r="H14" s="80">
        <f t="shared" si="0"/>
        <v>0</v>
      </c>
      <c r="I14" s="74">
        <f t="shared" si="1"/>
        <v>0</v>
      </c>
      <c r="J14" s="74">
        <v>0</v>
      </c>
      <c r="K14" s="76" t="str">
        <f t="shared" si="2"/>
        <v>-</v>
      </c>
    </row>
    <row r="15" spans="1:11" x14ac:dyDescent="0.3">
      <c r="A15" t="s">
        <v>760</v>
      </c>
      <c r="B15" t="s">
        <v>102</v>
      </c>
      <c r="C15" t="s">
        <v>34</v>
      </c>
      <c r="D15" s="15"/>
      <c r="E15" s="15"/>
      <c r="F15" s="15">
        <v>3</v>
      </c>
      <c r="G15" s="15">
        <v>3</v>
      </c>
      <c r="H15" s="80">
        <f t="shared" si="0"/>
        <v>0.05</v>
      </c>
      <c r="I15" s="74">
        <f t="shared" si="1"/>
        <v>3150</v>
      </c>
      <c r="J15" s="74">
        <v>0</v>
      </c>
      <c r="K15" s="76" t="str">
        <f t="shared" si="2"/>
        <v>-</v>
      </c>
    </row>
    <row r="16" spans="1:11" x14ac:dyDescent="0.3">
      <c r="A16" t="s">
        <v>825</v>
      </c>
      <c r="B16" t="s">
        <v>40</v>
      </c>
      <c r="C16" t="s">
        <v>25</v>
      </c>
      <c r="D16" s="15"/>
      <c r="E16" s="15"/>
      <c r="F16" s="15">
        <v>3</v>
      </c>
      <c r="G16" s="15">
        <v>3</v>
      </c>
      <c r="H16" s="80">
        <f t="shared" si="0"/>
        <v>0.05</v>
      </c>
      <c r="I16" s="74">
        <f t="shared" si="1"/>
        <v>3150</v>
      </c>
      <c r="J16" s="74">
        <v>110.416</v>
      </c>
      <c r="K16" s="76">
        <f t="shared" si="2"/>
        <v>2.8528474134183451E-2</v>
      </c>
    </row>
    <row r="17" spans="1:11" x14ac:dyDescent="0.3">
      <c r="A17" t="s">
        <v>167</v>
      </c>
      <c r="B17" t="s">
        <v>102</v>
      </c>
      <c r="C17" t="s">
        <v>34</v>
      </c>
      <c r="D17" s="15">
        <v>2</v>
      </c>
      <c r="E17" s="15">
        <v>2</v>
      </c>
      <c r="F17" s="15">
        <v>2</v>
      </c>
      <c r="G17" s="15">
        <v>6</v>
      </c>
      <c r="H17" s="80">
        <f t="shared" si="0"/>
        <v>3.3333333333333333E-2</v>
      </c>
      <c r="I17" s="74">
        <f t="shared" si="1"/>
        <v>2100</v>
      </c>
      <c r="J17" s="74">
        <v>1401.1780000000001</v>
      </c>
      <c r="K17" s="76">
        <f t="shared" si="2"/>
        <v>1.4987389182530698E-3</v>
      </c>
    </row>
    <row r="18" spans="1:11" x14ac:dyDescent="0.3">
      <c r="A18" t="s">
        <v>784</v>
      </c>
      <c r="B18" t="s">
        <v>48</v>
      </c>
      <c r="C18" t="s">
        <v>31</v>
      </c>
      <c r="D18" s="15"/>
      <c r="E18" s="15"/>
      <c r="F18" s="15">
        <v>2</v>
      </c>
      <c r="G18" s="15">
        <v>2</v>
      </c>
      <c r="H18" s="80">
        <f t="shared" si="0"/>
        <v>3.3333333333333333E-2</v>
      </c>
      <c r="I18" s="74">
        <f t="shared" si="1"/>
        <v>2100</v>
      </c>
      <c r="J18" s="74">
        <v>0</v>
      </c>
      <c r="K18" s="76" t="str">
        <f t="shared" si="2"/>
        <v>-</v>
      </c>
    </row>
    <row r="19" spans="1:11" x14ac:dyDescent="0.3">
      <c r="A19" t="s">
        <v>601</v>
      </c>
      <c r="B19" t="s">
        <v>48</v>
      </c>
      <c r="C19" t="s">
        <v>53</v>
      </c>
      <c r="D19" s="15"/>
      <c r="E19" s="15">
        <v>1</v>
      </c>
      <c r="F19" s="15"/>
      <c r="G19" s="15">
        <v>1</v>
      </c>
      <c r="H19" s="80">
        <f t="shared" si="0"/>
        <v>0</v>
      </c>
      <c r="I19" s="74">
        <f t="shared" si="1"/>
        <v>0</v>
      </c>
      <c r="J19" s="74" t="e">
        <v>#N/A</v>
      </c>
      <c r="K19" s="76" t="str">
        <f t="shared" si="2"/>
        <v>-</v>
      </c>
    </row>
    <row r="20" spans="1:11" x14ac:dyDescent="0.3">
      <c r="A20" t="s">
        <v>54</v>
      </c>
      <c r="B20" t="s">
        <v>30</v>
      </c>
      <c r="C20" t="s">
        <v>34</v>
      </c>
      <c r="D20" s="15">
        <v>2</v>
      </c>
      <c r="E20" s="15"/>
      <c r="F20" s="15"/>
      <c r="G20" s="15">
        <v>2</v>
      </c>
      <c r="H20" s="80">
        <f t="shared" si="0"/>
        <v>0</v>
      </c>
      <c r="I20" s="74">
        <f t="shared" si="1"/>
        <v>0</v>
      </c>
      <c r="J20" s="74">
        <v>0</v>
      </c>
      <c r="K20" s="76" t="str">
        <f t="shared" si="2"/>
        <v>-</v>
      </c>
    </row>
    <row r="21" spans="1:11" x14ac:dyDescent="0.3">
      <c r="A21" t="s">
        <v>32</v>
      </c>
      <c r="B21" t="s">
        <v>24</v>
      </c>
      <c r="C21" t="s">
        <v>34</v>
      </c>
      <c r="D21" s="15">
        <v>3</v>
      </c>
      <c r="E21" s="15">
        <v>2</v>
      </c>
      <c r="F21" s="15">
        <v>2</v>
      </c>
      <c r="G21" s="15">
        <v>7</v>
      </c>
      <c r="H21" s="80">
        <f t="shared" si="0"/>
        <v>3.3333333333333333E-2</v>
      </c>
      <c r="I21" s="74">
        <f t="shared" si="1"/>
        <v>2100</v>
      </c>
      <c r="J21" s="74">
        <v>1657.0980000000004</v>
      </c>
      <c r="K21" s="76">
        <f t="shared" si="2"/>
        <v>1.2672756831521126E-3</v>
      </c>
    </row>
    <row r="22" spans="1:11" x14ac:dyDescent="0.3">
      <c r="A22" t="s">
        <v>344</v>
      </c>
      <c r="B22" t="s">
        <v>17</v>
      </c>
      <c r="C22" t="s">
        <v>25</v>
      </c>
      <c r="D22" s="15">
        <v>1</v>
      </c>
      <c r="E22" s="15"/>
      <c r="F22" s="15"/>
      <c r="G22" s="15">
        <v>1</v>
      </c>
      <c r="H22" s="80">
        <f t="shared" si="0"/>
        <v>0</v>
      </c>
      <c r="I22" s="74">
        <f t="shared" si="1"/>
        <v>0</v>
      </c>
      <c r="J22" s="74">
        <v>-1.1182799999999999</v>
      </c>
      <c r="K22" s="76">
        <f t="shared" si="2"/>
        <v>0</v>
      </c>
    </row>
    <row r="23" spans="1:11" x14ac:dyDescent="0.3">
      <c r="A23" t="s">
        <v>88</v>
      </c>
      <c r="B23" t="s">
        <v>40</v>
      </c>
      <c r="C23" t="s">
        <v>18</v>
      </c>
      <c r="D23" s="15">
        <v>4</v>
      </c>
      <c r="E23" s="15">
        <v>4</v>
      </c>
      <c r="F23" s="15">
        <v>3</v>
      </c>
      <c r="G23" s="15">
        <v>11</v>
      </c>
      <c r="H23" s="80">
        <f t="shared" si="0"/>
        <v>0.05</v>
      </c>
      <c r="I23" s="74">
        <f t="shared" si="1"/>
        <v>3150</v>
      </c>
      <c r="J23" s="74">
        <v>1046.10708</v>
      </c>
      <c r="K23" s="76">
        <f t="shared" si="2"/>
        <v>3.0111640196527492E-3</v>
      </c>
    </row>
    <row r="24" spans="1:11" x14ac:dyDescent="0.3">
      <c r="A24" t="s">
        <v>60</v>
      </c>
      <c r="B24" t="s">
        <v>24</v>
      </c>
      <c r="C24" t="s">
        <v>34</v>
      </c>
      <c r="D24" s="15">
        <v>3</v>
      </c>
      <c r="E24" s="15">
        <v>4</v>
      </c>
      <c r="F24" s="15">
        <v>3</v>
      </c>
      <c r="G24" s="15">
        <v>10</v>
      </c>
      <c r="H24" s="80">
        <f t="shared" si="0"/>
        <v>0.05</v>
      </c>
      <c r="I24" s="74">
        <f t="shared" si="1"/>
        <v>3150</v>
      </c>
      <c r="J24" s="74">
        <v>522.3719000000001</v>
      </c>
      <c r="K24" s="76">
        <f t="shared" si="2"/>
        <v>6.0301865395133228E-3</v>
      </c>
    </row>
    <row r="25" spans="1:11" x14ac:dyDescent="0.3">
      <c r="A25" t="s">
        <v>71</v>
      </c>
      <c r="B25" t="s">
        <v>48</v>
      </c>
      <c r="C25" t="s">
        <v>18</v>
      </c>
      <c r="D25" s="15"/>
      <c r="E25" s="15">
        <v>2</v>
      </c>
      <c r="F25" s="15"/>
      <c r="G25" s="15">
        <v>2</v>
      </c>
      <c r="H25" s="80">
        <f t="shared" si="0"/>
        <v>0</v>
      </c>
      <c r="I25" s="74">
        <f t="shared" si="1"/>
        <v>0</v>
      </c>
      <c r="J25" s="74">
        <v>0</v>
      </c>
      <c r="K25" s="76" t="str">
        <f t="shared" si="2"/>
        <v>-</v>
      </c>
    </row>
    <row r="26" spans="1:11" x14ac:dyDescent="0.3">
      <c r="A26" t="s">
        <v>381</v>
      </c>
      <c r="B26" t="s">
        <v>48</v>
      </c>
      <c r="C26" t="s">
        <v>31</v>
      </c>
      <c r="D26" s="15">
        <v>1</v>
      </c>
      <c r="E26" s="15"/>
      <c r="F26" s="15"/>
      <c r="G26" s="15">
        <v>1</v>
      </c>
      <c r="H26" s="80">
        <f t="shared" si="0"/>
        <v>0</v>
      </c>
      <c r="I26" s="74">
        <f t="shared" si="1"/>
        <v>0</v>
      </c>
      <c r="J26" s="74">
        <v>38.08</v>
      </c>
      <c r="K26" s="76">
        <f t="shared" si="2"/>
        <v>0</v>
      </c>
    </row>
    <row r="27" spans="1:11" x14ac:dyDescent="0.3">
      <c r="A27" t="s">
        <v>131</v>
      </c>
      <c r="B27" t="s">
        <v>40</v>
      </c>
      <c r="C27" t="s">
        <v>53</v>
      </c>
      <c r="D27" s="15">
        <v>3</v>
      </c>
      <c r="E27" s="15">
        <v>5</v>
      </c>
      <c r="F27" s="15">
        <v>9</v>
      </c>
      <c r="G27" s="15">
        <v>17</v>
      </c>
      <c r="H27" s="80">
        <f t="shared" si="0"/>
        <v>0.15</v>
      </c>
      <c r="I27" s="74">
        <f t="shared" si="1"/>
        <v>9450</v>
      </c>
      <c r="J27" s="74">
        <v>810.93334000000016</v>
      </c>
      <c r="K27" s="76">
        <f t="shared" si="2"/>
        <v>1.1653238970295632E-2</v>
      </c>
    </row>
    <row r="28" spans="1:11" x14ac:dyDescent="0.3">
      <c r="A28" t="s">
        <v>628</v>
      </c>
      <c r="B28" t="s">
        <v>48</v>
      </c>
      <c r="C28" t="s">
        <v>25</v>
      </c>
      <c r="D28" s="15"/>
      <c r="E28" s="15">
        <v>1</v>
      </c>
      <c r="F28" s="15">
        <v>2</v>
      </c>
      <c r="G28" s="15">
        <v>3</v>
      </c>
      <c r="H28" s="80">
        <f t="shared" si="0"/>
        <v>3.3333333333333333E-2</v>
      </c>
      <c r="I28" s="74">
        <f t="shared" si="1"/>
        <v>2100</v>
      </c>
      <c r="J28" s="74">
        <v>14.350000000000001</v>
      </c>
      <c r="K28" s="76">
        <f t="shared" si="2"/>
        <v>0.14634146341463414</v>
      </c>
    </row>
    <row r="29" spans="1:11" x14ac:dyDescent="0.3">
      <c r="A29" t="s">
        <v>468</v>
      </c>
      <c r="B29" t="s">
        <v>102</v>
      </c>
      <c r="C29" t="s">
        <v>18</v>
      </c>
      <c r="D29" s="15"/>
      <c r="E29" s="15">
        <v>1</v>
      </c>
      <c r="F29" s="15">
        <v>1</v>
      </c>
      <c r="G29" s="15">
        <v>2</v>
      </c>
      <c r="H29" s="80">
        <f t="shared" si="0"/>
        <v>1.6666666666666666E-2</v>
      </c>
      <c r="I29" s="74">
        <f t="shared" si="1"/>
        <v>1050</v>
      </c>
      <c r="J29" s="74">
        <v>10.4</v>
      </c>
      <c r="K29" s="76">
        <f t="shared" si="2"/>
        <v>0.10096153846153846</v>
      </c>
    </row>
    <row r="30" spans="1:11" x14ac:dyDescent="0.3">
      <c r="A30" t="s">
        <v>290</v>
      </c>
      <c r="B30" t="s">
        <v>102</v>
      </c>
      <c r="C30" t="s">
        <v>34</v>
      </c>
      <c r="D30" s="15">
        <v>1</v>
      </c>
      <c r="E30" s="15">
        <v>4</v>
      </c>
      <c r="F30" s="15">
        <v>7</v>
      </c>
      <c r="G30" s="15">
        <v>12</v>
      </c>
      <c r="H30" s="80">
        <f t="shared" si="0"/>
        <v>0.11666666666666667</v>
      </c>
      <c r="I30" s="74">
        <f t="shared" si="1"/>
        <v>7350</v>
      </c>
      <c r="J30" s="74">
        <v>421.18999999999994</v>
      </c>
      <c r="K30" s="76">
        <f t="shared" si="2"/>
        <v>1.7450556755858403E-2</v>
      </c>
    </row>
    <row r="31" spans="1:11" x14ac:dyDescent="0.3">
      <c r="A31" t="s">
        <v>105</v>
      </c>
      <c r="B31" t="s">
        <v>30</v>
      </c>
      <c r="C31" t="s">
        <v>18</v>
      </c>
      <c r="D31" s="15"/>
      <c r="E31" s="15">
        <v>2</v>
      </c>
      <c r="F31" s="15">
        <v>1</v>
      </c>
      <c r="G31" s="15">
        <v>3</v>
      </c>
      <c r="H31" s="80">
        <f t="shared" si="0"/>
        <v>1.6666666666666666E-2</v>
      </c>
      <c r="I31" s="74">
        <f t="shared" si="1"/>
        <v>1050</v>
      </c>
      <c r="J31" s="74">
        <v>243.11168000000001</v>
      </c>
      <c r="K31" s="76">
        <f t="shared" si="2"/>
        <v>4.3190026904507432E-3</v>
      </c>
    </row>
    <row r="32" spans="1:11" x14ac:dyDescent="0.3">
      <c r="A32" t="s">
        <v>103</v>
      </c>
      <c r="B32" t="s">
        <v>102</v>
      </c>
      <c r="C32" t="s">
        <v>53</v>
      </c>
      <c r="D32" s="15">
        <v>2</v>
      </c>
      <c r="E32" s="15">
        <v>4</v>
      </c>
      <c r="F32" s="15">
        <v>3</v>
      </c>
      <c r="G32" s="15">
        <v>9</v>
      </c>
      <c r="H32" s="80">
        <f t="shared" si="0"/>
        <v>0.05</v>
      </c>
      <c r="I32" s="74">
        <f t="shared" si="1"/>
        <v>3150</v>
      </c>
      <c r="J32" s="74">
        <v>59.223969999999994</v>
      </c>
      <c r="K32" s="76">
        <f t="shared" si="2"/>
        <v>5.3187923741012305E-2</v>
      </c>
    </row>
    <row r="33" spans="1:11" x14ac:dyDescent="0.3">
      <c r="A33" t="s">
        <v>408</v>
      </c>
      <c r="B33" t="s">
        <v>48</v>
      </c>
      <c r="C33" t="s">
        <v>25</v>
      </c>
      <c r="D33" s="15">
        <v>1</v>
      </c>
      <c r="E33" s="15">
        <v>4</v>
      </c>
      <c r="F33" s="15">
        <v>5</v>
      </c>
      <c r="G33" s="15">
        <v>10</v>
      </c>
      <c r="H33" s="80">
        <f t="shared" si="0"/>
        <v>8.3333333333333329E-2</v>
      </c>
      <c r="I33" s="74">
        <f t="shared" si="1"/>
        <v>5250</v>
      </c>
      <c r="J33" s="74">
        <v>2151.1198000000004</v>
      </c>
      <c r="K33" s="76">
        <f t="shared" si="2"/>
        <v>2.440589315388199E-3</v>
      </c>
    </row>
    <row r="34" spans="1:11" x14ac:dyDescent="0.3">
      <c r="A34" t="s">
        <v>672</v>
      </c>
      <c r="B34" t="s">
        <v>30</v>
      </c>
      <c r="C34" t="s">
        <v>25</v>
      </c>
      <c r="D34" s="15"/>
      <c r="E34" s="15">
        <v>1</v>
      </c>
      <c r="F34" s="15"/>
      <c r="G34" s="15">
        <v>1</v>
      </c>
      <c r="H34" s="80">
        <f t="shared" si="0"/>
        <v>0</v>
      </c>
      <c r="I34" s="74">
        <f t="shared" si="1"/>
        <v>0</v>
      </c>
      <c r="J34" s="74">
        <v>0</v>
      </c>
      <c r="K34" s="76" t="str">
        <f t="shared" si="2"/>
        <v>-</v>
      </c>
    </row>
    <row r="35" spans="1:11" x14ac:dyDescent="0.3">
      <c r="A35" t="s">
        <v>133</v>
      </c>
      <c r="B35" t="s">
        <v>30</v>
      </c>
      <c r="C35" t="s">
        <v>53</v>
      </c>
      <c r="D35" s="15">
        <v>2</v>
      </c>
      <c r="E35" s="15"/>
      <c r="F35" s="15">
        <v>3</v>
      </c>
      <c r="G35" s="15">
        <v>5</v>
      </c>
      <c r="H35" s="80">
        <f t="shared" si="0"/>
        <v>0.05</v>
      </c>
      <c r="I35" s="74">
        <f t="shared" si="1"/>
        <v>3150</v>
      </c>
      <c r="J35" s="74">
        <v>328.26760000000002</v>
      </c>
      <c r="K35" s="76">
        <f t="shared" si="2"/>
        <v>9.5958297437822061E-3</v>
      </c>
    </row>
    <row r="36" spans="1:11" x14ac:dyDescent="0.3">
      <c r="A36" t="s">
        <v>404</v>
      </c>
      <c r="B36" t="s">
        <v>24</v>
      </c>
      <c r="C36" t="s">
        <v>18</v>
      </c>
      <c r="D36" s="15">
        <v>1</v>
      </c>
      <c r="E36" s="15">
        <v>1</v>
      </c>
      <c r="F36" s="15">
        <v>1</v>
      </c>
      <c r="G36" s="15">
        <v>3</v>
      </c>
      <c r="H36" s="80">
        <f t="shared" si="0"/>
        <v>1.6666666666666666E-2</v>
      </c>
      <c r="I36" s="74">
        <f t="shared" si="1"/>
        <v>1050</v>
      </c>
      <c r="J36" s="74">
        <v>32.594999999999992</v>
      </c>
      <c r="K36" s="76">
        <f t="shared" si="2"/>
        <v>3.2213529682466643E-2</v>
      </c>
    </row>
    <row r="37" spans="1:11" x14ac:dyDescent="0.3">
      <c r="A37" t="s">
        <v>35</v>
      </c>
      <c r="B37" t="s">
        <v>24</v>
      </c>
      <c r="C37" t="s">
        <v>25</v>
      </c>
      <c r="D37" s="15">
        <v>7</v>
      </c>
      <c r="E37" s="15">
        <v>11</v>
      </c>
      <c r="F37" s="15">
        <v>14</v>
      </c>
      <c r="G37" s="15">
        <v>32</v>
      </c>
      <c r="H37" s="80">
        <f t="shared" si="0"/>
        <v>0.23333333333333334</v>
      </c>
      <c r="I37" s="74">
        <f t="shared" si="1"/>
        <v>14700</v>
      </c>
      <c r="J37" s="74">
        <v>2731.782635</v>
      </c>
      <c r="K37" s="76">
        <f t="shared" si="2"/>
        <v>5.3811016336590776E-3</v>
      </c>
    </row>
    <row r="38" spans="1:11" x14ac:dyDescent="0.3">
      <c r="A38" t="s">
        <v>261</v>
      </c>
      <c r="B38" t="s">
        <v>30</v>
      </c>
      <c r="C38" t="s">
        <v>18</v>
      </c>
      <c r="D38" s="15">
        <v>1</v>
      </c>
      <c r="E38" s="15">
        <v>1</v>
      </c>
      <c r="F38" s="15">
        <v>1</v>
      </c>
      <c r="G38" s="15">
        <v>3</v>
      </c>
      <c r="H38" s="80">
        <f t="shared" si="0"/>
        <v>1.6666666666666666E-2</v>
      </c>
      <c r="I38" s="74">
        <f t="shared" si="1"/>
        <v>1050</v>
      </c>
      <c r="J38" s="74">
        <v>84.602350000000001</v>
      </c>
      <c r="K38" s="76">
        <f t="shared" si="2"/>
        <v>1.2411002767653617E-2</v>
      </c>
    </row>
    <row r="39" spans="1:11" x14ac:dyDescent="0.3">
      <c r="A39" t="s">
        <v>75</v>
      </c>
      <c r="B39" t="s">
        <v>17</v>
      </c>
      <c r="C39" t="s">
        <v>31</v>
      </c>
      <c r="D39" s="15">
        <v>9</v>
      </c>
      <c r="E39" s="15">
        <v>18</v>
      </c>
      <c r="F39" s="15">
        <v>22</v>
      </c>
      <c r="G39" s="15">
        <v>49</v>
      </c>
      <c r="H39" s="80">
        <f t="shared" si="0"/>
        <v>0.36666666666666664</v>
      </c>
      <c r="I39" s="74">
        <f t="shared" si="1"/>
        <v>23100</v>
      </c>
      <c r="J39" s="74">
        <v>1354.7599500000001</v>
      </c>
      <c r="K39" s="76">
        <f t="shared" si="2"/>
        <v>1.705099121065691E-2</v>
      </c>
    </row>
    <row r="40" spans="1:11" x14ac:dyDescent="0.3">
      <c r="A40" t="s">
        <v>124</v>
      </c>
      <c r="B40" t="s">
        <v>17</v>
      </c>
      <c r="C40" t="s">
        <v>31</v>
      </c>
      <c r="D40" s="15"/>
      <c r="E40" s="15">
        <v>2</v>
      </c>
      <c r="F40" s="15"/>
      <c r="G40" s="15">
        <v>2</v>
      </c>
      <c r="H40" s="80">
        <f t="shared" si="0"/>
        <v>0</v>
      </c>
      <c r="I40" s="74">
        <f t="shared" si="1"/>
        <v>0</v>
      </c>
      <c r="J40" s="74">
        <v>15.587499999999999</v>
      </c>
      <c r="K40" s="76">
        <f t="shared" si="2"/>
        <v>0</v>
      </c>
    </row>
    <row r="41" spans="1:11" x14ac:dyDescent="0.3">
      <c r="A41" t="s">
        <v>135</v>
      </c>
      <c r="B41" t="s">
        <v>30</v>
      </c>
      <c r="C41" t="s">
        <v>34</v>
      </c>
      <c r="D41" s="15">
        <v>1</v>
      </c>
      <c r="E41" s="15">
        <v>1</v>
      </c>
      <c r="F41" s="15">
        <v>2</v>
      </c>
      <c r="G41" s="15">
        <v>4</v>
      </c>
      <c r="H41" s="80">
        <f t="shared" si="0"/>
        <v>3.3333333333333333E-2</v>
      </c>
      <c r="I41" s="74">
        <f t="shared" si="1"/>
        <v>2100</v>
      </c>
      <c r="J41" s="74">
        <v>154.48800000000003</v>
      </c>
      <c r="K41" s="76">
        <f t="shared" si="2"/>
        <v>1.3593288799130026E-2</v>
      </c>
    </row>
    <row r="42" spans="1:11" x14ac:dyDescent="0.3">
      <c r="A42" t="s">
        <v>137</v>
      </c>
      <c r="B42" t="s">
        <v>30</v>
      </c>
      <c r="C42" t="s">
        <v>34</v>
      </c>
      <c r="D42" s="15"/>
      <c r="E42" s="15">
        <v>1</v>
      </c>
      <c r="F42" s="15">
        <v>3</v>
      </c>
      <c r="G42" s="15">
        <v>4</v>
      </c>
      <c r="H42" s="80">
        <f t="shared" si="0"/>
        <v>0.05</v>
      </c>
      <c r="I42" s="74">
        <f t="shared" si="1"/>
        <v>3150</v>
      </c>
      <c r="J42" s="74">
        <v>370.27200000000005</v>
      </c>
      <c r="K42" s="76">
        <f t="shared" si="2"/>
        <v>8.5072595281306708E-3</v>
      </c>
    </row>
    <row r="43" spans="1:11" x14ac:dyDescent="0.3">
      <c r="A43" t="s">
        <v>62</v>
      </c>
      <c r="B43" t="s">
        <v>30</v>
      </c>
      <c r="C43" t="s">
        <v>18</v>
      </c>
      <c r="D43" s="15">
        <v>1</v>
      </c>
      <c r="E43" s="15">
        <v>1</v>
      </c>
      <c r="F43" s="15"/>
      <c r="G43" s="15">
        <v>2</v>
      </c>
      <c r="H43" s="80">
        <f t="shared" si="0"/>
        <v>0</v>
      </c>
      <c r="I43" s="74">
        <f t="shared" si="1"/>
        <v>0</v>
      </c>
      <c r="J43" s="74">
        <v>26.5</v>
      </c>
      <c r="K43" s="76">
        <f t="shared" si="2"/>
        <v>0</v>
      </c>
    </row>
    <row r="44" spans="1:11" x14ac:dyDescent="0.3">
      <c r="A44" t="s">
        <v>78</v>
      </c>
      <c r="B44" t="s">
        <v>24</v>
      </c>
      <c r="C44" t="s">
        <v>25</v>
      </c>
      <c r="D44" s="15">
        <v>1</v>
      </c>
      <c r="E44" s="15"/>
      <c r="F44" s="15">
        <v>2</v>
      </c>
      <c r="G44" s="15">
        <v>3</v>
      </c>
      <c r="H44" s="80">
        <f t="shared" si="0"/>
        <v>3.3333333333333333E-2</v>
      </c>
      <c r="I44" s="74">
        <f t="shared" si="1"/>
        <v>2100</v>
      </c>
      <c r="J44" s="74">
        <v>19.645136999999998</v>
      </c>
      <c r="K44" s="76">
        <f t="shared" si="2"/>
        <v>0.10689668389688502</v>
      </c>
    </row>
    <row r="45" spans="1:11" x14ac:dyDescent="0.3">
      <c r="A45" t="s">
        <v>414</v>
      </c>
      <c r="B45" t="s">
        <v>17</v>
      </c>
      <c r="C45" t="s">
        <v>31</v>
      </c>
      <c r="D45" s="15"/>
      <c r="E45" s="15">
        <v>1</v>
      </c>
      <c r="F45" s="15"/>
      <c r="G45" s="15">
        <v>1</v>
      </c>
      <c r="H45" s="80">
        <f t="shared" si="0"/>
        <v>0</v>
      </c>
      <c r="I45" s="74">
        <f t="shared" si="1"/>
        <v>0</v>
      </c>
      <c r="J45" s="74">
        <v>8.484</v>
      </c>
      <c r="K45" s="76">
        <f t="shared" si="2"/>
        <v>0</v>
      </c>
    </row>
    <row r="46" spans="1:11" x14ac:dyDescent="0.3">
      <c r="A46" t="s">
        <v>57</v>
      </c>
      <c r="B46" t="s">
        <v>40</v>
      </c>
      <c r="C46" t="s">
        <v>25</v>
      </c>
      <c r="D46" s="15">
        <v>3</v>
      </c>
      <c r="E46" s="15">
        <v>2</v>
      </c>
      <c r="F46" s="15">
        <v>3</v>
      </c>
      <c r="G46" s="15">
        <v>8</v>
      </c>
      <c r="H46" s="80">
        <f t="shared" si="0"/>
        <v>0.05</v>
      </c>
      <c r="I46" s="74">
        <f t="shared" si="1"/>
        <v>3150</v>
      </c>
      <c r="J46" s="74">
        <v>1667.0722525000001</v>
      </c>
      <c r="K46" s="76">
        <f t="shared" si="2"/>
        <v>1.8895401775634794E-3</v>
      </c>
    </row>
    <row r="47" spans="1:11" x14ac:dyDescent="0.3">
      <c r="A47" t="s">
        <v>263</v>
      </c>
      <c r="B47" t="s">
        <v>17</v>
      </c>
      <c r="C47" t="s">
        <v>34</v>
      </c>
      <c r="D47" s="15"/>
      <c r="E47" s="15"/>
      <c r="F47" s="15">
        <v>2</v>
      </c>
      <c r="G47" s="15">
        <v>2</v>
      </c>
      <c r="H47" s="80">
        <f t="shared" si="0"/>
        <v>3.3333333333333333E-2</v>
      </c>
      <c r="I47" s="74">
        <f t="shared" si="1"/>
        <v>2100</v>
      </c>
      <c r="J47" s="74">
        <v>39.610000000000007</v>
      </c>
      <c r="K47" s="76">
        <f t="shared" si="2"/>
        <v>5.3016914920474618E-2</v>
      </c>
    </row>
    <row r="48" spans="1:11" x14ac:dyDescent="0.3">
      <c r="A48" t="s">
        <v>241</v>
      </c>
      <c r="B48" t="s">
        <v>40</v>
      </c>
      <c r="C48" t="s">
        <v>34</v>
      </c>
      <c r="D48" s="15">
        <v>1</v>
      </c>
      <c r="E48" s="15">
        <v>1</v>
      </c>
      <c r="F48" s="15"/>
      <c r="G48" s="15">
        <v>2</v>
      </c>
      <c r="H48" s="80">
        <f t="shared" si="0"/>
        <v>0</v>
      </c>
      <c r="I48" s="74">
        <f t="shared" si="1"/>
        <v>0</v>
      </c>
      <c r="J48" s="74">
        <v>0</v>
      </c>
      <c r="K48" s="76" t="str">
        <f t="shared" si="2"/>
        <v>-</v>
      </c>
    </row>
    <row r="49" spans="1:11" x14ac:dyDescent="0.3">
      <c r="A49" t="s">
        <v>110</v>
      </c>
      <c r="B49" t="s">
        <v>48</v>
      </c>
      <c r="C49" t="s">
        <v>34</v>
      </c>
      <c r="D49" s="15"/>
      <c r="E49" s="15"/>
      <c r="F49" s="15">
        <v>1</v>
      </c>
      <c r="G49" s="15">
        <v>1</v>
      </c>
      <c r="H49" s="80">
        <f t="shared" si="0"/>
        <v>1.6666666666666666E-2</v>
      </c>
      <c r="I49" s="74">
        <f t="shared" si="1"/>
        <v>1050</v>
      </c>
      <c r="J49" s="74">
        <v>12.296000000000001</v>
      </c>
      <c r="K49" s="76">
        <f t="shared" si="2"/>
        <v>8.5393623942745592E-2</v>
      </c>
    </row>
    <row r="50" spans="1:11" x14ac:dyDescent="0.3">
      <c r="A50" t="s">
        <v>232</v>
      </c>
      <c r="B50" t="s">
        <v>30</v>
      </c>
      <c r="C50" t="s">
        <v>53</v>
      </c>
      <c r="D50" s="15">
        <v>3</v>
      </c>
      <c r="E50" s="15">
        <v>1</v>
      </c>
      <c r="F50" s="15"/>
      <c r="G50" s="15">
        <v>4</v>
      </c>
      <c r="H50" s="80">
        <f t="shared" si="0"/>
        <v>0</v>
      </c>
      <c r="I50" s="74">
        <f t="shared" si="1"/>
        <v>0</v>
      </c>
      <c r="J50" s="74">
        <v>0</v>
      </c>
      <c r="K50" s="76" t="str">
        <f t="shared" si="2"/>
        <v>-</v>
      </c>
    </row>
    <row r="51" spans="1:11" x14ac:dyDescent="0.3">
      <c r="A51" t="s">
        <v>116</v>
      </c>
      <c r="B51" t="s">
        <v>48</v>
      </c>
      <c r="C51" t="s">
        <v>34</v>
      </c>
      <c r="D51" s="15">
        <v>4</v>
      </c>
      <c r="E51" s="15">
        <v>4</v>
      </c>
      <c r="F51" s="15">
        <v>9</v>
      </c>
      <c r="G51" s="15">
        <v>17</v>
      </c>
      <c r="H51" s="80">
        <f t="shared" si="0"/>
        <v>0.15</v>
      </c>
      <c r="I51" s="74">
        <f t="shared" si="1"/>
        <v>9450</v>
      </c>
      <c r="J51" s="74">
        <v>2835.4749999999999</v>
      </c>
      <c r="K51" s="76">
        <f t="shared" si="2"/>
        <v>3.3327749318897188E-3</v>
      </c>
    </row>
    <row r="52" spans="1:11" x14ac:dyDescent="0.3">
      <c r="A52" t="s">
        <v>174</v>
      </c>
      <c r="B52" t="s">
        <v>24</v>
      </c>
      <c r="C52" t="s">
        <v>25</v>
      </c>
      <c r="D52" s="15">
        <v>1</v>
      </c>
      <c r="E52" s="15"/>
      <c r="F52" s="15"/>
      <c r="G52" s="15">
        <v>1</v>
      </c>
      <c r="H52" s="80">
        <f t="shared" si="0"/>
        <v>0</v>
      </c>
      <c r="I52" s="74">
        <f t="shared" si="1"/>
        <v>0</v>
      </c>
      <c r="J52" s="74">
        <v>0</v>
      </c>
      <c r="K52" s="76" t="str">
        <f t="shared" si="2"/>
        <v>-</v>
      </c>
    </row>
    <row r="53" spans="1:11" x14ac:dyDescent="0.3">
      <c r="A53" t="s">
        <v>243</v>
      </c>
      <c r="B53" t="s">
        <v>48</v>
      </c>
      <c r="C53" t="s">
        <v>34</v>
      </c>
      <c r="D53" s="15">
        <v>1</v>
      </c>
      <c r="E53" s="15"/>
      <c r="F53" s="15">
        <v>1</v>
      </c>
      <c r="G53" s="15">
        <v>2</v>
      </c>
      <c r="H53" s="80">
        <f t="shared" si="0"/>
        <v>1.6666666666666666E-2</v>
      </c>
      <c r="I53" s="74">
        <f t="shared" si="1"/>
        <v>1050</v>
      </c>
      <c r="J53" s="74">
        <v>5.22</v>
      </c>
      <c r="K53" s="76">
        <f t="shared" si="2"/>
        <v>0.20114942528735633</v>
      </c>
    </row>
    <row r="54" spans="1:11" x14ac:dyDescent="0.3">
      <c r="A54" t="s">
        <v>82</v>
      </c>
      <c r="B54" t="s">
        <v>84</v>
      </c>
      <c r="C54" t="s">
        <v>84</v>
      </c>
      <c r="D54" s="15">
        <v>1</v>
      </c>
      <c r="E54" s="15">
        <v>1</v>
      </c>
      <c r="F54" s="15"/>
      <c r="G54" s="15">
        <v>2</v>
      </c>
      <c r="H54" s="80">
        <f t="shared" si="0"/>
        <v>0</v>
      </c>
      <c r="I54" s="74">
        <f t="shared" si="1"/>
        <v>0</v>
      </c>
      <c r="J54" s="74">
        <v>0</v>
      </c>
      <c r="K54" s="76" t="str">
        <f t="shared" si="2"/>
        <v>-</v>
      </c>
    </row>
    <row r="55" spans="1:11" x14ac:dyDescent="0.3">
      <c r="B55" t="s">
        <v>123</v>
      </c>
      <c r="C55" t="s">
        <v>84</v>
      </c>
      <c r="D55" s="15"/>
      <c r="E55" s="15">
        <v>2</v>
      </c>
      <c r="F55" s="15"/>
      <c r="G55" s="15">
        <v>2</v>
      </c>
      <c r="H55" s="80">
        <f t="shared" si="0"/>
        <v>0</v>
      </c>
      <c r="I55" s="74">
        <f t="shared" si="1"/>
        <v>0</v>
      </c>
      <c r="J55" s="74">
        <v>0</v>
      </c>
      <c r="K55" s="76" t="str">
        <f t="shared" si="2"/>
        <v>-</v>
      </c>
    </row>
    <row r="56" spans="1:11" x14ac:dyDescent="0.3">
      <c r="B56" t="s">
        <v>669</v>
      </c>
      <c r="C56" t="s">
        <v>84</v>
      </c>
      <c r="D56" s="15"/>
      <c r="E56" s="15">
        <v>2</v>
      </c>
      <c r="F56" s="15"/>
      <c r="G56" s="15">
        <v>2</v>
      </c>
      <c r="H56" s="80">
        <f t="shared" si="0"/>
        <v>0</v>
      </c>
      <c r="I56" s="74">
        <f t="shared" si="1"/>
        <v>0</v>
      </c>
      <c r="J56" s="74">
        <v>0</v>
      </c>
      <c r="K56" s="76" t="str">
        <f t="shared" si="2"/>
        <v>-</v>
      </c>
    </row>
    <row r="57" spans="1:11" x14ac:dyDescent="0.3">
      <c r="A57" t="s">
        <v>141</v>
      </c>
      <c r="B57" t="s">
        <v>24</v>
      </c>
      <c r="C57" t="s">
        <v>31</v>
      </c>
      <c r="D57" s="15">
        <v>1</v>
      </c>
      <c r="E57" s="15">
        <v>2</v>
      </c>
      <c r="F57" s="15">
        <v>2</v>
      </c>
      <c r="G57" s="15">
        <v>5</v>
      </c>
      <c r="H57" s="80">
        <f t="shared" si="0"/>
        <v>3.3333333333333333E-2</v>
      </c>
      <c r="I57" s="74">
        <f t="shared" si="1"/>
        <v>2100</v>
      </c>
      <c r="J57" s="74">
        <v>114.46400000000003</v>
      </c>
      <c r="K57" s="76">
        <f t="shared" si="2"/>
        <v>1.8346379647749506E-2</v>
      </c>
    </row>
    <row r="58" spans="1:11" x14ac:dyDescent="0.3">
      <c r="A58" t="s">
        <v>625</v>
      </c>
      <c r="B58" t="s">
        <v>48</v>
      </c>
      <c r="C58" t="s">
        <v>18</v>
      </c>
      <c r="D58" s="15"/>
      <c r="E58" s="15">
        <v>1</v>
      </c>
      <c r="F58" s="15">
        <v>1</v>
      </c>
      <c r="G58" s="15">
        <v>2</v>
      </c>
      <c r="H58" s="80">
        <f t="shared" si="0"/>
        <v>1.6666666666666666E-2</v>
      </c>
      <c r="I58" s="74">
        <f t="shared" si="1"/>
        <v>1050</v>
      </c>
      <c r="J58" s="74">
        <v>23.055999999999997</v>
      </c>
      <c r="K58" s="76">
        <f t="shared" si="2"/>
        <v>4.5541290770298413E-2</v>
      </c>
    </row>
    <row r="59" spans="1:11" x14ac:dyDescent="0.3">
      <c r="A59" t="s">
        <v>265</v>
      </c>
      <c r="B59" t="s">
        <v>40</v>
      </c>
      <c r="C59" t="s">
        <v>31</v>
      </c>
      <c r="D59" s="15">
        <v>2</v>
      </c>
      <c r="E59" s="15">
        <v>1</v>
      </c>
      <c r="F59" s="15">
        <v>3</v>
      </c>
      <c r="G59" s="15">
        <v>6</v>
      </c>
      <c r="H59" s="80">
        <f t="shared" si="0"/>
        <v>0.05</v>
      </c>
      <c r="I59" s="74">
        <f t="shared" si="1"/>
        <v>3150</v>
      </c>
      <c r="J59" s="74">
        <v>130.35464999999999</v>
      </c>
      <c r="K59" s="76">
        <f t="shared" si="2"/>
        <v>2.416484567293917E-2</v>
      </c>
    </row>
    <row r="60" spans="1:11" x14ac:dyDescent="0.3">
      <c r="A60" t="s">
        <v>38</v>
      </c>
      <c r="B60" t="s">
        <v>40</v>
      </c>
      <c r="C60" t="s">
        <v>31</v>
      </c>
      <c r="D60" s="15"/>
      <c r="E60" s="15">
        <v>2</v>
      </c>
      <c r="F60" s="15">
        <v>3</v>
      </c>
      <c r="G60" s="15">
        <v>5</v>
      </c>
      <c r="H60" s="80">
        <f t="shared" si="0"/>
        <v>0.05</v>
      </c>
      <c r="I60" s="74">
        <f t="shared" si="1"/>
        <v>3150</v>
      </c>
      <c r="J60" s="74">
        <v>150.04899999999998</v>
      </c>
      <c r="K60" s="76">
        <f t="shared" si="2"/>
        <v>2.0993142240201539E-2</v>
      </c>
    </row>
    <row r="61" spans="1:11" x14ac:dyDescent="0.3">
      <c r="A61" t="s">
        <v>69</v>
      </c>
      <c r="B61" t="s">
        <v>30</v>
      </c>
      <c r="C61" t="s">
        <v>31</v>
      </c>
      <c r="D61" s="15"/>
      <c r="E61" s="15">
        <v>1</v>
      </c>
      <c r="F61" s="15">
        <v>1</v>
      </c>
      <c r="G61" s="15">
        <v>2</v>
      </c>
      <c r="H61" s="80">
        <f t="shared" si="0"/>
        <v>1.6666666666666666E-2</v>
      </c>
      <c r="I61" s="74">
        <f t="shared" si="1"/>
        <v>1050</v>
      </c>
      <c r="J61" s="74">
        <v>109.05900000000001</v>
      </c>
      <c r="K61" s="76">
        <f t="shared" si="2"/>
        <v>9.6278161362198435E-3</v>
      </c>
    </row>
    <row r="62" spans="1:11" x14ac:dyDescent="0.3">
      <c r="A62" t="s">
        <v>245</v>
      </c>
      <c r="B62" t="s">
        <v>24</v>
      </c>
      <c r="C62" t="s">
        <v>34</v>
      </c>
      <c r="D62" s="15">
        <v>1</v>
      </c>
      <c r="E62" s="15">
        <v>1</v>
      </c>
      <c r="F62" s="15">
        <v>1</v>
      </c>
      <c r="G62" s="15">
        <v>3</v>
      </c>
      <c r="H62" s="80">
        <f t="shared" si="0"/>
        <v>1.6666666666666666E-2</v>
      </c>
      <c r="I62" s="74">
        <f t="shared" si="1"/>
        <v>1050</v>
      </c>
      <c r="J62" s="74">
        <v>12.048000000000002</v>
      </c>
      <c r="K62" s="76">
        <f t="shared" si="2"/>
        <v>8.7151394422310749E-2</v>
      </c>
    </row>
    <row r="63" spans="1:11" x14ac:dyDescent="0.3">
      <c r="A63" t="s">
        <v>257</v>
      </c>
      <c r="B63" t="s">
        <v>48</v>
      </c>
      <c r="C63" t="s">
        <v>53</v>
      </c>
      <c r="D63" s="15">
        <v>4</v>
      </c>
      <c r="E63" s="15">
        <v>1</v>
      </c>
      <c r="F63" s="15">
        <v>1</v>
      </c>
      <c r="G63" s="15">
        <v>6</v>
      </c>
      <c r="H63" s="80">
        <f t="shared" si="0"/>
        <v>1.6666666666666666E-2</v>
      </c>
      <c r="I63" s="74">
        <f t="shared" si="1"/>
        <v>1050</v>
      </c>
      <c r="J63" s="74">
        <v>69.36</v>
      </c>
      <c r="K63" s="76">
        <f t="shared" si="2"/>
        <v>1.5138408304498269E-2</v>
      </c>
    </row>
    <row r="64" spans="1:11" x14ac:dyDescent="0.3">
      <c r="A64" t="s">
        <v>677</v>
      </c>
      <c r="B64" t="s">
        <v>24</v>
      </c>
      <c r="C64" t="s">
        <v>34</v>
      </c>
      <c r="D64" s="15"/>
      <c r="E64" s="15">
        <v>1</v>
      </c>
      <c r="F64" s="15"/>
      <c r="G64" s="15">
        <v>1</v>
      </c>
      <c r="H64" s="80">
        <f t="shared" si="0"/>
        <v>0</v>
      </c>
      <c r="I64" s="74">
        <f t="shared" si="1"/>
        <v>0</v>
      </c>
      <c r="J64" s="74">
        <v>16.959999999999997</v>
      </c>
      <c r="K64" s="76">
        <f t="shared" si="2"/>
        <v>0</v>
      </c>
    </row>
    <row r="65" spans="1:11" x14ac:dyDescent="0.3">
      <c r="A65" t="s">
        <v>143</v>
      </c>
      <c r="B65" t="s">
        <v>17</v>
      </c>
      <c r="C65" t="s">
        <v>18</v>
      </c>
      <c r="D65" s="15">
        <v>2</v>
      </c>
      <c r="E65" s="15">
        <v>2</v>
      </c>
      <c r="F65" s="15">
        <v>2</v>
      </c>
      <c r="G65" s="15">
        <v>6</v>
      </c>
      <c r="H65" s="80">
        <f t="shared" si="0"/>
        <v>3.3333333333333333E-2</v>
      </c>
      <c r="I65" s="74">
        <f t="shared" si="1"/>
        <v>2100</v>
      </c>
      <c r="J65" s="74">
        <v>160.28746999999998</v>
      </c>
      <c r="K65" s="76">
        <f t="shared" si="2"/>
        <v>1.3101460769204232E-2</v>
      </c>
    </row>
    <row r="66" spans="1:11" x14ac:dyDescent="0.3">
      <c r="A66" t="s">
        <v>247</v>
      </c>
      <c r="B66" t="s">
        <v>48</v>
      </c>
      <c r="C66" t="s">
        <v>53</v>
      </c>
      <c r="D66" s="15">
        <v>1</v>
      </c>
      <c r="E66" s="15">
        <v>1</v>
      </c>
      <c r="F66" s="15"/>
      <c r="G66" s="15">
        <v>2</v>
      </c>
      <c r="H66" s="80">
        <f t="shared" si="0"/>
        <v>0</v>
      </c>
      <c r="I66" s="74">
        <f t="shared" si="1"/>
        <v>0</v>
      </c>
      <c r="J66" s="74">
        <v>0.88500000000000001</v>
      </c>
      <c r="K66" s="76">
        <f t="shared" si="2"/>
        <v>0</v>
      </c>
    </row>
    <row r="67" spans="1:11" x14ac:dyDescent="0.3">
      <c r="A67" t="s">
        <v>249</v>
      </c>
      <c r="B67" t="s">
        <v>17</v>
      </c>
      <c r="C67" t="s">
        <v>25</v>
      </c>
      <c r="D67" s="15"/>
      <c r="E67" s="15">
        <v>1</v>
      </c>
      <c r="F67" s="15">
        <v>1</v>
      </c>
      <c r="G67" s="15">
        <v>2</v>
      </c>
      <c r="H67" s="80">
        <f t="shared" ref="H67:H130" si="3">F67/60</f>
        <v>1.6666666666666666E-2</v>
      </c>
      <c r="I67" s="74">
        <f t="shared" ref="I67:I130" si="4">H67*63000</f>
        <v>1050</v>
      </c>
      <c r="J67" s="74">
        <v>1.871856</v>
      </c>
      <c r="K67" s="76">
        <f t="shared" ref="K67:K130" si="5">IF(ISERROR(I67/(J67*1000)),"-",I67/(J67*1000))</f>
        <v>0.56094058517321843</v>
      </c>
    </row>
    <row r="68" spans="1:11" x14ac:dyDescent="0.3">
      <c r="A68" t="s">
        <v>471</v>
      </c>
      <c r="B68" t="s">
        <v>24</v>
      </c>
      <c r="C68" t="s">
        <v>18</v>
      </c>
      <c r="D68" s="15"/>
      <c r="E68" s="15">
        <v>1</v>
      </c>
      <c r="F68" s="15"/>
      <c r="G68" s="15">
        <v>1</v>
      </c>
      <c r="H68" s="80">
        <f t="shared" si="3"/>
        <v>0</v>
      </c>
      <c r="I68" s="74">
        <f t="shared" si="4"/>
        <v>0</v>
      </c>
      <c r="J68" s="74">
        <v>16.33013</v>
      </c>
      <c r="K68" s="76">
        <f t="shared" si="5"/>
        <v>0</v>
      </c>
    </row>
    <row r="69" spans="1:11" x14ac:dyDescent="0.3">
      <c r="A69" t="s">
        <v>321</v>
      </c>
      <c r="B69" t="s">
        <v>17</v>
      </c>
      <c r="C69" t="s">
        <v>25</v>
      </c>
      <c r="D69" s="15">
        <v>1</v>
      </c>
      <c r="E69" s="15">
        <v>1</v>
      </c>
      <c r="F69" s="15">
        <v>3</v>
      </c>
      <c r="G69" s="15">
        <v>5</v>
      </c>
      <c r="H69" s="80">
        <f t="shared" si="3"/>
        <v>0.05</v>
      </c>
      <c r="I69" s="74">
        <f t="shared" si="4"/>
        <v>3150</v>
      </c>
      <c r="J69" s="74">
        <v>29.963153599999998</v>
      </c>
      <c r="K69" s="76">
        <f t="shared" si="5"/>
        <v>0.10512912098811923</v>
      </c>
    </row>
    <row r="70" spans="1:11" x14ac:dyDescent="0.3">
      <c r="A70" t="s">
        <v>41</v>
      </c>
      <c r="B70" t="s">
        <v>17</v>
      </c>
      <c r="C70" t="s">
        <v>18</v>
      </c>
      <c r="D70" s="15">
        <v>3</v>
      </c>
      <c r="E70" s="15">
        <v>2</v>
      </c>
      <c r="F70" s="15">
        <v>3</v>
      </c>
      <c r="G70" s="15">
        <v>8</v>
      </c>
      <c r="H70" s="80">
        <f t="shared" si="3"/>
        <v>0.05</v>
      </c>
      <c r="I70" s="74">
        <f t="shared" si="4"/>
        <v>3150</v>
      </c>
      <c r="J70" s="74">
        <v>483.69680000000011</v>
      </c>
      <c r="K70" s="76">
        <f t="shared" si="5"/>
        <v>6.5123440965497376E-3</v>
      </c>
    </row>
    <row r="71" spans="1:11" x14ac:dyDescent="0.3">
      <c r="A71" t="s">
        <v>334</v>
      </c>
      <c r="B71" t="s">
        <v>48</v>
      </c>
      <c r="C71" t="s">
        <v>18</v>
      </c>
      <c r="D71" s="15">
        <v>1</v>
      </c>
      <c r="E71" s="15"/>
      <c r="F71" s="15"/>
      <c r="G71" s="15">
        <v>1</v>
      </c>
      <c r="H71" s="80">
        <f t="shared" si="3"/>
        <v>0</v>
      </c>
      <c r="I71" s="74">
        <f t="shared" si="4"/>
        <v>0</v>
      </c>
      <c r="J71" s="74">
        <v>4.2</v>
      </c>
      <c r="K71" s="76">
        <f t="shared" si="5"/>
        <v>0</v>
      </c>
    </row>
    <row r="72" spans="1:11" x14ac:dyDescent="0.3">
      <c r="A72" t="s">
        <v>185</v>
      </c>
      <c r="B72" t="s">
        <v>40</v>
      </c>
      <c r="C72" t="s">
        <v>53</v>
      </c>
      <c r="D72" s="15">
        <v>1</v>
      </c>
      <c r="E72" s="15">
        <v>1</v>
      </c>
      <c r="F72" s="15">
        <v>1</v>
      </c>
      <c r="G72" s="15">
        <v>3</v>
      </c>
      <c r="H72" s="80">
        <f t="shared" si="3"/>
        <v>1.6666666666666666E-2</v>
      </c>
      <c r="I72" s="74">
        <f t="shared" si="4"/>
        <v>1050</v>
      </c>
      <c r="J72" s="74">
        <v>122.60240000000002</v>
      </c>
      <c r="K72" s="76">
        <f t="shared" si="5"/>
        <v>8.564269541216158E-3</v>
      </c>
    </row>
    <row r="73" spans="1:11" x14ac:dyDescent="0.3">
      <c r="A73" t="s">
        <v>359</v>
      </c>
      <c r="B73" t="s">
        <v>102</v>
      </c>
      <c r="C73" t="s">
        <v>25</v>
      </c>
      <c r="D73" s="15"/>
      <c r="E73" s="15">
        <v>1</v>
      </c>
      <c r="F73" s="15">
        <v>1</v>
      </c>
      <c r="G73" s="15">
        <v>2</v>
      </c>
      <c r="H73" s="80">
        <f t="shared" si="3"/>
        <v>1.6666666666666666E-2</v>
      </c>
      <c r="I73" s="74">
        <f t="shared" si="4"/>
        <v>1050</v>
      </c>
      <c r="J73" s="74">
        <v>50.715000000000003</v>
      </c>
      <c r="K73" s="76">
        <f t="shared" si="5"/>
        <v>2.0703933747412008E-2</v>
      </c>
    </row>
    <row r="74" spans="1:11" x14ac:dyDescent="0.3">
      <c r="A74" t="s">
        <v>146</v>
      </c>
      <c r="B74" t="s">
        <v>48</v>
      </c>
      <c r="C74" t="s">
        <v>18</v>
      </c>
      <c r="D74" s="15">
        <v>1</v>
      </c>
      <c r="E74" s="15">
        <v>2</v>
      </c>
      <c r="F74" s="15">
        <v>1</v>
      </c>
      <c r="G74" s="15">
        <v>4</v>
      </c>
      <c r="H74" s="80">
        <f t="shared" si="3"/>
        <v>1.6666666666666666E-2</v>
      </c>
      <c r="I74" s="74">
        <f t="shared" si="4"/>
        <v>1050</v>
      </c>
      <c r="J74" s="74">
        <v>140.89419999999998</v>
      </c>
      <c r="K74" s="76">
        <f t="shared" si="5"/>
        <v>7.4524004536737501E-3</v>
      </c>
    </row>
    <row r="75" spans="1:11" x14ac:dyDescent="0.3">
      <c r="A75" t="s">
        <v>22</v>
      </c>
      <c r="B75" t="s">
        <v>24</v>
      </c>
      <c r="C75" t="s">
        <v>25</v>
      </c>
      <c r="D75" s="15"/>
      <c r="E75" s="15">
        <v>1</v>
      </c>
      <c r="F75" s="15">
        <v>4</v>
      </c>
      <c r="G75" s="15">
        <v>5</v>
      </c>
      <c r="H75" s="80">
        <f t="shared" si="3"/>
        <v>6.6666666666666666E-2</v>
      </c>
      <c r="I75" s="74">
        <f t="shared" si="4"/>
        <v>4200</v>
      </c>
      <c r="J75" s="74">
        <v>169.3416</v>
      </c>
      <c r="K75" s="76">
        <f t="shared" si="5"/>
        <v>2.4801938802987571E-2</v>
      </c>
    </row>
    <row r="76" spans="1:11" x14ac:dyDescent="0.3">
      <c r="A76" t="s">
        <v>149</v>
      </c>
      <c r="B76" t="s">
        <v>17</v>
      </c>
      <c r="C76" t="s">
        <v>31</v>
      </c>
      <c r="D76" s="15">
        <v>3</v>
      </c>
      <c r="E76" s="15">
        <v>3</v>
      </c>
      <c r="F76" s="15">
        <v>6</v>
      </c>
      <c r="G76" s="15">
        <v>12</v>
      </c>
      <c r="H76" s="80">
        <f t="shared" si="3"/>
        <v>0.1</v>
      </c>
      <c r="I76" s="74">
        <f t="shared" si="4"/>
        <v>6300</v>
      </c>
      <c r="J76" s="74">
        <v>472.84935999999993</v>
      </c>
      <c r="K76" s="76">
        <f t="shared" si="5"/>
        <v>1.3323482133929506E-2</v>
      </c>
    </row>
    <row r="77" spans="1:11" x14ac:dyDescent="0.3">
      <c r="A77" t="s">
        <v>362</v>
      </c>
      <c r="B77" t="s">
        <v>17</v>
      </c>
      <c r="C77" t="s">
        <v>18</v>
      </c>
      <c r="D77" s="15">
        <v>2</v>
      </c>
      <c r="E77" s="15"/>
      <c r="F77" s="15"/>
      <c r="G77" s="15">
        <v>2</v>
      </c>
      <c r="H77" s="80">
        <f t="shared" si="3"/>
        <v>0</v>
      </c>
      <c r="I77" s="74">
        <f t="shared" si="4"/>
        <v>0</v>
      </c>
      <c r="J77" s="74">
        <v>0</v>
      </c>
      <c r="K77" s="76" t="str">
        <f t="shared" si="5"/>
        <v>-</v>
      </c>
    </row>
    <row r="78" spans="1:11" x14ac:dyDescent="0.3">
      <c r="A78" t="s">
        <v>271</v>
      </c>
      <c r="B78" t="s">
        <v>102</v>
      </c>
      <c r="C78" t="s">
        <v>18</v>
      </c>
      <c r="D78" s="15">
        <v>3</v>
      </c>
      <c r="E78" s="15">
        <v>3</v>
      </c>
      <c r="F78" s="15">
        <v>3</v>
      </c>
      <c r="G78" s="15">
        <v>9</v>
      </c>
      <c r="H78" s="80">
        <f t="shared" si="3"/>
        <v>0.05</v>
      </c>
      <c r="I78" s="74">
        <f t="shared" si="4"/>
        <v>3150</v>
      </c>
      <c r="J78" s="74">
        <v>165.12589999999997</v>
      </c>
      <c r="K78" s="76">
        <f t="shared" si="5"/>
        <v>1.9076353255303987E-2</v>
      </c>
    </row>
    <row r="79" spans="1:11" x14ac:dyDescent="0.3">
      <c r="A79" t="s">
        <v>153</v>
      </c>
      <c r="B79" t="s">
        <v>102</v>
      </c>
      <c r="C79" t="s">
        <v>18</v>
      </c>
      <c r="D79" s="15"/>
      <c r="E79" s="15">
        <v>3</v>
      </c>
      <c r="F79" s="15">
        <v>3</v>
      </c>
      <c r="G79" s="15">
        <v>6</v>
      </c>
      <c r="H79" s="80">
        <f t="shared" si="3"/>
        <v>0.05</v>
      </c>
      <c r="I79" s="74">
        <f t="shared" si="4"/>
        <v>3150</v>
      </c>
      <c r="J79" s="74">
        <v>300.15999999999997</v>
      </c>
      <c r="K79" s="76">
        <f t="shared" si="5"/>
        <v>1.0494402985074629E-2</v>
      </c>
    </row>
    <row r="80" spans="1:11" x14ac:dyDescent="0.3">
      <c r="A80" t="s">
        <v>172</v>
      </c>
      <c r="B80" t="s">
        <v>40</v>
      </c>
      <c r="C80" t="s">
        <v>18</v>
      </c>
      <c r="D80" s="15">
        <v>1</v>
      </c>
      <c r="E80" s="15"/>
      <c r="F80" s="15"/>
      <c r="G80" s="15">
        <v>1</v>
      </c>
      <c r="H80" s="80">
        <f t="shared" si="3"/>
        <v>0</v>
      </c>
      <c r="I80" s="74">
        <f t="shared" si="4"/>
        <v>0</v>
      </c>
      <c r="J80" s="74">
        <v>1.5035999999999998</v>
      </c>
      <c r="K80" s="76">
        <f t="shared" si="5"/>
        <v>0</v>
      </c>
    </row>
    <row r="81" spans="1:11" x14ac:dyDescent="0.3">
      <c r="A81" t="s">
        <v>292</v>
      </c>
      <c r="B81" t="s">
        <v>24</v>
      </c>
      <c r="C81" t="s">
        <v>34</v>
      </c>
      <c r="D81" s="15">
        <v>2</v>
      </c>
      <c r="E81" s="15">
        <v>1</v>
      </c>
      <c r="F81" s="15">
        <v>2</v>
      </c>
      <c r="G81" s="15">
        <v>5</v>
      </c>
      <c r="H81" s="80">
        <f t="shared" si="3"/>
        <v>3.3333333333333333E-2</v>
      </c>
      <c r="I81" s="74">
        <f t="shared" si="4"/>
        <v>2100</v>
      </c>
      <c r="J81" s="74">
        <v>110.21629999999999</v>
      </c>
      <c r="K81" s="76">
        <f t="shared" si="5"/>
        <v>1.9053443093262977E-2</v>
      </c>
    </row>
    <row r="82" spans="1:11" x14ac:dyDescent="0.3">
      <c r="A82" t="s">
        <v>64</v>
      </c>
      <c r="B82" t="s">
        <v>30</v>
      </c>
      <c r="C82" t="s">
        <v>25</v>
      </c>
      <c r="D82" s="15">
        <v>1</v>
      </c>
      <c r="E82" s="15">
        <v>2</v>
      </c>
      <c r="F82" s="15">
        <v>2</v>
      </c>
      <c r="G82" s="15">
        <v>5</v>
      </c>
      <c r="H82" s="80">
        <f t="shared" si="3"/>
        <v>3.3333333333333333E-2</v>
      </c>
      <c r="I82" s="74">
        <f t="shared" si="4"/>
        <v>2100</v>
      </c>
      <c r="J82" s="74">
        <v>123.63623999999997</v>
      </c>
      <c r="K82" s="76">
        <f t="shared" si="5"/>
        <v>1.6985311102958166E-2</v>
      </c>
    </row>
    <row r="83" spans="1:11" x14ac:dyDescent="0.3">
      <c r="A83" t="s">
        <v>296</v>
      </c>
      <c r="B83" t="s">
        <v>30</v>
      </c>
      <c r="C83" t="s">
        <v>53</v>
      </c>
      <c r="D83" s="15">
        <v>1</v>
      </c>
      <c r="E83" s="15">
        <v>2</v>
      </c>
      <c r="F83" s="15"/>
      <c r="G83" s="15">
        <v>3</v>
      </c>
      <c r="H83" s="80">
        <f t="shared" si="3"/>
        <v>0</v>
      </c>
      <c r="I83" s="74">
        <f t="shared" si="4"/>
        <v>0</v>
      </c>
      <c r="J83" s="74">
        <v>27.807999999999996</v>
      </c>
      <c r="K83" s="76">
        <f t="shared" si="5"/>
        <v>0</v>
      </c>
    </row>
    <row r="84" spans="1:11" x14ac:dyDescent="0.3">
      <c r="A84" t="s">
        <v>66</v>
      </c>
      <c r="B84" t="s">
        <v>17</v>
      </c>
      <c r="C84" t="s">
        <v>31</v>
      </c>
      <c r="D84" s="15">
        <v>2</v>
      </c>
      <c r="E84" s="15">
        <v>2</v>
      </c>
      <c r="F84" s="15">
        <v>5</v>
      </c>
      <c r="G84" s="15">
        <v>9</v>
      </c>
      <c r="H84" s="80">
        <f t="shared" si="3"/>
        <v>8.3333333333333329E-2</v>
      </c>
      <c r="I84" s="74">
        <f t="shared" si="4"/>
        <v>5250</v>
      </c>
      <c r="J84" s="74">
        <v>108.6755</v>
      </c>
      <c r="K84" s="76">
        <f t="shared" si="5"/>
        <v>4.830895648053149E-2</v>
      </c>
    </row>
    <row r="85" spans="1:11" x14ac:dyDescent="0.3">
      <c r="A85" t="s">
        <v>406</v>
      </c>
      <c r="B85" t="s">
        <v>102</v>
      </c>
      <c r="C85" t="s">
        <v>34</v>
      </c>
      <c r="D85" s="15">
        <v>1</v>
      </c>
      <c r="E85" s="15"/>
      <c r="F85" s="15">
        <v>1</v>
      </c>
      <c r="G85" s="15">
        <v>2</v>
      </c>
      <c r="H85" s="80">
        <f t="shared" si="3"/>
        <v>1.6666666666666666E-2</v>
      </c>
      <c r="I85" s="74">
        <f t="shared" si="4"/>
        <v>1050</v>
      </c>
      <c r="J85" s="74">
        <v>26.67418</v>
      </c>
      <c r="K85" s="76">
        <f t="shared" si="5"/>
        <v>3.9363909218577665E-2</v>
      </c>
    </row>
    <row r="86" spans="1:11" x14ac:dyDescent="0.3">
      <c r="A86" t="s">
        <v>448</v>
      </c>
      <c r="B86" t="s">
        <v>48</v>
      </c>
      <c r="C86" t="s">
        <v>25</v>
      </c>
      <c r="D86" s="15"/>
      <c r="E86" s="15">
        <v>3</v>
      </c>
      <c r="F86" s="15">
        <v>4</v>
      </c>
      <c r="G86" s="15">
        <v>7</v>
      </c>
      <c r="H86" s="80">
        <f t="shared" si="3"/>
        <v>6.6666666666666666E-2</v>
      </c>
      <c r="I86" s="74">
        <f t="shared" si="4"/>
        <v>4200</v>
      </c>
      <c r="J86" s="74">
        <v>61.612500000000004</v>
      </c>
      <c r="K86" s="76">
        <f t="shared" si="5"/>
        <v>6.8167985392574557E-2</v>
      </c>
    </row>
    <row r="87" spans="1:11" x14ac:dyDescent="0.3">
      <c r="A87" t="s">
        <v>392</v>
      </c>
      <c r="B87" t="s">
        <v>48</v>
      </c>
      <c r="C87" t="s">
        <v>53</v>
      </c>
      <c r="D87" s="15"/>
      <c r="E87" s="15">
        <v>5</v>
      </c>
      <c r="F87" s="15">
        <v>10</v>
      </c>
      <c r="G87" s="15">
        <v>15</v>
      </c>
      <c r="H87" s="80">
        <f t="shared" si="3"/>
        <v>0.16666666666666666</v>
      </c>
      <c r="I87" s="74">
        <f t="shared" si="4"/>
        <v>10500</v>
      </c>
      <c r="J87" s="74">
        <v>337.12</v>
      </c>
      <c r="K87" s="76">
        <f t="shared" si="5"/>
        <v>3.1146179401993355E-2</v>
      </c>
    </row>
    <row r="88" spans="1:11" x14ac:dyDescent="0.3">
      <c r="A88" t="s">
        <v>383</v>
      </c>
      <c r="B88" t="s">
        <v>48</v>
      </c>
      <c r="C88" t="s">
        <v>53</v>
      </c>
      <c r="D88" s="15">
        <v>1</v>
      </c>
      <c r="E88" s="15"/>
      <c r="F88" s="15"/>
      <c r="G88" s="15">
        <v>1</v>
      </c>
      <c r="H88" s="80">
        <f t="shared" si="3"/>
        <v>0</v>
      </c>
      <c r="I88" s="74">
        <f t="shared" si="4"/>
        <v>0</v>
      </c>
      <c r="J88" s="74">
        <v>15.487500000000002</v>
      </c>
      <c r="K88" s="76">
        <f t="shared" si="5"/>
        <v>0</v>
      </c>
    </row>
    <row r="89" spans="1:11" x14ac:dyDescent="0.3">
      <c r="A89" t="s">
        <v>534</v>
      </c>
      <c r="B89" t="s">
        <v>17</v>
      </c>
      <c r="C89" t="s">
        <v>25</v>
      </c>
      <c r="D89" s="15"/>
      <c r="E89" s="15">
        <v>2</v>
      </c>
      <c r="F89" s="15">
        <v>2</v>
      </c>
      <c r="G89" s="15">
        <v>4</v>
      </c>
      <c r="H89" s="80">
        <f t="shared" si="3"/>
        <v>3.3333333333333333E-2</v>
      </c>
      <c r="I89" s="74">
        <f t="shared" si="4"/>
        <v>2100</v>
      </c>
      <c r="J89" s="74">
        <v>13.537499999999998</v>
      </c>
      <c r="K89" s="76">
        <f t="shared" si="5"/>
        <v>0.15512465373961221</v>
      </c>
    </row>
    <row r="90" spans="1:11" x14ac:dyDescent="0.3">
      <c r="A90" t="s">
        <v>187</v>
      </c>
      <c r="B90" t="s">
        <v>48</v>
      </c>
      <c r="C90" t="s">
        <v>53</v>
      </c>
      <c r="D90" s="15"/>
      <c r="E90" s="15">
        <v>2</v>
      </c>
      <c r="F90" s="15">
        <v>1</v>
      </c>
      <c r="G90" s="15">
        <v>3</v>
      </c>
      <c r="H90" s="80">
        <f t="shared" si="3"/>
        <v>1.6666666666666666E-2</v>
      </c>
      <c r="I90" s="74">
        <f t="shared" si="4"/>
        <v>1050</v>
      </c>
      <c r="J90" s="74">
        <v>13.532380000000002</v>
      </c>
      <c r="K90" s="76">
        <f t="shared" si="5"/>
        <v>7.7591672713890683E-2</v>
      </c>
    </row>
    <row r="91" spans="1:11" x14ac:dyDescent="0.3">
      <c r="A91" t="s">
        <v>155</v>
      </c>
      <c r="B91" t="s">
        <v>48</v>
      </c>
      <c r="C91" t="s">
        <v>53</v>
      </c>
      <c r="D91" s="15">
        <v>2</v>
      </c>
      <c r="E91" s="15">
        <v>1</v>
      </c>
      <c r="F91" s="15"/>
      <c r="G91" s="15">
        <v>3</v>
      </c>
      <c r="H91" s="80">
        <f t="shared" si="3"/>
        <v>0</v>
      </c>
      <c r="I91" s="74">
        <f t="shared" si="4"/>
        <v>0</v>
      </c>
      <c r="J91" s="74">
        <v>51.077700000000014</v>
      </c>
      <c r="K91" s="76">
        <f t="shared" si="5"/>
        <v>0</v>
      </c>
    </row>
    <row r="92" spans="1:11" x14ac:dyDescent="0.3">
      <c r="A92" t="s">
        <v>73</v>
      </c>
      <c r="B92" t="s">
        <v>48</v>
      </c>
      <c r="C92" t="s">
        <v>53</v>
      </c>
      <c r="D92" s="15"/>
      <c r="E92" s="15">
        <v>1</v>
      </c>
      <c r="F92" s="15"/>
      <c r="G92" s="15">
        <v>1</v>
      </c>
      <c r="H92" s="80">
        <f t="shared" si="3"/>
        <v>0</v>
      </c>
      <c r="I92" s="74">
        <f t="shared" si="4"/>
        <v>0</v>
      </c>
      <c r="J92" s="74">
        <v>24.350409999999997</v>
      </c>
      <c r="K92" s="76">
        <f t="shared" si="5"/>
        <v>0</v>
      </c>
    </row>
    <row r="93" spans="1:11" x14ac:dyDescent="0.3">
      <c r="A93" t="s">
        <v>253</v>
      </c>
      <c r="B93" t="s">
        <v>24</v>
      </c>
      <c r="C93" t="s">
        <v>34</v>
      </c>
      <c r="D93" s="15"/>
      <c r="E93" s="15">
        <v>2</v>
      </c>
      <c r="F93" s="15"/>
      <c r="G93" s="15">
        <v>2</v>
      </c>
      <c r="H93" s="80">
        <f t="shared" si="3"/>
        <v>0</v>
      </c>
      <c r="I93" s="74">
        <f t="shared" si="4"/>
        <v>0</v>
      </c>
      <c r="J93" s="74">
        <v>38.58411000000001</v>
      </c>
      <c r="K93" s="76">
        <f t="shared" si="5"/>
        <v>0</v>
      </c>
    </row>
    <row r="94" spans="1:11" x14ac:dyDescent="0.3">
      <c r="A94" t="s">
        <v>330</v>
      </c>
      <c r="B94" t="s">
        <v>48</v>
      </c>
      <c r="C94" t="s">
        <v>18</v>
      </c>
      <c r="D94" s="15">
        <v>1</v>
      </c>
      <c r="E94" s="15">
        <v>1</v>
      </c>
      <c r="F94" s="15"/>
      <c r="G94" s="15">
        <v>2</v>
      </c>
      <c r="H94" s="80">
        <f t="shared" si="3"/>
        <v>0</v>
      </c>
      <c r="I94" s="74">
        <f t="shared" si="4"/>
        <v>0</v>
      </c>
      <c r="J94" s="74">
        <v>8.8956</v>
      </c>
      <c r="K94" s="76">
        <f t="shared" si="5"/>
        <v>0</v>
      </c>
    </row>
    <row r="95" spans="1:11" x14ac:dyDescent="0.3">
      <c r="A95" t="s">
        <v>157</v>
      </c>
      <c r="B95" t="s">
        <v>123</v>
      </c>
      <c r="C95" t="s">
        <v>34</v>
      </c>
      <c r="D95" s="15"/>
      <c r="E95" s="15"/>
      <c r="F95" s="15">
        <v>1</v>
      </c>
      <c r="G95" s="15">
        <v>1</v>
      </c>
      <c r="H95" s="80">
        <f t="shared" si="3"/>
        <v>1.6666666666666666E-2</v>
      </c>
      <c r="I95" s="74">
        <f t="shared" si="4"/>
        <v>1050</v>
      </c>
      <c r="J95" s="74">
        <v>31.605000000000004</v>
      </c>
      <c r="K95" s="76">
        <f t="shared" si="5"/>
        <v>3.3222591362126241E-2</v>
      </c>
    </row>
    <row r="96" spans="1:11" x14ac:dyDescent="0.3">
      <c r="A96" t="s">
        <v>312</v>
      </c>
      <c r="B96" t="s">
        <v>17</v>
      </c>
      <c r="C96" t="s">
        <v>31</v>
      </c>
      <c r="D96" s="15">
        <v>1</v>
      </c>
      <c r="E96" s="15">
        <v>1</v>
      </c>
      <c r="F96" s="15"/>
      <c r="G96" s="15">
        <v>2</v>
      </c>
      <c r="H96" s="80">
        <f t="shared" si="3"/>
        <v>0</v>
      </c>
      <c r="I96" s="74">
        <f t="shared" si="4"/>
        <v>0</v>
      </c>
      <c r="J96" s="74">
        <v>11.514000000000001</v>
      </c>
      <c r="K96" s="76">
        <f t="shared" si="5"/>
        <v>0</v>
      </c>
    </row>
    <row r="97" spans="1:11" x14ac:dyDescent="0.3">
      <c r="A97" t="s">
        <v>421</v>
      </c>
      <c r="B97" t="s">
        <v>102</v>
      </c>
      <c r="C97" t="s">
        <v>31</v>
      </c>
      <c r="D97" s="15"/>
      <c r="E97" s="15">
        <v>1</v>
      </c>
      <c r="F97" s="15"/>
      <c r="G97" s="15">
        <v>1</v>
      </c>
      <c r="H97" s="80">
        <f t="shared" si="3"/>
        <v>0</v>
      </c>
      <c r="I97" s="74">
        <f t="shared" si="4"/>
        <v>0</v>
      </c>
      <c r="J97" s="74">
        <v>3.6440000000000001</v>
      </c>
      <c r="K97" s="76">
        <f t="shared" si="5"/>
        <v>0</v>
      </c>
    </row>
    <row r="98" spans="1:11" x14ac:dyDescent="0.3">
      <c r="A98" t="s">
        <v>851</v>
      </c>
      <c r="B98" t="s">
        <v>48</v>
      </c>
      <c r="C98" t="s">
        <v>1293</v>
      </c>
      <c r="D98" s="15"/>
      <c r="E98" s="15"/>
      <c r="F98" s="15">
        <v>1</v>
      </c>
      <c r="G98" s="15">
        <v>1</v>
      </c>
      <c r="H98" s="80">
        <f t="shared" si="3"/>
        <v>1.6666666666666666E-2</v>
      </c>
      <c r="I98" s="74">
        <f t="shared" si="4"/>
        <v>1050</v>
      </c>
      <c r="J98" s="74">
        <v>0</v>
      </c>
      <c r="K98" s="76" t="str">
        <f t="shared" si="5"/>
        <v>-</v>
      </c>
    </row>
    <row r="99" spans="1:11" x14ac:dyDescent="0.3">
      <c r="A99" t="s">
        <v>351</v>
      </c>
      <c r="B99" t="s">
        <v>30</v>
      </c>
      <c r="C99" t="s">
        <v>25</v>
      </c>
      <c r="D99" s="15">
        <v>1</v>
      </c>
      <c r="E99" s="15">
        <v>1</v>
      </c>
      <c r="F99" s="15">
        <v>2</v>
      </c>
      <c r="G99" s="15">
        <v>4</v>
      </c>
      <c r="H99" s="80">
        <f t="shared" si="3"/>
        <v>3.3333333333333333E-2</v>
      </c>
      <c r="I99" s="74">
        <f t="shared" si="4"/>
        <v>2100</v>
      </c>
      <c r="J99" s="74">
        <v>84.419999999999973</v>
      </c>
      <c r="K99" s="76">
        <f t="shared" si="5"/>
        <v>2.4875621890547272E-2</v>
      </c>
    </row>
    <row r="100" spans="1:11" x14ac:dyDescent="0.3">
      <c r="A100" t="s">
        <v>323</v>
      </c>
      <c r="B100" t="s">
        <v>30</v>
      </c>
      <c r="C100" t="s">
        <v>25</v>
      </c>
      <c r="D100" s="15">
        <v>1</v>
      </c>
      <c r="E100" s="15">
        <v>1</v>
      </c>
      <c r="F100" s="15"/>
      <c r="G100" s="15">
        <v>2</v>
      </c>
      <c r="H100" s="80">
        <f t="shared" si="3"/>
        <v>0</v>
      </c>
      <c r="I100" s="74">
        <f t="shared" si="4"/>
        <v>0</v>
      </c>
      <c r="J100" s="74">
        <v>0</v>
      </c>
      <c r="K100" s="76" t="str">
        <f t="shared" si="5"/>
        <v>-</v>
      </c>
    </row>
    <row r="101" spans="1:11" x14ac:dyDescent="0.3">
      <c r="A101" t="s">
        <v>199</v>
      </c>
      <c r="B101" t="s">
        <v>24</v>
      </c>
      <c r="C101" t="s">
        <v>53</v>
      </c>
      <c r="D101" s="15">
        <v>1</v>
      </c>
      <c r="E101" s="15">
        <v>1</v>
      </c>
      <c r="F101" s="15"/>
      <c r="G101" s="15">
        <v>2</v>
      </c>
      <c r="H101" s="80">
        <f t="shared" si="3"/>
        <v>0</v>
      </c>
      <c r="I101" s="74">
        <f t="shared" si="4"/>
        <v>0</v>
      </c>
      <c r="J101" s="74">
        <v>10.7181</v>
      </c>
      <c r="K101" s="76">
        <f t="shared" si="5"/>
        <v>0</v>
      </c>
    </row>
    <row r="102" spans="1:11" x14ac:dyDescent="0.3">
      <c r="A102" t="s">
        <v>195</v>
      </c>
      <c r="B102" t="s">
        <v>102</v>
      </c>
      <c r="C102" t="s">
        <v>25</v>
      </c>
      <c r="D102" s="15">
        <v>1</v>
      </c>
      <c r="E102" s="15">
        <v>1</v>
      </c>
      <c r="F102" s="15">
        <v>3</v>
      </c>
      <c r="G102" s="15">
        <v>5</v>
      </c>
      <c r="H102" s="80">
        <f t="shared" si="3"/>
        <v>0.05</v>
      </c>
      <c r="I102" s="74">
        <f t="shared" si="4"/>
        <v>3150</v>
      </c>
      <c r="J102" s="74">
        <v>22.962900000000005</v>
      </c>
      <c r="K102" s="76">
        <f t="shared" si="5"/>
        <v>0.13717779548750372</v>
      </c>
    </row>
    <row r="103" spans="1:11" x14ac:dyDescent="0.3">
      <c r="A103" t="s">
        <v>325</v>
      </c>
      <c r="B103" t="s">
        <v>17</v>
      </c>
      <c r="C103" t="s">
        <v>25</v>
      </c>
      <c r="D103" s="15">
        <v>1</v>
      </c>
      <c r="E103" s="15">
        <v>1</v>
      </c>
      <c r="F103" s="15">
        <v>2</v>
      </c>
      <c r="G103" s="15">
        <v>4</v>
      </c>
      <c r="H103" s="80">
        <f t="shared" si="3"/>
        <v>3.3333333333333333E-2</v>
      </c>
      <c r="I103" s="74">
        <f t="shared" si="4"/>
        <v>2100</v>
      </c>
      <c r="J103" s="74">
        <v>21.819595</v>
      </c>
      <c r="K103" s="76">
        <f t="shared" si="5"/>
        <v>9.6243766211059373E-2</v>
      </c>
    </row>
    <row r="104" spans="1:11" x14ac:dyDescent="0.3">
      <c r="A104" t="s">
        <v>119</v>
      </c>
      <c r="B104" t="s">
        <v>40</v>
      </c>
      <c r="C104" t="s">
        <v>31</v>
      </c>
      <c r="D104" s="15">
        <v>2</v>
      </c>
      <c r="E104" s="15">
        <v>6</v>
      </c>
      <c r="F104" s="15">
        <v>5</v>
      </c>
      <c r="G104" s="15">
        <v>13</v>
      </c>
      <c r="H104" s="80">
        <f t="shared" si="3"/>
        <v>8.3333333333333329E-2</v>
      </c>
      <c r="I104" s="74">
        <f t="shared" si="4"/>
        <v>5250</v>
      </c>
      <c r="J104" s="74">
        <v>1632.8425533333334</v>
      </c>
      <c r="K104" s="76">
        <f t="shared" si="5"/>
        <v>3.2152518252800879E-3</v>
      </c>
    </row>
    <row r="105" spans="1:11" x14ac:dyDescent="0.3">
      <c r="A105" t="s">
        <v>197</v>
      </c>
      <c r="B105" t="s">
        <v>17</v>
      </c>
      <c r="C105" t="s">
        <v>25</v>
      </c>
      <c r="D105" s="15"/>
      <c r="E105" s="15">
        <v>1</v>
      </c>
      <c r="F105" s="15">
        <v>2</v>
      </c>
      <c r="G105" s="15">
        <v>3</v>
      </c>
      <c r="H105" s="80">
        <f t="shared" si="3"/>
        <v>3.3333333333333333E-2</v>
      </c>
      <c r="I105" s="74">
        <f t="shared" si="4"/>
        <v>2100</v>
      </c>
      <c r="J105" s="74">
        <v>105.71771680000001</v>
      </c>
      <c r="K105" s="76">
        <f t="shared" si="5"/>
        <v>1.9864220147440791E-2</v>
      </c>
    </row>
    <row r="106" spans="1:11" x14ac:dyDescent="0.3">
      <c r="A106" t="s">
        <v>648</v>
      </c>
      <c r="B106" t="s">
        <v>30</v>
      </c>
      <c r="C106" t="s">
        <v>53</v>
      </c>
      <c r="D106" s="15"/>
      <c r="E106" s="15">
        <v>1</v>
      </c>
      <c r="F106" s="15">
        <v>3</v>
      </c>
      <c r="G106" s="15">
        <v>4</v>
      </c>
      <c r="H106" s="80">
        <f t="shared" si="3"/>
        <v>0.05</v>
      </c>
      <c r="I106" s="74">
        <f t="shared" si="4"/>
        <v>3150</v>
      </c>
      <c r="J106" s="74">
        <v>57.20000000000001</v>
      </c>
      <c r="K106" s="76">
        <f t="shared" si="5"/>
        <v>5.5069930069930065E-2</v>
      </c>
    </row>
    <row r="107" spans="1:11" x14ac:dyDescent="0.3">
      <c r="A107" t="s">
        <v>114</v>
      </c>
      <c r="B107" t="s">
        <v>17</v>
      </c>
      <c r="C107" t="s">
        <v>18</v>
      </c>
      <c r="D107" s="15">
        <v>2</v>
      </c>
      <c r="E107" s="15">
        <v>2</v>
      </c>
      <c r="F107" s="15">
        <v>2</v>
      </c>
      <c r="G107" s="15">
        <v>6</v>
      </c>
      <c r="H107" s="80">
        <f t="shared" si="3"/>
        <v>3.3333333333333333E-2</v>
      </c>
      <c r="I107" s="74">
        <f t="shared" si="4"/>
        <v>2100</v>
      </c>
      <c r="J107" s="74">
        <v>16.357240000000001</v>
      </c>
      <c r="K107" s="76">
        <f t="shared" si="5"/>
        <v>0.12838351702365433</v>
      </c>
    </row>
    <row r="108" spans="1:11" x14ac:dyDescent="0.3">
      <c r="A108" t="s">
        <v>189</v>
      </c>
      <c r="B108" t="s">
        <v>30</v>
      </c>
      <c r="C108" t="s">
        <v>34</v>
      </c>
      <c r="D108" s="15"/>
      <c r="E108" s="15"/>
      <c r="F108" s="15">
        <v>1</v>
      </c>
      <c r="G108" s="15">
        <v>1</v>
      </c>
      <c r="H108" s="80">
        <f t="shared" si="3"/>
        <v>1.6666666666666666E-2</v>
      </c>
      <c r="I108" s="74">
        <f t="shared" si="4"/>
        <v>1050</v>
      </c>
      <c r="J108" s="74">
        <v>6</v>
      </c>
      <c r="K108" s="76">
        <f t="shared" si="5"/>
        <v>0.17499999999999999</v>
      </c>
    </row>
    <row r="109" spans="1:11" x14ac:dyDescent="0.3">
      <c r="A109" t="s">
        <v>327</v>
      </c>
      <c r="B109" t="s">
        <v>17</v>
      </c>
      <c r="C109" t="s">
        <v>25</v>
      </c>
      <c r="D109" s="15">
        <v>2</v>
      </c>
      <c r="E109" s="15"/>
      <c r="F109" s="15"/>
      <c r="G109" s="15">
        <v>2</v>
      </c>
      <c r="H109" s="80">
        <f t="shared" si="3"/>
        <v>0</v>
      </c>
      <c r="I109" s="74">
        <f t="shared" si="4"/>
        <v>0</v>
      </c>
      <c r="J109" s="74">
        <v>0</v>
      </c>
      <c r="K109" s="76" t="str">
        <f t="shared" si="5"/>
        <v>-</v>
      </c>
    </row>
    <row r="110" spans="1:11" x14ac:dyDescent="0.3">
      <c r="A110" t="s">
        <v>225</v>
      </c>
      <c r="B110" t="s">
        <v>24</v>
      </c>
      <c r="C110" t="s">
        <v>53</v>
      </c>
      <c r="D110" s="15">
        <v>1</v>
      </c>
      <c r="E110" s="15"/>
      <c r="F110" s="15"/>
      <c r="G110" s="15">
        <v>1</v>
      </c>
      <c r="H110" s="80">
        <f t="shared" si="3"/>
        <v>0</v>
      </c>
      <c r="I110" s="74">
        <f t="shared" si="4"/>
        <v>0</v>
      </c>
      <c r="J110" s="74">
        <v>0</v>
      </c>
      <c r="K110" s="76" t="str">
        <f t="shared" si="5"/>
        <v>-</v>
      </c>
    </row>
    <row r="111" spans="1:11" x14ac:dyDescent="0.3">
      <c r="A111" t="s">
        <v>80</v>
      </c>
      <c r="B111" t="s">
        <v>17</v>
      </c>
      <c r="C111" t="s">
        <v>18</v>
      </c>
      <c r="D111" s="15">
        <v>1</v>
      </c>
      <c r="E111" s="15"/>
      <c r="F111" s="15"/>
      <c r="G111" s="15">
        <v>1</v>
      </c>
      <c r="H111" s="80">
        <f t="shared" si="3"/>
        <v>0</v>
      </c>
      <c r="I111" s="74">
        <f t="shared" si="4"/>
        <v>0</v>
      </c>
      <c r="J111" s="74">
        <v>0</v>
      </c>
      <c r="K111" s="76" t="str">
        <f t="shared" si="5"/>
        <v>-</v>
      </c>
    </row>
    <row r="112" spans="1:11" x14ac:dyDescent="0.3">
      <c r="A112" t="s">
        <v>96</v>
      </c>
      <c r="B112" t="s">
        <v>30</v>
      </c>
      <c r="C112" t="s">
        <v>34</v>
      </c>
      <c r="D112" s="15"/>
      <c r="E112" s="15">
        <v>2</v>
      </c>
      <c r="F112" s="15"/>
      <c r="G112" s="15">
        <v>2</v>
      </c>
      <c r="H112" s="80">
        <f t="shared" si="3"/>
        <v>0</v>
      </c>
      <c r="I112" s="74">
        <f t="shared" si="4"/>
        <v>0</v>
      </c>
      <c r="J112" s="74">
        <v>65.507999999999996</v>
      </c>
      <c r="K112" s="76">
        <f t="shared" si="5"/>
        <v>0</v>
      </c>
    </row>
    <row r="113" spans="1:11" x14ac:dyDescent="0.3">
      <c r="A113" t="s">
        <v>401</v>
      </c>
      <c r="B113" t="s">
        <v>48</v>
      </c>
      <c r="C113" t="s">
        <v>34</v>
      </c>
      <c r="D113" s="15">
        <v>1</v>
      </c>
      <c r="E113" s="15">
        <v>4</v>
      </c>
      <c r="F113" s="15">
        <v>4</v>
      </c>
      <c r="G113" s="15">
        <v>9</v>
      </c>
      <c r="H113" s="80">
        <f t="shared" si="3"/>
        <v>6.6666666666666666E-2</v>
      </c>
      <c r="I113" s="74">
        <f t="shared" si="4"/>
        <v>4200</v>
      </c>
      <c r="J113" s="74">
        <v>243.04500000000002</v>
      </c>
      <c r="K113" s="76">
        <f t="shared" si="5"/>
        <v>1.7280750478306486E-2</v>
      </c>
    </row>
    <row r="114" spans="1:11" x14ac:dyDescent="0.3">
      <c r="A114" t="s">
        <v>43</v>
      </c>
      <c r="B114" t="s">
        <v>24</v>
      </c>
      <c r="C114" t="s">
        <v>34</v>
      </c>
      <c r="D114" s="15">
        <v>1</v>
      </c>
      <c r="E114" s="15">
        <v>2</v>
      </c>
      <c r="F114" s="15">
        <v>2</v>
      </c>
      <c r="G114" s="15">
        <v>5</v>
      </c>
      <c r="H114" s="80">
        <f t="shared" si="3"/>
        <v>3.3333333333333333E-2</v>
      </c>
      <c r="I114" s="74">
        <f t="shared" si="4"/>
        <v>2100</v>
      </c>
      <c r="J114" s="74">
        <v>39.06044</v>
      </c>
      <c r="K114" s="76">
        <f t="shared" si="5"/>
        <v>5.3762835236879046E-2</v>
      </c>
    </row>
    <row r="115" spans="1:11" x14ac:dyDescent="0.3">
      <c r="A115" t="s">
        <v>207</v>
      </c>
      <c r="B115" t="s">
        <v>24</v>
      </c>
      <c r="C115" t="s">
        <v>31</v>
      </c>
      <c r="D115" s="15"/>
      <c r="E115" s="15">
        <v>1</v>
      </c>
      <c r="F115" s="15"/>
      <c r="G115" s="15">
        <v>1</v>
      </c>
      <c r="H115" s="80">
        <f t="shared" si="3"/>
        <v>0</v>
      </c>
      <c r="I115" s="74">
        <f t="shared" si="4"/>
        <v>0</v>
      </c>
      <c r="J115" s="74">
        <v>6.0187500000000007</v>
      </c>
      <c r="K115" s="76">
        <f t="shared" si="5"/>
        <v>0</v>
      </c>
    </row>
    <row r="116" spans="1:11" x14ac:dyDescent="0.3">
      <c r="A116" t="s">
        <v>508</v>
      </c>
      <c r="B116" t="s">
        <v>48</v>
      </c>
      <c r="C116" t="s">
        <v>53</v>
      </c>
      <c r="D116" s="15"/>
      <c r="E116" s="15">
        <v>1</v>
      </c>
      <c r="F116" s="15"/>
      <c r="G116" s="15">
        <v>1</v>
      </c>
      <c r="H116" s="80">
        <f t="shared" si="3"/>
        <v>0</v>
      </c>
      <c r="I116" s="74">
        <f t="shared" si="4"/>
        <v>0</v>
      </c>
      <c r="J116" s="74">
        <v>0</v>
      </c>
      <c r="K116" s="76" t="str">
        <f t="shared" si="5"/>
        <v>-</v>
      </c>
    </row>
    <row r="117" spans="1:11" x14ac:dyDescent="0.3">
      <c r="A117" t="s">
        <v>650</v>
      </c>
      <c r="B117" t="s">
        <v>24</v>
      </c>
      <c r="C117" t="s">
        <v>25</v>
      </c>
      <c r="D117" s="15"/>
      <c r="E117" s="15">
        <v>1</v>
      </c>
      <c r="F117" s="15">
        <v>1</v>
      </c>
      <c r="G117" s="15">
        <v>2</v>
      </c>
      <c r="H117" s="80">
        <f t="shared" si="3"/>
        <v>1.6666666666666666E-2</v>
      </c>
      <c r="I117" s="74">
        <f t="shared" si="4"/>
        <v>1050</v>
      </c>
      <c r="J117" s="74">
        <v>27</v>
      </c>
      <c r="K117" s="76">
        <f t="shared" si="5"/>
        <v>3.888888888888889E-2</v>
      </c>
    </row>
    <row r="118" spans="1:11" x14ac:dyDescent="0.3">
      <c r="A118" t="s">
        <v>191</v>
      </c>
      <c r="B118" t="s">
        <v>30</v>
      </c>
      <c r="C118" t="s">
        <v>53</v>
      </c>
      <c r="D118" s="15">
        <v>1</v>
      </c>
      <c r="E118" s="15">
        <v>1</v>
      </c>
      <c r="F118" s="15">
        <v>1</v>
      </c>
      <c r="G118" s="15">
        <v>3</v>
      </c>
      <c r="H118" s="80">
        <f t="shared" si="3"/>
        <v>1.6666666666666666E-2</v>
      </c>
      <c r="I118" s="74">
        <f t="shared" si="4"/>
        <v>1050</v>
      </c>
      <c r="J118" s="74">
        <v>79.68434000000002</v>
      </c>
      <c r="K118" s="76">
        <f t="shared" si="5"/>
        <v>1.3176993120605626E-2</v>
      </c>
    </row>
    <row r="119" spans="1:11" x14ac:dyDescent="0.3">
      <c r="A119" t="s">
        <v>176</v>
      </c>
      <c r="B119" t="s">
        <v>30</v>
      </c>
      <c r="C119" t="s">
        <v>34</v>
      </c>
      <c r="D119" s="15">
        <v>3</v>
      </c>
      <c r="E119" s="15">
        <v>2</v>
      </c>
      <c r="F119" s="15">
        <v>2</v>
      </c>
      <c r="G119" s="15">
        <v>7</v>
      </c>
      <c r="H119" s="80">
        <f t="shared" si="3"/>
        <v>3.3333333333333333E-2</v>
      </c>
      <c r="I119" s="74">
        <f t="shared" si="4"/>
        <v>2100</v>
      </c>
      <c r="J119" s="74">
        <v>143.09904</v>
      </c>
      <c r="K119" s="76">
        <f t="shared" si="5"/>
        <v>1.4675150860550846E-2</v>
      </c>
    </row>
    <row r="120" spans="1:11" x14ac:dyDescent="0.3">
      <c r="A120" t="s">
        <v>209</v>
      </c>
      <c r="B120" t="s">
        <v>17</v>
      </c>
      <c r="C120" t="s">
        <v>25</v>
      </c>
      <c r="D120" s="15"/>
      <c r="E120" s="15">
        <v>1</v>
      </c>
      <c r="F120" s="15"/>
      <c r="G120" s="15">
        <v>1</v>
      </c>
      <c r="H120" s="80">
        <f t="shared" si="3"/>
        <v>0</v>
      </c>
      <c r="I120" s="74">
        <f t="shared" si="4"/>
        <v>0</v>
      </c>
      <c r="J120" s="74">
        <v>0</v>
      </c>
      <c r="K120" s="76" t="str">
        <f t="shared" si="5"/>
        <v>-</v>
      </c>
    </row>
    <row r="121" spans="1:11" x14ac:dyDescent="0.3">
      <c r="A121" t="s">
        <v>336</v>
      </c>
      <c r="B121" t="s">
        <v>24</v>
      </c>
      <c r="C121" t="s">
        <v>53</v>
      </c>
      <c r="D121" s="15">
        <v>1</v>
      </c>
      <c r="E121" s="15">
        <v>3</v>
      </c>
      <c r="F121" s="15">
        <v>5</v>
      </c>
      <c r="G121" s="15">
        <v>9</v>
      </c>
      <c r="H121" s="80">
        <f t="shared" si="3"/>
        <v>8.3333333333333329E-2</v>
      </c>
      <c r="I121" s="74">
        <f t="shared" si="4"/>
        <v>5250</v>
      </c>
      <c r="J121" s="74">
        <v>1499.7823000000001</v>
      </c>
      <c r="K121" s="76">
        <f t="shared" si="5"/>
        <v>3.5005080404002633E-3</v>
      </c>
    </row>
    <row r="122" spans="1:11" x14ac:dyDescent="0.3">
      <c r="A122" t="s">
        <v>211</v>
      </c>
      <c r="B122" t="s">
        <v>17</v>
      </c>
      <c r="C122" t="s">
        <v>53</v>
      </c>
      <c r="D122" s="15">
        <v>1</v>
      </c>
      <c r="E122" s="15">
        <v>1</v>
      </c>
      <c r="F122" s="15">
        <v>1</v>
      </c>
      <c r="G122" s="15">
        <v>3</v>
      </c>
      <c r="H122" s="80">
        <f t="shared" si="3"/>
        <v>1.6666666666666666E-2</v>
      </c>
      <c r="I122" s="74">
        <f t="shared" si="4"/>
        <v>1050</v>
      </c>
      <c r="J122" s="74">
        <v>52.627570000000006</v>
      </c>
      <c r="K122" s="76">
        <f t="shared" si="5"/>
        <v>1.9951519707256098E-2</v>
      </c>
    </row>
    <row r="123" spans="1:11" x14ac:dyDescent="0.3">
      <c r="A123" t="s">
        <v>269</v>
      </c>
      <c r="B123" t="s">
        <v>48</v>
      </c>
      <c r="C123" t="s">
        <v>25</v>
      </c>
      <c r="D123" s="15"/>
      <c r="E123" s="15">
        <v>2</v>
      </c>
      <c r="F123" s="15">
        <v>2</v>
      </c>
      <c r="G123" s="15">
        <v>4</v>
      </c>
      <c r="H123" s="80">
        <f t="shared" si="3"/>
        <v>3.3333333333333333E-2</v>
      </c>
      <c r="I123" s="74">
        <f t="shared" si="4"/>
        <v>2100</v>
      </c>
      <c r="J123" s="74">
        <v>115.64511999999999</v>
      </c>
      <c r="K123" s="76">
        <f t="shared" si="5"/>
        <v>1.8159002299448522E-2</v>
      </c>
    </row>
    <row r="124" spans="1:11" x14ac:dyDescent="0.3">
      <c r="A124" t="s">
        <v>788</v>
      </c>
      <c r="B124" t="s">
        <v>17</v>
      </c>
      <c r="C124" t="s">
        <v>53</v>
      </c>
      <c r="D124" s="15"/>
      <c r="E124" s="15"/>
      <c r="F124" s="15">
        <v>1</v>
      </c>
      <c r="G124" s="15">
        <v>1</v>
      </c>
      <c r="H124" s="80">
        <f t="shared" si="3"/>
        <v>1.6666666666666666E-2</v>
      </c>
      <c r="I124" s="74">
        <f t="shared" si="4"/>
        <v>1050</v>
      </c>
      <c r="J124" s="74">
        <v>9.3179999999999996</v>
      </c>
      <c r="K124" s="76">
        <f t="shared" si="5"/>
        <v>0.11268512556342562</v>
      </c>
    </row>
    <row r="125" spans="1:11" x14ac:dyDescent="0.3">
      <c r="A125" t="s">
        <v>219</v>
      </c>
      <c r="B125" t="s">
        <v>48</v>
      </c>
      <c r="C125" t="s">
        <v>25</v>
      </c>
      <c r="D125" s="15">
        <v>1</v>
      </c>
      <c r="E125" s="15">
        <v>1</v>
      </c>
      <c r="F125" s="15">
        <v>1</v>
      </c>
      <c r="G125" s="15">
        <v>3</v>
      </c>
      <c r="H125" s="80">
        <f t="shared" si="3"/>
        <v>1.6666666666666666E-2</v>
      </c>
      <c r="I125" s="74">
        <f t="shared" si="4"/>
        <v>1050</v>
      </c>
      <c r="J125" s="74">
        <v>59.220000000000006</v>
      </c>
      <c r="K125" s="76">
        <f t="shared" si="5"/>
        <v>1.7730496453900707E-2</v>
      </c>
    </row>
    <row r="126" spans="1:11" x14ac:dyDescent="0.3">
      <c r="A126" t="s">
        <v>604</v>
      </c>
      <c r="B126" t="s">
        <v>24</v>
      </c>
      <c r="C126" t="s">
        <v>18</v>
      </c>
      <c r="D126" s="15"/>
      <c r="E126" s="15">
        <v>1</v>
      </c>
      <c r="F126" s="15">
        <v>1</v>
      </c>
      <c r="G126" s="15">
        <v>2</v>
      </c>
      <c r="H126" s="80">
        <f t="shared" si="3"/>
        <v>1.6666666666666666E-2</v>
      </c>
      <c r="I126" s="74">
        <f t="shared" si="4"/>
        <v>1050</v>
      </c>
      <c r="J126" s="74">
        <v>29.524000000000001</v>
      </c>
      <c r="K126" s="76">
        <f t="shared" si="5"/>
        <v>3.5564286682021405E-2</v>
      </c>
    </row>
    <row r="127" spans="1:11" x14ac:dyDescent="0.3">
      <c r="A127" t="s">
        <v>613</v>
      </c>
      <c r="B127" t="s">
        <v>48</v>
      </c>
      <c r="C127" t="s">
        <v>18</v>
      </c>
      <c r="D127" s="15"/>
      <c r="E127" s="15">
        <v>1</v>
      </c>
      <c r="F127" s="15">
        <v>1</v>
      </c>
      <c r="G127" s="15">
        <v>2</v>
      </c>
      <c r="H127" s="80">
        <f t="shared" si="3"/>
        <v>1.6666666666666666E-2</v>
      </c>
      <c r="I127" s="74">
        <f t="shared" si="4"/>
        <v>1050</v>
      </c>
      <c r="J127" s="74">
        <v>54</v>
      </c>
      <c r="K127" s="76">
        <f t="shared" si="5"/>
        <v>1.9444444444444445E-2</v>
      </c>
    </row>
    <row r="128" spans="1:11" x14ac:dyDescent="0.3">
      <c r="A128" t="s">
        <v>251</v>
      </c>
      <c r="B128" t="s">
        <v>40</v>
      </c>
      <c r="C128" t="s">
        <v>31</v>
      </c>
      <c r="D128" s="15">
        <v>2</v>
      </c>
      <c r="E128" s="15">
        <v>3</v>
      </c>
      <c r="F128" s="15">
        <v>2</v>
      </c>
      <c r="G128" s="15">
        <v>7</v>
      </c>
      <c r="H128" s="80">
        <f t="shared" si="3"/>
        <v>3.3333333333333333E-2</v>
      </c>
      <c r="I128" s="74">
        <f t="shared" si="4"/>
        <v>2100</v>
      </c>
      <c r="J128" s="74">
        <v>108.16486000000002</v>
      </c>
      <c r="K128" s="76">
        <f t="shared" si="5"/>
        <v>1.941480809941417E-2</v>
      </c>
    </row>
    <row r="129" spans="1:11" x14ac:dyDescent="0.3">
      <c r="A129" t="s">
        <v>487</v>
      </c>
      <c r="B129" t="s">
        <v>102</v>
      </c>
      <c r="C129" t="s">
        <v>18</v>
      </c>
      <c r="D129" s="15"/>
      <c r="E129" s="15">
        <v>4</v>
      </c>
      <c r="F129" s="15">
        <v>3</v>
      </c>
      <c r="G129" s="15">
        <v>7</v>
      </c>
      <c r="H129" s="80">
        <f t="shared" si="3"/>
        <v>0.05</v>
      </c>
      <c r="I129" s="74">
        <f t="shared" si="4"/>
        <v>3150</v>
      </c>
      <c r="J129" s="74">
        <v>962.1</v>
      </c>
      <c r="K129" s="76">
        <f t="shared" si="5"/>
        <v>3.2740879326473341E-3</v>
      </c>
    </row>
    <row r="130" spans="1:11" x14ac:dyDescent="0.3">
      <c r="A130" t="s">
        <v>424</v>
      </c>
      <c r="B130" t="s">
        <v>24</v>
      </c>
      <c r="C130" t="s">
        <v>25</v>
      </c>
      <c r="D130" s="15"/>
      <c r="E130" s="15">
        <v>2</v>
      </c>
      <c r="F130" s="15">
        <v>2</v>
      </c>
      <c r="G130" s="15">
        <v>4</v>
      </c>
      <c r="H130" s="80">
        <f t="shared" si="3"/>
        <v>3.3333333333333333E-2</v>
      </c>
      <c r="I130" s="74">
        <f t="shared" si="4"/>
        <v>2100</v>
      </c>
      <c r="J130" s="74">
        <v>223.61699999999999</v>
      </c>
      <c r="K130" s="76">
        <f t="shared" si="5"/>
        <v>9.391057030547767E-3</v>
      </c>
    </row>
    <row r="131" spans="1:11" x14ac:dyDescent="0.3">
      <c r="A131" t="s">
        <v>462</v>
      </c>
      <c r="B131" t="s">
        <v>17</v>
      </c>
      <c r="C131" t="s">
        <v>34</v>
      </c>
      <c r="D131" s="15"/>
      <c r="E131" s="15">
        <v>2</v>
      </c>
      <c r="F131" s="15">
        <v>4</v>
      </c>
      <c r="G131" s="15">
        <v>6</v>
      </c>
      <c r="H131" s="80">
        <f t="shared" ref="H131:H177" si="6">F131/60</f>
        <v>6.6666666666666666E-2</v>
      </c>
      <c r="I131" s="74">
        <f t="shared" ref="I131:I177" si="7">H131*63000</f>
        <v>4200</v>
      </c>
      <c r="J131" s="74">
        <v>73.839999999999989</v>
      </c>
      <c r="K131" s="76">
        <f t="shared" ref="K131:K177" si="8">IF(ISERROR(I131/(J131*1000)),"-",I131/(J131*1000))</f>
        <v>5.6879739978331539E-2</v>
      </c>
    </row>
    <row r="132" spans="1:11" x14ac:dyDescent="0.3">
      <c r="A132" t="s">
        <v>282</v>
      </c>
      <c r="B132" t="s">
        <v>17</v>
      </c>
      <c r="C132" t="s">
        <v>34</v>
      </c>
      <c r="D132" s="15">
        <v>1</v>
      </c>
      <c r="E132" s="15"/>
      <c r="F132" s="15"/>
      <c r="G132" s="15">
        <v>1</v>
      </c>
      <c r="H132" s="80">
        <f t="shared" si="6"/>
        <v>0</v>
      </c>
      <c r="I132" s="74">
        <f t="shared" si="7"/>
        <v>0</v>
      </c>
      <c r="J132" s="74">
        <v>0</v>
      </c>
      <c r="K132" s="76" t="str">
        <f t="shared" si="8"/>
        <v>-</v>
      </c>
    </row>
    <row r="133" spans="1:11" x14ac:dyDescent="0.3">
      <c r="A133" t="s">
        <v>426</v>
      </c>
      <c r="B133" t="s">
        <v>24</v>
      </c>
      <c r="C133" t="s">
        <v>18</v>
      </c>
      <c r="D133" s="15"/>
      <c r="E133" s="15">
        <v>1</v>
      </c>
      <c r="F133" s="15"/>
      <c r="G133" s="15">
        <v>1</v>
      </c>
      <c r="H133" s="80">
        <f t="shared" si="6"/>
        <v>0</v>
      </c>
      <c r="I133" s="74">
        <f t="shared" si="7"/>
        <v>0</v>
      </c>
      <c r="J133" s="74">
        <v>2</v>
      </c>
      <c r="K133" s="76">
        <f t="shared" si="8"/>
        <v>0</v>
      </c>
    </row>
    <row r="134" spans="1:11" x14ac:dyDescent="0.3">
      <c r="A134" t="s">
        <v>314</v>
      </c>
      <c r="B134" t="s">
        <v>48</v>
      </c>
      <c r="C134" t="s">
        <v>31</v>
      </c>
      <c r="D134" s="15">
        <v>1</v>
      </c>
      <c r="E134" s="15">
        <v>1</v>
      </c>
      <c r="F134" s="15"/>
      <c r="G134" s="15">
        <v>2</v>
      </c>
      <c r="H134" s="80">
        <f t="shared" si="6"/>
        <v>0</v>
      </c>
      <c r="I134" s="74">
        <f t="shared" si="7"/>
        <v>0</v>
      </c>
      <c r="J134" s="74">
        <v>1.8180000000000001</v>
      </c>
      <c r="K134" s="76">
        <f t="shared" si="8"/>
        <v>0</v>
      </c>
    </row>
    <row r="135" spans="1:11" x14ac:dyDescent="0.3">
      <c r="A135" t="s">
        <v>354</v>
      </c>
      <c r="B135" t="s">
        <v>17</v>
      </c>
      <c r="C135" t="s">
        <v>18</v>
      </c>
      <c r="D135" s="15">
        <v>1</v>
      </c>
      <c r="E135" s="15">
        <v>3</v>
      </c>
      <c r="F135" s="15">
        <v>2</v>
      </c>
      <c r="G135" s="15">
        <v>6</v>
      </c>
      <c r="H135" s="80">
        <f t="shared" si="6"/>
        <v>3.3333333333333333E-2</v>
      </c>
      <c r="I135" s="74">
        <f t="shared" si="7"/>
        <v>2100</v>
      </c>
      <c r="J135" s="74">
        <v>165.52800000000002</v>
      </c>
      <c r="K135" s="76">
        <f t="shared" si="8"/>
        <v>1.2686675366101201E-2</v>
      </c>
    </row>
    <row r="136" spans="1:11" x14ac:dyDescent="0.3">
      <c r="A136" t="s">
        <v>841</v>
      </c>
      <c r="B136" t="s">
        <v>48</v>
      </c>
      <c r="C136" t="s">
        <v>25</v>
      </c>
      <c r="D136" s="15"/>
      <c r="E136" s="15"/>
      <c r="F136" s="15">
        <v>3</v>
      </c>
      <c r="G136" s="15">
        <v>3</v>
      </c>
      <c r="H136" s="80">
        <f t="shared" si="6"/>
        <v>0.05</v>
      </c>
      <c r="I136" s="74">
        <f t="shared" si="7"/>
        <v>3150</v>
      </c>
      <c r="J136" s="74">
        <v>0</v>
      </c>
      <c r="K136" s="76" t="str">
        <f t="shared" si="8"/>
        <v>-</v>
      </c>
    </row>
    <row r="137" spans="1:11" x14ac:dyDescent="0.3">
      <c r="A137" t="s">
        <v>562</v>
      </c>
      <c r="B137" t="s">
        <v>24</v>
      </c>
      <c r="C137" t="s">
        <v>25</v>
      </c>
      <c r="D137" s="15"/>
      <c r="E137" s="15">
        <v>2</v>
      </c>
      <c r="F137" s="15">
        <v>2</v>
      </c>
      <c r="G137" s="15">
        <v>4</v>
      </c>
      <c r="H137" s="80">
        <f t="shared" si="6"/>
        <v>3.3333333333333333E-2</v>
      </c>
      <c r="I137" s="74">
        <f t="shared" si="7"/>
        <v>2100</v>
      </c>
      <c r="J137" s="74">
        <v>477.1696</v>
      </c>
      <c r="K137" s="76">
        <f t="shared" si="8"/>
        <v>4.400950940713742E-3</v>
      </c>
    </row>
    <row r="138" spans="1:11" x14ac:dyDescent="0.3">
      <c r="A138" t="s">
        <v>98</v>
      </c>
      <c r="B138" t="s">
        <v>48</v>
      </c>
      <c r="C138" t="s">
        <v>18</v>
      </c>
      <c r="D138" s="15">
        <v>1</v>
      </c>
      <c r="E138" s="15">
        <v>1</v>
      </c>
      <c r="F138" s="15">
        <v>1</v>
      </c>
      <c r="G138" s="15">
        <v>3</v>
      </c>
      <c r="H138" s="80">
        <f t="shared" si="6"/>
        <v>1.6666666666666666E-2</v>
      </c>
      <c r="I138" s="74">
        <f t="shared" si="7"/>
        <v>1050</v>
      </c>
      <c r="J138" s="74">
        <v>36.96</v>
      </c>
      <c r="K138" s="76">
        <f t="shared" si="8"/>
        <v>2.8409090909090908E-2</v>
      </c>
    </row>
    <row r="139" spans="1:11" x14ac:dyDescent="0.3">
      <c r="A139" t="s">
        <v>284</v>
      </c>
      <c r="B139" t="s">
        <v>17</v>
      </c>
      <c r="C139" t="s">
        <v>25</v>
      </c>
      <c r="D139" s="15">
        <v>1</v>
      </c>
      <c r="E139" s="15"/>
      <c r="F139" s="15"/>
      <c r="G139" s="15">
        <v>1</v>
      </c>
      <c r="H139" s="80">
        <f t="shared" si="6"/>
        <v>0</v>
      </c>
      <c r="I139" s="74">
        <f t="shared" si="7"/>
        <v>0</v>
      </c>
      <c r="J139" s="74">
        <v>0</v>
      </c>
      <c r="K139" s="76" t="str">
        <f t="shared" si="8"/>
        <v>-</v>
      </c>
    </row>
    <row r="140" spans="1:11" x14ac:dyDescent="0.3">
      <c r="A140" t="s">
        <v>524</v>
      </c>
      <c r="B140" t="s">
        <v>48</v>
      </c>
      <c r="C140" t="s">
        <v>53</v>
      </c>
      <c r="D140" s="15"/>
      <c r="E140" s="15">
        <v>2</v>
      </c>
      <c r="F140" s="15"/>
      <c r="G140" s="15">
        <v>2</v>
      </c>
      <c r="H140" s="80">
        <f t="shared" si="6"/>
        <v>0</v>
      </c>
      <c r="I140" s="74">
        <f t="shared" si="7"/>
        <v>0</v>
      </c>
      <c r="J140" s="74">
        <v>13.92</v>
      </c>
      <c r="K140" s="76">
        <f t="shared" si="8"/>
        <v>0</v>
      </c>
    </row>
    <row r="141" spans="1:11" x14ac:dyDescent="0.3">
      <c r="A141" t="s">
        <v>316</v>
      </c>
      <c r="B141" t="s">
        <v>17</v>
      </c>
      <c r="C141" t="s">
        <v>34</v>
      </c>
      <c r="D141" s="15">
        <v>1</v>
      </c>
      <c r="E141" s="15"/>
      <c r="F141" s="15">
        <v>1</v>
      </c>
      <c r="G141" s="15">
        <v>2</v>
      </c>
      <c r="H141" s="80">
        <f t="shared" si="6"/>
        <v>1.6666666666666666E-2</v>
      </c>
      <c r="I141" s="74">
        <f t="shared" si="7"/>
        <v>1050</v>
      </c>
      <c r="J141" s="74">
        <v>5.1864799999999995</v>
      </c>
      <c r="K141" s="76">
        <f t="shared" si="8"/>
        <v>0.2024494454813284</v>
      </c>
    </row>
    <row r="142" spans="1:11" x14ac:dyDescent="0.3">
      <c r="A142" t="s">
        <v>300</v>
      </c>
      <c r="B142" t="s">
        <v>24</v>
      </c>
      <c r="C142" t="s">
        <v>31</v>
      </c>
      <c r="D142" s="15">
        <v>1</v>
      </c>
      <c r="E142" s="15">
        <v>1</v>
      </c>
      <c r="F142" s="15"/>
      <c r="G142" s="15">
        <v>2</v>
      </c>
      <c r="H142" s="80">
        <f t="shared" si="6"/>
        <v>0</v>
      </c>
      <c r="I142" s="74">
        <f t="shared" si="7"/>
        <v>0</v>
      </c>
      <c r="J142" s="74">
        <v>10.679999999999998</v>
      </c>
      <c r="K142" s="76">
        <f t="shared" si="8"/>
        <v>0</v>
      </c>
    </row>
    <row r="143" spans="1:11" x14ac:dyDescent="0.3">
      <c r="A143" t="s">
        <v>339</v>
      </c>
      <c r="B143" t="s">
        <v>48</v>
      </c>
      <c r="C143" t="s">
        <v>34</v>
      </c>
      <c r="D143" s="15">
        <v>1</v>
      </c>
      <c r="E143" s="15"/>
      <c r="F143" s="15">
        <v>1</v>
      </c>
      <c r="G143" s="15">
        <v>2</v>
      </c>
      <c r="H143" s="80">
        <f t="shared" si="6"/>
        <v>1.6666666666666666E-2</v>
      </c>
      <c r="I143" s="74">
        <f t="shared" si="7"/>
        <v>1050</v>
      </c>
      <c r="J143" s="74">
        <v>181.19999999999996</v>
      </c>
      <c r="K143" s="76">
        <f t="shared" si="8"/>
        <v>5.7947019867549679E-3</v>
      </c>
    </row>
    <row r="144" spans="1:11" x14ac:dyDescent="0.3">
      <c r="A144" t="s">
        <v>294</v>
      </c>
      <c r="B144" t="s">
        <v>48</v>
      </c>
      <c r="C144" t="s">
        <v>31</v>
      </c>
      <c r="D144" s="15">
        <v>1</v>
      </c>
      <c r="E144" s="15">
        <v>1</v>
      </c>
      <c r="F144" s="15"/>
      <c r="G144" s="15">
        <v>2</v>
      </c>
      <c r="H144" s="80">
        <f t="shared" si="6"/>
        <v>0</v>
      </c>
      <c r="I144" s="74">
        <f t="shared" si="7"/>
        <v>0</v>
      </c>
      <c r="J144" s="74">
        <v>2.6109999999999998</v>
      </c>
      <c r="K144" s="76">
        <f t="shared" si="8"/>
        <v>0</v>
      </c>
    </row>
    <row r="145" spans="1:11" x14ac:dyDescent="0.3">
      <c r="A145" t="s">
        <v>318</v>
      </c>
      <c r="B145" t="s">
        <v>40</v>
      </c>
      <c r="C145" t="s">
        <v>31</v>
      </c>
      <c r="D145" s="15">
        <v>1</v>
      </c>
      <c r="E145" s="15"/>
      <c r="F145" s="15"/>
      <c r="G145" s="15">
        <v>1</v>
      </c>
      <c r="H145" s="80">
        <f t="shared" si="6"/>
        <v>0</v>
      </c>
      <c r="I145" s="74">
        <f t="shared" si="7"/>
        <v>0</v>
      </c>
      <c r="J145" s="74">
        <v>3.4319999999999999</v>
      </c>
      <c r="K145" s="76">
        <f t="shared" si="8"/>
        <v>0</v>
      </c>
    </row>
    <row r="146" spans="1:11" x14ac:dyDescent="0.3">
      <c r="A146" t="s">
        <v>557</v>
      </c>
      <c r="B146" t="s">
        <v>48</v>
      </c>
      <c r="C146" t="s">
        <v>25</v>
      </c>
      <c r="D146" s="15"/>
      <c r="E146" s="15">
        <v>1</v>
      </c>
      <c r="F146" s="15">
        <v>4</v>
      </c>
      <c r="G146" s="15">
        <v>5</v>
      </c>
      <c r="H146" s="80">
        <f t="shared" si="6"/>
        <v>6.6666666666666666E-2</v>
      </c>
      <c r="I146" s="74">
        <f t="shared" si="7"/>
        <v>4200</v>
      </c>
      <c r="J146" s="74">
        <v>22.099999999999998</v>
      </c>
      <c r="K146" s="76">
        <f t="shared" si="8"/>
        <v>0.1900452488687783</v>
      </c>
    </row>
    <row r="147" spans="1:11" x14ac:dyDescent="0.3">
      <c r="A147" t="s">
        <v>86</v>
      </c>
      <c r="B147" t="s">
        <v>17</v>
      </c>
      <c r="C147" t="s">
        <v>31</v>
      </c>
      <c r="D147" s="15">
        <v>2</v>
      </c>
      <c r="E147" s="15">
        <v>9</v>
      </c>
      <c r="F147" s="15">
        <v>8</v>
      </c>
      <c r="G147" s="15">
        <v>19</v>
      </c>
      <c r="H147" s="80">
        <f t="shared" si="6"/>
        <v>0.13333333333333333</v>
      </c>
      <c r="I147" s="74">
        <f t="shared" si="7"/>
        <v>8400</v>
      </c>
      <c r="J147" s="74">
        <v>1719.5254</v>
      </c>
      <c r="K147" s="76">
        <f t="shared" si="8"/>
        <v>4.8850688684214843E-3</v>
      </c>
    </row>
    <row r="148" spans="1:11" x14ac:dyDescent="0.3">
      <c r="A148" t="s">
        <v>428</v>
      </c>
      <c r="B148" t="s">
        <v>48</v>
      </c>
      <c r="C148" t="s">
        <v>31</v>
      </c>
      <c r="D148" s="15"/>
      <c r="E148" s="15">
        <v>2</v>
      </c>
      <c r="F148" s="15">
        <v>2</v>
      </c>
      <c r="G148" s="15">
        <v>4</v>
      </c>
      <c r="H148" s="80">
        <f t="shared" si="6"/>
        <v>3.3333333333333333E-2</v>
      </c>
      <c r="I148" s="74">
        <f t="shared" si="7"/>
        <v>2100</v>
      </c>
      <c r="J148" s="74">
        <v>21.488</v>
      </c>
      <c r="K148" s="76">
        <f t="shared" si="8"/>
        <v>9.7728965003723009E-2</v>
      </c>
    </row>
    <row r="149" spans="1:11" x14ac:dyDescent="0.3">
      <c r="A149" t="s">
        <v>51</v>
      </c>
      <c r="B149" t="s">
        <v>40</v>
      </c>
      <c r="C149" t="s">
        <v>53</v>
      </c>
      <c r="D149" s="15">
        <v>5</v>
      </c>
      <c r="E149" s="15">
        <v>7</v>
      </c>
      <c r="F149" s="15">
        <v>10</v>
      </c>
      <c r="G149" s="15">
        <v>22</v>
      </c>
      <c r="H149" s="80">
        <f t="shared" si="6"/>
        <v>0.16666666666666666</v>
      </c>
      <c r="I149" s="74">
        <f t="shared" si="7"/>
        <v>10500</v>
      </c>
      <c r="J149" s="74">
        <v>5469.8764700000002</v>
      </c>
      <c r="K149" s="76">
        <f t="shared" si="8"/>
        <v>1.9196045939223927E-3</v>
      </c>
    </row>
    <row r="150" spans="1:11" x14ac:dyDescent="0.3">
      <c r="A150" t="s">
        <v>227</v>
      </c>
      <c r="B150" t="s">
        <v>17</v>
      </c>
      <c r="C150" t="s">
        <v>31</v>
      </c>
      <c r="D150" s="15">
        <v>5</v>
      </c>
      <c r="E150" s="15">
        <v>4</v>
      </c>
      <c r="F150" s="15"/>
      <c r="G150" s="15">
        <v>9</v>
      </c>
      <c r="H150" s="80">
        <f t="shared" si="6"/>
        <v>0</v>
      </c>
      <c r="I150" s="74">
        <f t="shared" si="7"/>
        <v>0</v>
      </c>
      <c r="J150" s="74">
        <v>14.627010000000002</v>
      </c>
      <c r="K150" s="76">
        <f t="shared" si="8"/>
        <v>0</v>
      </c>
    </row>
    <row r="151" spans="1:11" x14ac:dyDescent="0.3">
      <c r="A151" t="s">
        <v>596</v>
      </c>
      <c r="B151" t="s">
        <v>24</v>
      </c>
      <c r="C151" t="s">
        <v>53</v>
      </c>
      <c r="D151" s="15"/>
      <c r="E151" s="15">
        <v>1</v>
      </c>
      <c r="F151" s="15">
        <v>4</v>
      </c>
      <c r="G151" s="15">
        <v>5</v>
      </c>
      <c r="H151" s="80">
        <f t="shared" si="6"/>
        <v>6.6666666666666666E-2</v>
      </c>
      <c r="I151" s="74">
        <f t="shared" si="7"/>
        <v>4200</v>
      </c>
      <c r="J151" s="74">
        <v>482.47200000000009</v>
      </c>
      <c r="K151" s="76">
        <f t="shared" si="8"/>
        <v>8.7051683828284314E-3</v>
      </c>
    </row>
    <row r="152" spans="1:11" x14ac:dyDescent="0.3">
      <c r="A152" t="s">
        <v>375</v>
      </c>
      <c r="B152" t="s">
        <v>30</v>
      </c>
      <c r="C152" t="s">
        <v>34</v>
      </c>
      <c r="D152" s="15">
        <v>1</v>
      </c>
      <c r="E152" s="15">
        <v>3</v>
      </c>
      <c r="F152" s="15">
        <v>6</v>
      </c>
      <c r="G152" s="15">
        <v>10</v>
      </c>
      <c r="H152" s="80">
        <f t="shared" si="6"/>
        <v>0.1</v>
      </c>
      <c r="I152" s="74">
        <f t="shared" si="7"/>
        <v>6300</v>
      </c>
      <c r="J152" s="74">
        <v>362.7247499999998</v>
      </c>
      <c r="K152" s="76">
        <f t="shared" si="8"/>
        <v>1.7368541848881289E-2</v>
      </c>
    </row>
    <row r="153" spans="1:11" x14ac:dyDescent="0.3">
      <c r="A153" t="s">
        <v>529</v>
      </c>
      <c r="B153" t="s">
        <v>48</v>
      </c>
      <c r="C153" t="s">
        <v>31</v>
      </c>
      <c r="D153" s="15"/>
      <c r="E153" s="15">
        <v>1</v>
      </c>
      <c r="F153" s="15"/>
      <c r="G153" s="15">
        <v>1</v>
      </c>
      <c r="H153" s="80">
        <f t="shared" si="6"/>
        <v>0</v>
      </c>
      <c r="I153" s="74">
        <f t="shared" si="7"/>
        <v>0</v>
      </c>
      <c r="J153" s="74">
        <v>36.384</v>
      </c>
      <c r="K153" s="76">
        <f t="shared" si="8"/>
        <v>0</v>
      </c>
    </row>
    <row r="154" spans="1:11" x14ac:dyDescent="0.3">
      <c r="A154" t="s">
        <v>348</v>
      </c>
      <c r="B154" t="s">
        <v>102</v>
      </c>
      <c r="C154" t="s">
        <v>18</v>
      </c>
      <c r="D154" s="15">
        <v>1</v>
      </c>
      <c r="E154" s="15">
        <v>1</v>
      </c>
      <c r="F154" s="15">
        <v>1</v>
      </c>
      <c r="G154" s="15">
        <v>3</v>
      </c>
      <c r="H154" s="80">
        <f t="shared" si="6"/>
        <v>1.6666666666666666E-2</v>
      </c>
      <c r="I154" s="74">
        <f t="shared" si="7"/>
        <v>1050</v>
      </c>
      <c r="J154" s="74">
        <v>40.412050000000008</v>
      </c>
      <c r="K154" s="76">
        <f t="shared" si="8"/>
        <v>2.598234932402587E-2</v>
      </c>
    </row>
    <row r="155" spans="1:11" x14ac:dyDescent="0.3">
      <c r="A155" t="s">
        <v>193</v>
      </c>
      <c r="B155" t="s">
        <v>48</v>
      </c>
      <c r="C155" t="s">
        <v>34</v>
      </c>
      <c r="D155" s="15"/>
      <c r="E155" s="15">
        <v>1</v>
      </c>
      <c r="F155" s="15">
        <v>1</v>
      </c>
      <c r="G155" s="15">
        <v>2</v>
      </c>
      <c r="H155" s="80">
        <f t="shared" si="6"/>
        <v>1.6666666666666666E-2</v>
      </c>
      <c r="I155" s="74">
        <f t="shared" si="7"/>
        <v>1050</v>
      </c>
      <c r="J155" s="74">
        <v>23.759999999999994</v>
      </c>
      <c r="K155" s="76">
        <f t="shared" si="8"/>
        <v>4.4191919191919206E-2</v>
      </c>
    </row>
    <row r="156" spans="1:11" x14ac:dyDescent="0.3">
      <c r="A156" t="s">
        <v>773</v>
      </c>
      <c r="B156" t="s">
        <v>48</v>
      </c>
      <c r="C156" t="s">
        <v>34</v>
      </c>
      <c r="D156" s="15"/>
      <c r="E156" s="15"/>
      <c r="F156" s="15">
        <v>2</v>
      </c>
      <c r="G156" s="15">
        <v>2</v>
      </c>
      <c r="H156" s="80">
        <f t="shared" si="6"/>
        <v>3.3333333333333333E-2</v>
      </c>
      <c r="I156" s="74">
        <f t="shared" si="7"/>
        <v>2100</v>
      </c>
      <c r="J156" s="74">
        <v>42.656000000000006</v>
      </c>
      <c r="K156" s="76">
        <f t="shared" si="8"/>
        <v>4.9231057764441102E-2</v>
      </c>
    </row>
    <row r="157" spans="1:11" x14ac:dyDescent="0.3">
      <c r="A157" t="s">
        <v>28</v>
      </c>
      <c r="B157" t="s">
        <v>30</v>
      </c>
      <c r="C157" t="s">
        <v>31</v>
      </c>
      <c r="D157" s="15">
        <v>1</v>
      </c>
      <c r="E157" s="15">
        <v>4</v>
      </c>
      <c r="F157" s="15">
        <v>12</v>
      </c>
      <c r="G157" s="15">
        <v>17</v>
      </c>
      <c r="H157" s="80">
        <f t="shared" si="6"/>
        <v>0.2</v>
      </c>
      <c r="I157" s="74">
        <f t="shared" si="7"/>
        <v>12600</v>
      </c>
      <c r="J157" s="74">
        <v>390.58281999999997</v>
      </c>
      <c r="K157" s="76">
        <f t="shared" si="8"/>
        <v>3.2259483404825644E-2</v>
      </c>
    </row>
    <row r="158" spans="1:11" x14ac:dyDescent="0.3">
      <c r="A158" t="s">
        <v>680</v>
      </c>
      <c r="B158" t="s">
        <v>48</v>
      </c>
      <c r="C158" t="s">
        <v>25</v>
      </c>
      <c r="D158" s="15"/>
      <c r="E158" s="15">
        <v>1</v>
      </c>
      <c r="F158" s="15"/>
      <c r="G158" s="15">
        <v>1</v>
      </c>
      <c r="H158" s="80">
        <f t="shared" si="6"/>
        <v>0</v>
      </c>
      <c r="I158" s="74">
        <f t="shared" si="7"/>
        <v>0</v>
      </c>
      <c r="J158" s="74">
        <v>18.974999999999994</v>
      </c>
      <c r="K158" s="76">
        <f t="shared" si="8"/>
        <v>0</v>
      </c>
    </row>
    <row r="159" spans="1:11" x14ac:dyDescent="0.3">
      <c r="A159" t="s">
        <v>810</v>
      </c>
      <c r="B159" t="s">
        <v>24</v>
      </c>
      <c r="C159" t="s">
        <v>25</v>
      </c>
      <c r="D159" s="15"/>
      <c r="E159" s="15"/>
      <c r="F159" s="15">
        <v>1</v>
      </c>
      <c r="G159" s="15">
        <v>1</v>
      </c>
      <c r="H159" s="80">
        <f t="shared" si="6"/>
        <v>1.6666666666666666E-2</v>
      </c>
      <c r="I159" s="74">
        <f t="shared" si="7"/>
        <v>1050</v>
      </c>
      <c r="J159" s="74">
        <v>4.2126000000000001</v>
      </c>
      <c r="K159" s="76">
        <f t="shared" si="8"/>
        <v>0.24925224327018941</v>
      </c>
    </row>
    <row r="160" spans="1:11" x14ac:dyDescent="0.3">
      <c r="A160" t="s">
        <v>656</v>
      </c>
      <c r="B160" t="s">
        <v>17</v>
      </c>
      <c r="C160" t="s">
        <v>34</v>
      </c>
      <c r="D160" s="15"/>
      <c r="E160" s="15">
        <v>1</v>
      </c>
      <c r="F160" s="15">
        <v>1</v>
      </c>
      <c r="G160" s="15">
        <v>2</v>
      </c>
      <c r="H160" s="80">
        <f t="shared" si="6"/>
        <v>1.6666666666666666E-2</v>
      </c>
      <c r="I160" s="74">
        <f t="shared" si="7"/>
        <v>1050</v>
      </c>
      <c r="J160" s="74">
        <v>48.060000000000009</v>
      </c>
      <c r="K160" s="76">
        <f t="shared" si="8"/>
        <v>2.1847690387016228E-2</v>
      </c>
    </row>
    <row r="161" spans="1:11" x14ac:dyDescent="0.3">
      <c r="A161" t="s">
        <v>221</v>
      </c>
      <c r="B161" t="s">
        <v>48</v>
      </c>
      <c r="C161" t="s">
        <v>34</v>
      </c>
      <c r="D161" s="15">
        <v>1</v>
      </c>
      <c r="E161" s="15">
        <v>1</v>
      </c>
      <c r="F161" s="15"/>
      <c r="G161" s="15">
        <v>2</v>
      </c>
      <c r="H161" s="80">
        <f t="shared" si="6"/>
        <v>0</v>
      </c>
      <c r="I161" s="74">
        <f t="shared" si="7"/>
        <v>0</v>
      </c>
      <c r="J161" s="74">
        <v>3.4299999999999997</v>
      </c>
      <c r="K161" s="76">
        <f t="shared" si="8"/>
        <v>0</v>
      </c>
    </row>
    <row r="162" spans="1:11" x14ac:dyDescent="0.3">
      <c r="A162" t="s">
        <v>107</v>
      </c>
      <c r="B162" t="s">
        <v>102</v>
      </c>
      <c r="C162" t="s">
        <v>53</v>
      </c>
      <c r="D162" s="15"/>
      <c r="E162" s="15">
        <v>1</v>
      </c>
      <c r="F162" s="15">
        <v>1</v>
      </c>
      <c r="G162" s="15">
        <v>2</v>
      </c>
      <c r="H162" s="80">
        <f t="shared" si="6"/>
        <v>1.6666666666666666E-2</v>
      </c>
      <c r="I162" s="74">
        <f t="shared" si="7"/>
        <v>1050</v>
      </c>
      <c r="J162" s="74">
        <v>13.46625</v>
      </c>
      <c r="K162" s="76">
        <f t="shared" si="8"/>
        <v>7.7972709551656916E-2</v>
      </c>
    </row>
    <row r="163" spans="1:11" x14ac:dyDescent="0.3">
      <c r="A163" t="s">
        <v>213</v>
      </c>
      <c r="B163" t="s">
        <v>24</v>
      </c>
      <c r="C163" t="s">
        <v>31</v>
      </c>
      <c r="D163" s="15"/>
      <c r="E163" s="15">
        <v>2</v>
      </c>
      <c r="F163" s="15">
        <v>1</v>
      </c>
      <c r="G163" s="15">
        <v>3</v>
      </c>
      <c r="H163" s="80">
        <f t="shared" si="6"/>
        <v>1.6666666666666666E-2</v>
      </c>
      <c r="I163" s="74">
        <f t="shared" si="7"/>
        <v>1050</v>
      </c>
      <c r="J163" s="74">
        <v>75.513999999999996</v>
      </c>
      <c r="K163" s="76">
        <f t="shared" si="8"/>
        <v>1.3904706412056043E-2</v>
      </c>
    </row>
    <row r="164" spans="1:11" x14ac:dyDescent="0.3">
      <c r="A164" t="s">
        <v>513</v>
      </c>
      <c r="B164" t="s">
        <v>17</v>
      </c>
      <c r="C164" t="s">
        <v>53</v>
      </c>
      <c r="D164" s="15"/>
      <c r="E164" s="15">
        <v>1</v>
      </c>
      <c r="F164" s="15">
        <v>3</v>
      </c>
      <c r="G164" s="15">
        <v>4</v>
      </c>
      <c r="H164" s="80">
        <f t="shared" si="6"/>
        <v>0.05</v>
      </c>
      <c r="I164" s="74">
        <f t="shared" si="7"/>
        <v>3150</v>
      </c>
      <c r="J164" s="74">
        <v>290.59799999999996</v>
      </c>
      <c r="K164" s="76">
        <f t="shared" si="8"/>
        <v>1.0839716722069665E-2</v>
      </c>
    </row>
    <row r="165" spans="1:11" x14ac:dyDescent="0.3">
      <c r="A165" t="s">
        <v>398</v>
      </c>
      <c r="B165" t="s">
        <v>17</v>
      </c>
      <c r="C165" t="s">
        <v>31</v>
      </c>
      <c r="D165" s="15">
        <v>1</v>
      </c>
      <c r="E165" s="15">
        <v>1</v>
      </c>
      <c r="F165" s="15">
        <v>2</v>
      </c>
      <c r="G165" s="15">
        <v>4</v>
      </c>
      <c r="H165" s="80">
        <f t="shared" si="6"/>
        <v>3.3333333333333333E-2</v>
      </c>
      <c r="I165" s="74">
        <f t="shared" si="7"/>
        <v>2100</v>
      </c>
      <c r="J165" s="74">
        <v>16.12</v>
      </c>
      <c r="K165" s="76">
        <f t="shared" si="8"/>
        <v>0.130272952853598</v>
      </c>
    </row>
    <row r="166" spans="1:11" x14ac:dyDescent="0.3">
      <c r="A166" t="s">
        <v>112</v>
      </c>
      <c r="B166" t="s">
        <v>30</v>
      </c>
      <c r="C166" t="s">
        <v>31</v>
      </c>
      <c r="D166" s="15">
        <v>3</v>
      </c>
      <c r="E166" s="15">
        <v>5</v>
      </c>
      <c r="F166" s="15">
        <v>3</v>
      </c>
      <c r="G166" s="15">
        <v>11</v>
      </c>
      <c r="H166" s="80">
        <f t="shared" si="6"/>
        <v>0.05</v>
      </c>
      <c r="I166" s="74">
        <f t="shared" si="7"/>
        <v>3150</v>
      </c>
      <c r="J166" s="74">
        <v>114.14400000000001</v>
      </c>
      <c r="K166" s="76">
        <f t="shared" si="8"/>
        <v>2.7596719932716569E-2</v>
      </c>
    </row>
    <row r="167" spans="1:11" x14ac:dyDescent="0.3">
      <c r="A167" t="s">
        <v>454</v>
      </c>
      <c r="B167" t="s">
        <v>17</v>
      </c>
      <c r="C167" t="s">
        <v>34</v>
      </c>
      <c r="D167" s="15"/>
      <c r="E167" s="15">
        <v>1</v>
      </c>
      <c r="F167" s="15">
        <v>1</v>
      </c>
      <c r="G167" s="15">
        <v>2</v>
      </c>
      <c r="H167" s="80">
        <f t="shared" si="6"/>
        <v>1.6666666666666666E-2</v>
      </c>
      <c r="I167" s="74">
        <f t="shared" si="7"/>
        <v>1050</v>
      </c>
      <c r="J167" s="74">
        <v>5.0999999999999988</v>
      </c>
      <c r="K167" s="76">
        <f t="shared" si="8"/>
        <v>0.20588235294117652</v>
      </c>
    </row>
    <row r="168" spans="1:11" x14ac:dyDescent="0.3">
      <c r="A168" t="s">
        <v>588</v>
      </c>
      <c r="B168" t="s">
        <v>40</v>
      </c>
      <c r="C168" t="s">
        <v>34</v>
      </c>
      <c r="D168" s="15"/>
      <c r="E168" s="15">
        <v>1</v>
      </c>
      <c r="F168" s="15">
        <v>2</v>
      </c>
      <c r="G168" s="15">
        <v>3</v>
      </c>
      <c r="H168" s="80">
        <f t="shared" si="6"/>
        <v>3.3333333333333333E-2</v>
      </c>
      <c r="I168" s="74">
        <f t="shared" si="7"/>
        <v>2100</v>
      </c>
      <c r="J168" s="74">
        <v>34.155000000000001</v>
      </c>
      <c r="K168" s="76">
        <f t="shared" si="8"/>
        <v>6.1484409310496264E-2</v>
      </c>
    </row>
    <row r="169" spans="1:11" x14ac:dyDescent="0.3">
      <c r="A169" t="s">
        <v>100</v>
      </c>
      <c r="B169" t="s">
        <v>102</v>
      </c>
      <c r="C169" t="s">
        <v>53</v>
      </c>
      <c r="D169" s="15">
        <v>1</v>
      </c>
      <c r="E169" s="15">
        <v>1</v>
      </c>
      <c r="F169" s="15">
        <v>2</v>
      </c>
      <c r="G169" s="15">
        <v>4</v>
      </c>
      <c r="H169" s="80">
        <f t="shared" si="6"/>
        <v>3.3333333333333333E-2</v>
      </c>
      <c r="I169" s="74">
        <f t="shared" si="7"/>
        <v>2100</v>
      </c>
      <c r="J169" s="74">
        <v>64.312499999999986</v>
      </c>
      <c r="K169" s="76">
        <f t="shared" si="8"/>
        <v>3.2653061224489806E-2</v>
      </c>
    </row>
    <row r="170" spans="1:11" x14ac:dyDescent="0.3">
      <c r="A170" t="s">
        <v>178</v>
      </c>
      <c r="B170" t="s">
        <v>24</v>
      </c>
      <c r="C170" t="s">
        <v>25</v>
      </c>
      <c r="D170" s="15"/>
      <c r="E170" s="15">
        <v>2</v>
      </c>
      <c r="F170" s="15">
        <v>2</v>
      </c>
      <c r="G170" s="15">
        <v>4</v>
      </c>
      <c r="H170" s="80">
        <f t="shared" si="6"/>
        <v>3.3333333333333333E-2</v>
      </c>
      <c r="I170" s="74">
        <f t="shared" si="7"/>
        <v>2100</v>
      </c>
      <c r="J170" s="74">
        <v>23.337719999999997</v>
      </c>
      <c r="K170" s="76">
        <f t="shared" si="8"/>
        <v>8.9983083180362106E-2</v>
      </c>
    </row>
    <row r="171" spans="1:11" x14ac:dyDescent="0.3">
      <c r="A171" t="s">
        <v>169</v>
      </c>
      <c r="B171" t="s">
        <v>102</v>
      </c>
      <c r="C171" t="s">
        <v>18</v>
      </c>
      <c r="D171" s="15">
        <v>4</v>
      </c>
      <c r="E171" s="15">
        <v>4</v>
      </c>
      <c r="F171" s="15"/>
      <c r="G171" s="15">
        <v>8</v>
      </c>
      <c r="H171" s="80">
        <f t="shared" si="6"/>
        <v>0</v>
      </c>
      <c r="I171" s="74">
        <f t="shared" si="7"/>
        <v>0</v>
      </c>
      <c r="J171" s="74">
        <v>22.118319999999997</v>
      </c>
      <c r="K171" s="76">
        <f t="shared" si="8"/>
        <v>0</v>
      </c>
    </row>
    <row r="172" spans="1:11" x14ac:dyDescent="0.3">
      <c r="A172" t="s">
        <v>306</v>
      </c>
      <c r="B172" t="s">
        <v>24</v>
      </c>
      <c r="C172" t="s">
        <v>53</v>
      </c>
      <c r="D172" s="15">
        <v>1</v>
      </c>
      <c r="E172" s="15">
        <v>1</v>
      </c>
      <c r="F172" s="15"/>
      <c r="G172" s="15">
        <v>2</v>
      </c>
      <c r="H172" s="80">
        <f t="shared" si="6"/>
        <v>0</v>
      </c>
      <c r="I172" s="74">
        <f t="shared" si="7"/>
        <v>0</v>
      </c>
      <c r="J172" s="74">
        <v>16.830069999999999</v>
      </c>
      <c r="K172" s="76">
        <f t="shared" si="8"/>
        <v>0</v>
      </c>
    </row>
    <row r="173" spans="1:11" x14ac:dyDescent="0.3">
      <c r="A173" t="s">
        <v>215</v>
      </c>
      <c r="B173" t="s">
        <v>24</v>
      </c>
      <c r="C173" t="s">
        <v>25</v>
      </c>
      <c r="D173" s="15"/>
      <c r="E173" s="15">
        <v>1</v>
      </c>
      <c r="F173" s="15"/>
      <c r="G173" s="15">
        <v>1</v>
      </c>
      <c r="H173" s="80">
        <f t="shared" si="6"/>
        <v>0</v>
      </c>
      <c r="I173" s="74">
        <f t="shared" si="7"/>
        <v>0</v>
      </c>
      <c r="J173" s="74">
        <v>23.3856</v>
      </c>
      <c r="K173" s="76">
        <f t="shared" si="8"/>
        <v>0</v>
      </c>
    </row>
    <row r="174" spans="1:11" x14ac:dyDescent="0.3">
      <c r="A174" t="s">
        <v>286</v>
      </c>
      <c r="B174" t="s">
        <v>17</v>
      </c>
      <c r="C174" t="s">
        <v>34</v>
      </c>
      <c r="D174" s="15">
        <v>1</v>
      </c>
      <c r="E174" s="15"/>
      <c r="F174" s="15">
        <v>1</v>
      </c>
      <c r="G174" s="15">
        <v>2</v>
      </c>
      <c r="H174" s="80">
        <f t="shared" si="6"/>
        <v>1.6666666666666666E-2</v>
      </c>
      <c r="I174" s="74">
        <f t="shared" si="7"/>
        <v>1050</v>
      </c>
      <c r="J174" s="74">
        <v>8.6404499999999995</v>
      </c>
      <c r="K174" s="76">
        <f t="shared" si="8"/>
        <v>0.12152144853566656</v>
      </c>
    </row>
    <row r="175" spans="1:11" x14ac:dyDescent="0.3">
      <c r="A175" t="s">
        <v>230</v>
      </c>
      <c r="B175" t="s">
        <v>17</v>
      </c>
      <c r="C175" t="s">
        <v>53</v>
      </c>
      <c r="D175" s="15">
        <v>1</v>
      </c>
      <c r="E175" s="15"/>
      <c r="F175" s="15">
        <v>1</v>
      </c>
      <c r="G175" s="15">
        <v>2</v>
      </c>
      <c r="H175" s="80">
        <f t="shared" si="6"/>
        <v>1.6666666666666666E-2</v>
      </c>
      <c r="I175" s="74">
        <f t="shared" si="7"/>
        <v>1050</v>
      </c>
      <c r="J175" s="74">
        <v>24.007780000000004</v>
      </c>
      <c r="K175" s="76">
        <f t="shared" si="8"/>
        <v>4.3735822304269693E-2</v>
      </c>
    </row>
    <row r="176" spans="1:11" x14ac:dyDescent="0.3">
      <c r="A176" t="s">
        <v>161</v>
      </c>
      <c r="B176" t="s">
        <v>30</v>
      </c>
      <c r="C176" t="s">
        <v>18</v>
      </c>
      <c r="D176" s="15">
        <v>8</v>
      </c>
      <c r="E176" s="15">
        <v>15</v>
      </c>
      <c r="F176" s="15">
        <v>18</v>
      </c>
      <c r="G176" s="15">
        <v>41</v>
      </c>
      <c r="H176" s="80">
        <f t="shared" si="6"/>
        <v>0.3</v>
      </c>
      <c r="I176" s="74">
        <f t="shared" si="7"/>
        <v>18900</v>
      </c>
      <c r="J176" s="74">
        <v>4650.0619999999999</v>
      </c>
      <c r="K176" s="76">
        <f t="shared" si="8"/>
        <v>4.0644619362064423E-3</v>
      </c>
    </row>
    <row r="177" spans="1:11" x14ac:dyDescent="0.3">
      <c r="A177" t="s">
        <v>217</v>
      </c>
      <c r="B177" t="s">
        <v>17</v>
      </c>
      <c r="C177" t="s">
        <v>25</v>
      </c>
      <c r="D177" s="15"/>
      <c r="E177" s="15">
        <v>1</v>
      </c>
      <c r="F177" s="15"/>
      <c r="G177" s="15">
        <v>1</v>
      </c>
      <c r="H177" s="80">
        <f t="shared" si="6"/>
        <v>0</v>
      </c>
      <c r="I177" s="74">
        <f t="shared" si="7"/>
        <v>0</v>
      </c>
      <c r="J177" s="74">
        <v>2.5666199999999995</v>
      </c>
      <c r="K177" s="76">
        <f t="shared" si="8"/>
        <v>0</v>
      </c>
    </row>
  </sheetData>
  <autoFilter ref="A1:K177"/>
  <conditionalFormatting sqref="K2:K1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9"/>
  <sheetViews>
    <sheetView workbookViewId="0"/>
  </sheetViews>
  <sheetFormatPr defaultRowHeight="14.4" x14ac:dyDescent="0.3"/>
  <cols>
    <col min="1" max="1" width="16.5546875" customWidth="1"/>
    <col min="2" max="2" width="16.109375" customWidth="1"/>
    <col min="3" max="3" width="4" customWidth="1"/>
    <col min="4" max="4" width="4.44140625" customWidth="1"/>
    <col min="5" max="5" width="4" customWidth="1"/>
    <col min="6" max="6" width="4.77734375" customWidth="1"/>
    <col min="7" max="7" width="3.88671875" customWidth="1"/>
    <col min="8" max="8" width="3.21875" customWidth="1"/>
    <col min="9" max="9" width="4.33203125" customWidth="1"/>
    <col min="10" max="10" width="4.109375" customWidth="1"/>
    <col min="11" max="11" width="3.88671875" customWidth="1"/>
    <col min="12" max="12" width="4.44140625" customWidth="1"/>
    <col min="13" max="13" width="10.77734375" customWidth="1"/>
    <col min="14" max="14" width="4.6640625" customWidth="1"/>
    <col min="15" max="15" width="3.88671875" customWidth="1"/>
    <col min="16" max="16" width="6.6640625" customWidth="1"/>
    <col min="17" max="17" width="4.33203125" customWidth="1"/>
    <col min="18" max="18" width="4.109375" customWidth="1"/>
    <col min="19" max="19" width="6.6640625" customWidth="1"/>
    <col min="20" max="20" width="4.44140625" customWidth="1"/>
    <col min="21" max="21" width="4.109375" customWidth="1"/>
    <col min="22" max="22" width="7" customWidth="1"/>
    <col min="23" max="23" width="4" customWidth="1"/>
    <col min="24" max="24" width="4.44140625" customWidth="1"/>
    <col min="25" max="25" width="6.6640625" customWidth="1"/>
    <col min="26" max="26" width="4.6640625" customWidth="1"/>
    <col min="27" max="27" width="3.88671875" customWidth="1"/>
    <col min="28" max="28" width="6.6640625" customWidth="1"/>
    <col min="29" max="29" width="4.33203125" customWidth="1"/>
    <col min="30" max="30" width="4.109375" customWidth="1"/>
    <col min="31" max="31" width="6.6640625" customWidth="1"/>
    <col min="32" max="32" width="4.44140625" customWidth="1"/>
    <col min="33" max="33" width="4.109375" customWidth="1"/>
    <col min="34" max="34" width="7" customWidth="1"/>
    <col min="35" max="35" width="4" customWidth="1"/>
    <col min="36" max="36" width="4.44140625" customWidth="1"/>
    <col min="37" max="37" width="6.6640625" customWidth="1"/>
    <col min="38" max="38" width="4.6640625" customWidth="1"/>
    <col min="39" max="39" width="3.88671875" customWidth="1"/>
    <col min="40" max="40" width="6.6640625" customWidth="1"/>
    <col min="41" max="41" width="4.33203125" customWidth="1"/>
    <col min="42" max="42" width="4.109375" customWidth="1"/>
    <col min="43" max="43" width="6.6640625" customWidth="1"/>
    <col min="44" max="44" width="4.44140625" customWidth="1"/>
    <col min="45" max="45" width="10.6640625" customWidth="1"/>
    <col min="46" max="50" width="9.6640625" bestFit="1" customWidth="1"/>
    <col min="51" max="51" width="8.6640625" customWidth="1"/>
    <col min="52" max="55" width="9.6640625" bestFit="1" customWidth="1"/>
    <col min="56" max="56" width="8.6640625" customWidth="1"/>
    <col min="57" max="59" width="9.6640625" bestFit="1" customWidth="1"/>
    <col min="60" max="61" width="8.6640625" customWidth="1"/>
    <col min="62" max="65" width="9.6640625" bestFit="1" customWidth="1"/>
    <col min="66" max="67" width="8.6640625" customWidth="1"/>
    <col min="68" max="70" width="9.6640625" bestFit="1" customWidth="1"/>
    <col min="71" max="74" width="8.6640625" customWidth="1"/>
    <col min="75" max="80" width="9.6640625" bestFit="1" customWidth="1"/>
    <col min="81" max="81" width="8.6640625" customWidth="1"/>
    <col min="82" max="87" width="9.6640625" bestFit="1" customWidth="1"/>
    <col min="88" max="89" width="10.6640625" bestFit="1" customWidth="1"/>
    <col min="90" max="91" width="9.6640625" bestFit="1" customWidth="1"/>
    <col min="92" max="96" width="10.6640625" bestFit="1" customWidth="1"/>
    <col min="97" max="97" width="9.6640625" bestFit="1" customWidth="1"/>
    <col min="98" max="98" width="10.6640625" bestFit="1" customWidth="1"/>
    <col min="99" max="99" width="8.6640625" customWidth="1"/>
    <col min="100" max="104" width="9.6640625" bestFit="1" customWidth="1"/>
    <col min="105" max="107" width="8.6640625" customWidth="1"/>
    <col min="108" max="110" width="9.6640625" bestFit="1" customWidth="1"/>
    <col min="111" max="114" width="8.6640625" customWidth="1"/>
    <col min="115" max="120" width="9.6640625" bestFit="1" customWidth="1"/>
    <col min="121" max="122" width="8.6640625" customWidth="1"/>
    <col min="123" max="126" width="9.6640625" bestFit="1" customWidth="1"/>
    <col min="127" max="127" width="8.6640625" customWidth="1"/>
    <col min="128" max="131" width="9.6640625" bestFit="1" customWidth="1"/>
    <col min="132" max="134" width="8.6640625" customWidth="1"/>
    <col min="135" max="138" width="9.6640625" bestFit="1" customWidth="1"/>
    <col min="139" max="139" width="8.6640625" customWidth="1"/>
    <col min="140" max="142" width="9.6640625" bestFit="1" customWidth="1"/>
    <col min="143" max="144" width="8.6640625" customWidth="1"/>
    <col min="145" max="147" width="9.6640625" bestFit="1" customWidth="1"/>
    <col min="148" max="149" width="8.6640625" customWidth="1"/>
    <col min="150" max="156" width="9.6640625" bestFit="1" customWidth="1"/>
    <col min="157" max="159" width="10.6640625" bestFit="1" customWidth="1"/>
    <col min="160" max="161" width="9.6640625" bestFit="1" customWidth="1"/>
    <col min="162" max="165" width="10.6640625" bestFit="1" customWidth="1"/>
    <col min="166" max="166" width="9.6640625" bestFit="1" customWidth="1"/>
    <col min="167" max="167" width="10.6640625" bestFit="1" customWidth="1"/>
    <col min="168" max="169" width="8.6640625" customWidth="1"/>
    <col min="170" max="177" width="9.6640625" bestFit="1" customWidth="1"/>
    <col min="178" max="179" width="8.6640625" customWidth="1"/>
    <col min="180" max="183" width="9.6640625" bestFit="1" customWidth="1"/>
    <col min="184" max="184" width="8.6640625" customWidth="1"/>
    <col min="185" max="187" width="9.6640625" bestFit="1" customWidth="1"/>
    <col min="188" max="190" width="8.6640625" customWidth="1"/>
    <col min="191" max="191" width="9.6640625" bestFit="1" customWidth="1"/>
    <col min="192" max="192" width="8.6640625" customWidth="1"/>
    <col min="193" max="195" width="9.6640625" bestFit="1" customWidth="1"/>
    <col min="196" max="198" width="8.6640625" customWidth="1"/>
    <col min="199" max="199" width="9.6640625" bestFit="1" customWidth="1"/>
    <col min="200" max="201" width="8.6640625" customWidth="1"/>
    <col min="202" max="205" width="9.6640625" bestFit="1" customWidth="1"/>
    <col min="206" max="206" width="10.6640625" bestFit="1" customWidth="1"/>
    <col min="207" max="207" width="7" customWidth="1"/>
    <col min="208" max="208" width="10.6640625" bestFit="1" customWidth="1"/>
  </cols>
  <sheetData>
    <row r="1" spans="1:13" x14ac:dyDescent="0.3">
      <c r="A1" s="71" t="s">
        <v>1322</v>
      </c>
    </row>
    <row r="2" spans="1:13" x14ac:dyDescent="0.3">
      <c r="A2" s="16" t="s">
        <v>6</v>
      </c>
      <c r="B2" t="s">
        <v>1320</v>
      </c>
    </row>
    <row r="4" spans="1:13" x14ac:dyDescent="0.3">
      <c r="A4" s="16" t="s">
        <v>1321</v>
      </c>
      <c r="B4" s="16" t="s">
        <v>1319</v>
      </c>
    </row>
    <row r="5" spans="1:13" x14ac:dyDescent="0.3">
      <c r="B5" t="s">
        <v>1316</v>
      </c>
      <c r="M5" t="s">
        <v>1294</v>
      </c>
    </row>
    <row r="6" spans="1:13" x14ac:dyDescent="0.3">
      <c r="A6" s="16" t="s">
        <v>899</v>
      </c>
      <c r="B6" t="s">
        <v>1310</v>
      </c>
      <c r="C6" t="s">
        <v>1311</v>
      </c>
      <c r="D6" t="s">
        <v>1312</v>
      </c>
      <c r="E6" t="s">
        <v>1313</v>
      </c>
      <c r="F6" t="s">
        <v>1314</v>
      </c>
      <c r="G6" t="s">
        <v>1305</v>
      </c>
      <c r="H6" t="s">
        <v>1306</v>
      </c>
      <c r="I6" t="s">
        <v>1307</v>
      </c>
      <c r="J6" t="s">
        <v>1308</v>
      </c>
      <c r="K6" t="s">
        <v>695</v>
      </c>
      <c r="L6" t="s">
        <v>693</v>
      </c>
    </row>
    <row r="7" spans="1:13" x14ac:dyDescent="0.3">
      <c r="A7" s="14" t="s">
        <v>17</v>
      </c>
      <c r="B7" s="15">
        <v>15</v>
      </c>
      <c r="C7" s="15">
        <v>4</v>
      </c>
      <c r="D7" s="15">
        <v>9</v>
      </c>
      <c r="E7" s="15">
        <v>3</v>
      </c>
      <c r="F7" s="15">
        <v>6</v>
      </c>
      <c r="G7" s="15">
        <v>3</v>
      </c>
      <c r="H7" s="15">
        <v>5</v>
      </c>
      <c r="I7" s="15">
        <v>8</v>
      </c>
      <c r="J7" s="15">
        <v>11</v>
      </c>
      <c r="K7" s="15">
        <v>7</v>
      </c>
      <c r="L7" s="15"/>
      <c r="M7" s="15">
        <v>71</v>
      </c>
    </row>
    <row r="8" spans="1:13" x14ac:dyDescent="0.3">
      <c r="A8" s="14" t="s">
        <v>24</v>
      </c>
      <c r="B8" s="15">
        <v>19</v>
      </c>
      <c r="C8" s="15">
        <v>2</v>
      </c>
      <c r="D8" s="15">
        <v>2</v>
      </c>
      <c r="E8" s="15">
        <v>1</v>
      </c>
      <c r="F8" s="15">
        <v>5</v>
      </c>
      <c r="G8" s="15">
        <v>3</v>
      </c>
      <c r="H8" s="15">
        <v>5</v>
      </c>
      <c r="I8" s="15"/>
      <c r="J8" s="15">
        <v>10</v>
      </c>
      <c r="K8" s="15">
        <v>2</v>
      </c>
      <c r="L8" s="15">
        <v>1</v>
      </c>
      <c r="M8" s="15">
        <v>50</v>
      </c>
    </row>
    <row r="9" spans="1:13" x14ac:dyDescent="0.3">
      <c r="A9" s="14" t="s">
        <v>40</v>
      </c>
      <c r="B9" s="15">
        <v>12</v>
      </c>
      <c r="C9" s="15">
        <v>3</v>
      </c>
      <c r="D9" s="15"/>
      <c r="E9" s="15">
        <v>9</v>
      </c>
      <c r="F9" s="15">
        <v>3</v>
      </c>
      <c r="G9" s="15">
        <v>1</v>
      </c>
      <c r="H9" s="15">
        <v>4</v>
      </c>
      <c r="I9" s="15">
        <v>3</v>
      </c>
      <c r="J9" s="15">
        <v>3</v>
      </c>
      <c r="K9" s="15">
        <v>6</v>
      </c>
      <c r="L9" s="15"/>
      <c r="M9" s="15">
        <v>44</v>
      </c>
    </row>
    <row r="10" spans="1:13" x14ac:dyDescent="0.3">
      <c r="A10" s="14" t="s">
        <v>48</v>
      </c>
      <c r="B10" s="15">
        <v>12</v>
      </c>
      <c r="C10" s="15">
        <v>8</v>
      </c>
      <c r="D10" s="15">
        <v>3</v>
      </c>
      <c r="E10" s="15">
        <v>5</v>
      </c>
      <c r="F10" s="15">
        <v>2</v>
      </c>
      <c r="G10" s="15">
        <v>4</v>
      </c>
      <c r="H10" s="15">
        <v>8</v>
      </c>
      <c r="I10" s="15">
        <v>8</v>
      </c>
      <c r="J10" s="15">
        <v>2</v>
      </c>
      <c r="K10" s="15">
        <v>5</v>
      </c>
      <c r="L10" s="15"/>
      <c r="M10" s="15">
        <v>57</v>
      </c>
    </row>
    <row r="11" spans="1:13" x14ac:dyDescent="0.3">
      <c r="A11" s="14" t="s">
        <v>30</v>
      </c>
      <c r="B11" s="15">
        <v>16</v>
      </c>
      <c r="C11" s="15">
        <v>3</v>
      </c>
      <c r="D11" s="15">
        <v>2</v>
      </c>
      <c r="E11" s="15">
        <v>6</v>
      </c>
      <c r="F11" s="15">
        <v>8</v>
      </c>
      <c r="G11" s="15">
        <v>3</v>
      </c>
      <c r="H11" s="15">
        <v>3</v>
      </c>
      <c r="I11" s="15">
        <v>2</v>
      </c>
      <c r="J11" s="15">
        <v>6</v>
      </c>
      <c r="K11" s="15">
        <v>6</v>
      </c>
      <c r="L11" s="15"/>
      <c r="M11" s="15">
        <v>55</v>
      </c>
    </row>
    <row r="12" spans="1:13" x14ac:dyDescent="0.3">
      <c r="A12" s="14" t="s">
        <v>102</v>
      </c>
      <c r="B12" s="15">
        <v>13</v>
      </c>
      <c r="C12" s="15">
        <v>2</v>
      </c>
      <c r="D12" s="15">
        <v>1</v>
      </c>
      <c r="E12" s="15">
        <v>3</v>
      </c>
      <c r="F12" s="15">
        <v>4</v>
      </c>
      <c r="G12" s="15">
        <v>1</v>
      </c>
      <c r="H12" s="15">
        <v>3</v>
      </c>
      <c r="I12" s="15"/>
      <c r="J12" s="15">
        <v>4</v>
      </c>
      <c r="K12" s="15">
        <v>2</v>
      </c>
      <c r="L12" s="15">
        <v>3</v>
      </c>
      <c r="M12" s="15">
        <v>36</v>
      </c>
    </row>
    <row r="13" spans="1:13" x14ac:dyDescent="0.3">
      <c r="A13" s="14" t="s">
        <v>1294</v>
      </c>
      <c r="B13" s="15">
        <v>87</v>
      </c>
      <c r="C13" s="15">
        <v>22</v>
      </c>
      <c r="D13" s="15">
        <v>17</v>
      </c>
      <c r="E13" s="15">
        <v>27</v>
      </c>
      <c r="F13" s="15">
        <v>28</v>
      </c>
      <c r="G13" s="15">
        <v>15</v>
      </c>
      <c r="H13" s="15">
        <v>28</v>
      </c>
      <c r="I13" s="15">
        <v>21</v>
      </c>
      <c r="J13" s="15">
        <v>36</v>
      </c>
      <c r="K13" s="15">
        <v>28</v>
      </c>
      <c r="L13" s="15">
        <v>4</v>
      </c>
      <c r="M13" s="15">
        <v>313</v>
      </c>
    </row>
    <row r="17" spans="1:13" x14ac:dyDescent="0.3">
      <c r="A17" s="71" t="s">
        <v>1323</v>
      </c>
    </row>
    <row r="18" spans="1:13" x14ac:dyDescent="0.3">
      <c r="A18" s="16" t="s">
        <v>6</v>
      </c>
      <c r="B18" t="s">
        <v>1320</v>
      </c>
    </row>
    <row r="20" spans="1:13" x14ac:dyDescent="0.3">
      <c r="A20" s="16" t="s">
        <v>1321</v>
      </c>
      <c r="B20" s="16" t="s">
        <v>1319</v>
      </c>
    </row>
    <row r="21" spans="1:13" x14ac:dyDescent="0.3">
      <c r="B21" t="s">
        <v>1316</v>
      </c>
      <c r="M21" t="s">
        <v>1294</v>
      </c>
    </row>
    <row r="22" spans="1:13" x14ac:dyDescent="0.3">
      <c r="A22" s="16" t="s">
        <v>899</v>
      </c>
      <c r="B22" t="s">
        <v>1310</v>
      </c>
      <c r="C22" t="s">
        <v>1311</v>
      </c>
      <c r="D22" t="s">
        <v>1312</v>
      </c>
      <c r="E22" t="s">
        <v>1313</v>
      </c>
      <c r="F22" t="s">
        <v>1314</v>
      </c>
      <c r="G22" t="s">
        <v>1305</v>
      </c>
      <c r="H22" t="s">
        <v>1306</v>
      </c>
      <c r="I22" t="s">
        <v>1307</v>
      </c>
      <c r="J22" t="s">
        <v>1308</v>
      </c>
      <c r="K22" t="s">
        <v>695</v>
      </c>
      <c r="L22" t="s">
        <v>693</v>
      </c>
    </row>
    <row r="23" spans="1:13" x14ac:dyDescent="0.3">
      <c r="A23" s="14" t="s">
        <v>84</v>
      </c>
      <c r="B23" s="15"/>
      <c r="C23" s="15"/>
      <c r="D23" s="15">
        <v>1</v>
      </c>
      <c r="E23" s="15"/>
      <c r="F23" s="15"/>
      <c r="G23" s="15"/>
      <c r="H23" s="15"/>
      <c r="I23" s="15"/>
      <c r="J23" s="15">
        <v>1</v>
      </c>
      <c r="K23" s="15"/>
      <c r="L23" s="15"/>
      <c r="M23" s="15">
        <v>2</v>
      </c>
    </row>
    <row r="24" spans="1:13" x14ac:dyDescent="0.3">
      <c r="A24" s="14" t="s">
        <v>25</v>
      </c>
      <c r="B24" s="15">
        <v>20</v>
      </c>
      <c r="C24" s="15">
        <v>3</v>
      </c>
      <c r="D24" s="15">
        <v>2</v>
      </c>
      <c r="E24" s="15">
        <v>7</v>
      </c>
      <c r="F24" s="15">
        <v>4</v>
      </c>
      <c r="G24" s="15">
        <v>2</v>
      </c>
      <c r="H24" s="15">
        <v>6</v>
      </c>
      <c r="I24" s="15">
        <v>1</v>
      </c>
      <c r="J24" s="15">
        <v>10</v>
      </c>
      <c r="K24" s="15">
        <v>11</v>
      </c>
      <c r="L24" s="15">
        <v>2</v>
      </c>
      <c r="M24" s="15">
        <v>68</v>
      </c>
    </row>
    <row r="25" spans="1:13" x14ac:dyDescent="0.3">
      <c r="A25" s="14" t="s">
        <v>18</v>
      </c>
      <c r="B25" s="15">
        <v>17</v>
      </c>
      <c r="C25" s="15">
        <v>4</v>
      </c>
      <c r="D25" s="15">
        <v>1</v>
      </c>
      <c r="E25" s="15">
        <v>5</v>
      </c>
      <c r="F25" s="15">
        <v>13</v>
      </c>
      <c r="G25" s="15">
        <v>4</v>
      </c>
      <c r="H25" s="15">
        <v>4</v>
      </c>
      <c r="I25" s="15"/>
      <c r="J25" s="15">
        <v>10</v>
      </c>
      <c r="K25" s="15">
        <v>1</v>
      </c>
      <c r="L25" s="15">
        <v>2</v>
      </c>
      <c r="M25" s="15">
        <v>61</v>
      </c>
    </row>
    <row r="26" spans="1:13" x14ac:dyDescent="0.3">
      <c r="A26" s="14" t="s">
        <v>31</v>
      </c>
      <c r="B26" s="15">
        <v>11</v>
      </c>
      <c r="C26" s="15">
        <v>5</v>
      </c>
      <c r="D26" s="15">
        <v>7</v>
      </c>
      <c r="E26" s="15">
        <v>5</v>
      </c>
      <c r="F26" s="15">
        <v>4</v>
      </c>
      <c r="G26" s="15">
        <v>3</v>
      </c>
      <c r="H26" s="15">
        <v>6</v>
      </c>
      <c r="I26" s="15">
        <v>13</v>
      </c>
      <c r="J26" s="15">
        <v>9</v>
      </c>
      <c r="K26" s="15">
        <v>5</v>
      </c>
      <c r="L26" s="15"/>
      <c r="M26" s="15">
        <v>68</v>
      </c>
    </row>
    <row r="27" spans="1:13" x14ac:dyDescent="0.3">
      <c r="A27" s="14" t="s">
        <v>34</v>
      </c>
      <c r="B27" s="15">
        <v>26</v>
      </c>
      <c r="C27" s="15">
        <v>10</v>
      </c>
      <c r="D27" s="15">
        <v>2</v>
      </c>
      <c r="E27" s="15">
        <v>4</v>
      </c>
      <c r="F27" s="15">
        <v>2</v>
      </c>
      <c r="G27" s="15">
        <v>5</v>
      </c>
      <c r="H27" s="15">
        <v>11</v>
      </c>
      <c r="I27" s="15">
        <v>1</v>
      </c>
      <c r="J27" s="15">
        <v>4</v>
      </c>
      <c r="K27" s="15">
        <v>3</v>
      </c>
      <c r="L27" s="15"/>
      <c r="M27" s="15">
        <v>68</v>
      </c>
    </row>
    <row r="28" spans="1:13" x14ac:dyDescent="0.3">
      <c r="A28" s="14" t="s">
        <v>53</v>
      </c>
      <c r="B28" s="15">
        <v>14</v>
      </c>
      <c r="C28" s="15"/>
      <c r="D28" s="15">
        <v>5</v>
      </c>
      <c r="E28" s="15">
        <v>6</v>
      </c>
      <c r="F28" s="15">
        <v>5</v>
      </c>
      <c r="G28" s="15">
        <v>1</v>
      </c>
      <c r="H28" s="15">
        <v>1</v>
      </c>
      <c r="I28" s="15">
        <v>6</v>
      </c>
      <c r="J28" s="15">
        <v>3</v>
      </c>
      <c r="K28" s="15">
        <v>8</v>
      </c>
      <c r="L28" s="15"/>
      <c r="M28" s="15">
        <v>49</v>
      </c>
    </row>
    <row r="29" spans="1:13" x14ac:dyDescent="0.3">
      <c r="A29" s="14" t="s">
        <v>1294</v>
      </c>
      <c r="B29" s="15">
        <v>88</v>
      </c>
      <c r="C29" s="15">
        <v>22</v>
      </c>
      <c r="D29" s="15">
        <v>18</v>
      </c>
      <c r="E29" s="15">
        <v>27</v>
      </c>
      <c r="F29" s="15">
        <v>28</v>
      </c>
      <c r="G29" s="15">
        <v>15</v>
      </c>
      <c r="H29" s="15">
        <v>28</v>
      </c>
      <c r="I29" s="15">
        <v>21</v>
      </c>
      <c r="J29" s="15">
        <v>37</v>
      </c>
      <c r="K29" s="15">
        <v>28</v>
      </c>
      <c r="L29" s="15">
        <v>4</v>
      </c>
      <c r="M29" s="15">
        <v>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7"/>
  <sheetViews>
    <sheetView workbookViewId="0"/>
  </sheetViews>
  <sheetFormatPr defaultRowHeight="14.4" x14ac:dyDescent="0.3"/>
  <cols>
    <col min="1" max="1" width="16.44140625" bestFit="1" customWidth="1"/>
    <col min="2" max="2" width="16.109375" bestFit="1" customWidth="1"/>
    <col min="3" max="3" width="10.77734375" bestFit="1" customWidth="1"/>
    <col min="4" max="4" width="7" bestFit="1" customWidth="1"/>
    <col min="5" max="5" width="10.6640625" bestFit="1" customWidth="1"/>
    <col min="6" max="6" width="7" bestFit="1" customWidth="1"/>
    <col min="7" max="7" width="10.6640625" bestFit="1" customWidth="1"/>
    <col min="8" max="43" width="15.5546875" bestFit="1" customWidth="1"/>
    <col min="44" max="44" width="10.6640625" bestFit="1" customWidth="1"/>
  </cols>
  <sheetData>
    <row r="1" spans="1:3" x14ac:dyDescent="0.3">
      <c r="A1" s="16" t="s">
        <v>6</v>
      </c>
      <c r="B1" t="s">
        <v>1320</v>
      </c>
    </row>
    <row r="3" spans="1:3" x14ac:dyDescent="0.3">
      <c r="A3" s="16" t="s">
        <v>1321</v>
      </c>
      <c r="B3" s="16" t="s">
        <v>1319</v>
      </c>
    </row>
    <row r="4" spans="1:3" x14ac:dyDescent="0.3">
      <c r="B4" t="s">
        <v>1316</v>
      </c>
      <c r="C4" t="s">
        <v>1294</v>
      </c>
    </row>
    <row r="5" spans="1:3" x14ac:dyDescent="0.3">
      <c r="A5" s="16" t="s">
        <v>899</v>
      </c>
    </row>
    <row r="6" spans="1:3" x14ac:dyDescent="0.3">
      <c r="A6" s="14" t="s">
        <v>1310</v>
      </c>
      <c r="B6" s="15">
        <v>88</v>
      </c>
      <c r="C6" s="15">
        <v>88</v>
      </c>
    </row>
    <row r="7" spans="1:3" x14ac:dyDescent="0.3">
      <c r="A7" s="14" t="s">
        <v>1311</v>
      </c>
      <c r="B7" s="15">
        <v>22</v>
      </c>
      <c r="C7" s="15">
        <v>22</v>
      </c>
    </row>
    <row r="8" spans="1:3" x14ac:dyDescent="0.3">
      <c r="A8" s="14" t="s">
        <v>1312</v>
      </c>
      <c r="B8" s="15">
        <v>18</v>
      </c>
      <c r="C8" s="15">
        <v>18</v>
      </c>
    </row>
    <row r="9" spans="1:3" x14ac:dyDescent="0.3">
      <c r="A9" s="14" t="s">
        <v>1313</v>
      </c>
      <c r="B9" s="15">
        <v>27</v>
      </c>
      <c r="C9" s="15">
        <v>27</v>
      </c>
    </row>
    <row r="10" spans="1:3" x14ac:dyDescent="0.3">
      <c r="A10" s="14" t="s">
        <v>1314</v>
      </c>
      <c r="B10" s="15">
        <v>28</v>
      </c>
      <c r="C10" s="15">
        <v>28</v>
      </c>
    </row>
    <row r="11" spans="1:3" x14ac:dyDescent="0.3">
      <c r="A11" s="14" t="s">
        <v>1305</v>
      </c>
      <c r="B11" s="15">
        <v>15</v>
      </c>
      <c r="C11" s="15">
        <v>15</v>
      </c>
    </row>
    <row r="12" spans="1:3" x14ac:dyDescent="0.3">
      <c r="A12" s="14" t="s">
        <v>1306</v>
      </c>
      <c r="B12" s="15">
        <v>28</v>
      </c>
      <c r="C12" s="15">
        <v>28</v>
      </c>
    </row>
    <row r="13" spans="1:3" x14ac:dyDescent="0.3">
      <c r="A13" s="14" t="s">
        <v>1307</v>
      </c>
      <c r="B13" s="15">
        <v>21</v>
      </c>
      <c r="C13" s="15">
        <v>21</v>
      </c>
    </row>
    <row r="14" spans="1:3" x14ac:dyDescent="0.3">
      <c r="A14" s="14" t="s">
        <v>1308</v>
      </c>
      <c r="B14" s="15">
        <v>37</v>
      </c>
      <c r="C14" s="15">
        <v>37</v>
      </c>
    </row>
    <row r="15" spans="1:3" x14ac:dyDescent="0.3">
      <c r="A15" s="14" t="s">
        <v>695</v>
      </c>
      <c r="B15" s="15">
        <v>28</v>
      </c>
      <c r="C15" s="15">
        <v>28</v>
      </c>
    </row>
    <row r="16" spans="1:3" x14ac:dyDescent="0.3">
      <c r="A16" s="14" t="s">
        <v>693</v>
      </c>
      <c r="B16" s="15">
        <v>4</v>
      </c>
      <c r="C16" s="15">
        <v>4</v>
      </c>
    </row>
    <row r="17" spans="1:3" x14ac:dyDescent="0.3">
      <c r="A17" s="14" t="s">
        <v>1294</v>
      </c>
      <c r="B17" s="15">
        <v>316</v>
      </c>
      <c r="C17" s="15">
        <v>316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1"/>
  <sheetViews>
    <sheetView workbookViewId="0">
      <selection activeCell="C19" sqref="C19"/>
    </sheetView>
  </sheetViews>
  <sheetFormatPr defaultRowHeight="14.4" x14ac:dyDescent="0.3"/>
  <cols>
    <col min="1" max="1" width="10.5546875" style="13" bestFit="1" customWidth="1"/>
    <col min="2" max="2" width="14.44140625" style="13" bestFit="1" customWidth="1"/>
    <col min="3" max="3" width="7.33203125" style="13" bestFit="1" customWidth="1"/>
  </cols>
  <sheetData>
    <row r="1" spans="1:3" x14ac:dyDescent="0.3">
      <c r="A1" s="11" t="s">
        <v>888</v>
      </c>
      <c r="B1" s="11" t="s">
        <v>5</v>
      </c>
      <c r="C1" s="11" t="s">
        <v>889</v>
      </c>
    </row>
    <row r="2" spans="1:3" x14ac:dyDescent="0.3">
      <c r="A2" s="12"/>
      <c r="B2" s="12"/>
      <c r="C2" s="12"/>
    </row>
    <row r="3" spans="1:3" x14ac:dyDescent="0.3">
      <c r="A3" s="12" t="s">
        <v>85</v>
      </c>
      <c r="B3" s="12" t="s">
        <v>26</v>
      </c>
      <c r="C3" s="12" t="s">
        <v>21</v>
      </c>
    </row>
    <row r="4" spans="1:3" x14ac:dyDescent="0.3">
      <c r="A4" s="12" t="s">
        <v>782</v>
      </c>
      <c r="B4" s="12" t="s">
        <v>59</v>
      </c>
      <c r="C4" s="12" t="s">
        <v>770</v>
      </c>
    </row>
    <row r="5" spans="1:3" x14ac:dyDescent="0.3">
      <c r="A5" s="12" t="s">
        <v>632</v>
      </c>
      <c r="B5" s="12" t="s">
        <v>19</v>
      </c>
      <c r="C5" s="12"/>
    </row>
    <row r="6" spans="1:3" x14ac:dyDescent="0.3">
      <c r="A6" s="13" t="s">
        <v>619</v>
      </c>
      <c r="B6" s="12"/>
      <c r="C6" s="12"/>
    </row>
    <row r="7" spans="1:3" x14ac:dyDescent="0.3">
      <c r="A7" s="12" t="s">
        <v>45</v>
      </c>
    </row>
    <row r="8" spans="1:3" x14ac:dyDescent="0.3">
      <c r="A8" s="12" t="s">
        <v>769</v>
      </c>
      <c r="B8" s="12"/>
      <c r="C8" s="12"/>
    </row>
    <row r="9" spans="1:3" x14ac:dyDescent="0.3">
      <c r="A9" s="12" t="s">
        <v>27</v>
      </c>
      <c r="B9" s="12"/>
      <c r="C9" s="12"/>
    </row>
    <row r="10" spans="1:3" x14ac:dyDescent="0.3">
      <c r="A10" s="12" t="s">
        <v>37</v>
      </c>
      <c r="B10" s="12"/>
      <c r="C10" s="12"/>
    </row>
    <row r="11" spans="1:3" x14ac:dyDescent="0.3">
      <c r="A11" s="12" t="s">
        <v>145</v>
      </c>
      <c r="B11" s="12"/>
      <c r="C11" s="12"/>
    </row>
    <row r="12" spans="1:3" x14ac:dyDescent="0.3">
      <c r="A12" s="12" t="s">
        <v>365</v>
      </c>
      <c r="B12" s="12"/>
      <c r="C12" s="12"/>
    </row>
    <row r="13" spans="1:3" x14ac:dyDescent="0.3">
      <c r="A13" s="12" t="s">
        <v>385</v>
      </c>
    </row>
    <row r="14" spans="1:3" x14ac:dyDescent="0.3">
      <c r="A14" s="12" t="s">
        <v>346</v>
      </c>
    </row>
    <row r="15" spans="1:3" x14ac:dyDescent="0.3">
      <c r="A15" s="12" t="s">
        <v>635</v>
      </c>
    </row>
    <row r="16" spans="1:3" x14ac:dyDescent="0.3">
      <c r="A16" s="12" t="s">
        <v>148</v>
      </c>
    </row>
    <row r="17" spans="1:1" x14ac:dyDescent="0.3">
      <c r="A17" s="12" t="s">
        <v>890</v>
      </c>
    </row>
    <row r="18" spans="1:1" x14ac:dyDescent="0.3">
      <c r="A18" s="12" t="s">
        <v>891</v>
      </c>
    </row>
    <row r="19" spans="1:1" x14ac:dyDescent="0.3">
      <c r="A19" s="12" t="s">
        <v>892</v>
      </c>
    </row>
    <row r="20" spans="1:1" x14ac:dyDescent="0.3">
      <c r="A20" s="12" t="s">
        <v>893</v>
      </c>
    </row>
    <row r="21" spans="1:1" x14ac:dyDescent="0.3">
      <c r="A21" s="13" t="s">
        <v>435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647"/>
  <sheetViews>
    <sheetView workbookViewId="0">
      <pane ySplit="1" topLeftCell="A2" activePane="bottomLeft" state="frozen"/>
      <selection activeCell="G1" sqref="G1"/>
      <selection pane="bottomLeft"/>
    </sheetView>
  </sheetViews>
  <sheetFormatPr defaultColWidth="8.88671875" defaultRowHeight="12" x14ac:dyDescent="0.25"/>
  <cols>
    <col min="1" max="1" width="16.88671875" style="25" bestFit="1" customWidth="1"/>
    <col min="2" max="2" width="12.44140625" style="48" bestFit="1" customWidth="1"/>
    <col min="3" max="3" width="45.109375" style="25" bestFit="1" customWidth="1"/>
    <col min="4" max="4" width="8.109375" style="25" bestFit="1" customWidth="1"/>
    <col min="5" max="5" width="2" style="49" bestFit="1" customWidth="1"/>
    <col min="6" max="6" width="24.109375" style="29" bestFit="1" customWidth="1"/>
    <col min="7" max="7" width="26.109375" style="30" bestFit="1" customWidth="1"/>
    <col min="8" max="8" width="8.88671875" style="23"/>
    <col min="9" max="10" width="39.88671875" style="23" customWidth="1"/>
    <col min="11" max="11" width="32" style="23" customWidth="1"/>
    <col min="12" max="12" width="22.77734375" style="23" customWidth="1"/>
    <col min="13" max="14" width="8.88671875" style="23"/>
    <col min="15" max="15" width="12.6640625" style="23" bestFit="1" customWidth="1"/>
    <col min="16" max="16" width="47.5546875" style="23" customWidth="1"/>
    <col min="17" max="16384" width="8.88671875" style="23"/>
  </cols>
  <sheetData>
    <row r="1" spans="1:16" x14ac:dyDescent="0.25">
      <c r="A1" s="17" t="s">
        <v>894</v>
      </c>
      <c r="B1" s="17" t="s">
        <v>895</v>
      </c>
      <c r="C1" s="17" t="s">
        <v>1</v>
      </c>
      <c r="D1" s="18" t="s">
        <v>896</v>
      </c>
      <c r="E1" s="19" t="s">
        <v>897</v>
      </c>
      <c r="F1" s="20" t="s">
        <v>898</v>
      </c>
      <c r="G1" s="21" t="s">
        <v>1508</v>
      </c>
      <c r="H1" s="22" t="s">
        <v>1509</v>
      </c>
      <c r="K1" s="91" t="s">
        <v>899</v>
      </c>
      <c r="L1" s="92" t="s">
        <v>900</v>
      </c>
      <c r="M1" s="24" t="s">
        <v>901</v>
      </c>
    </row>
    <row r="2" spans="1:16" ht="36" x14ac:dyDescent="0.25">
      <c r="A2" s="25" t="s">
        <v>40</v>
      </c>
      <c r="B2" s="26" t="s">
        <v>1490</v>
      </c>
      <c r="C2" s="27" t="s">
        <v>51</v>
      </c>
      <c r="D2" s="28">
        <v>169</v>
      </c>
      <c r="E2" s="28">
        <v>1</v>
      </c>
      <c r="F2" s="29">
        <v>5392.0103799999988</v>
      </c>
      <c r="G2" s="30">
        <v>5392.0103799999988</v>
      </c>
      <c r="I2" s="31" t="s">
        <v>1405</v>
      </c>
      <c r="K2" s="93" t="s">
        <v>640</v>
      </c>
      <c r="L2" s="94">
        <v>9.75</v>
      </c>
      <c r="M2" s="34">
        <f>_xlfn.RANK.EQ(L2,$L$2:$L$606,0)</f>
        <v>144</v>
      </c>
      <c r="O2" s="100" t="s">
        <v>902</v>
      </c>
      <c r="P2" s="35" t="s">
        <v>903</v>
      </c>
    </row>
    <row r="3" spans="1:16" x14ac:dyDescent="0.25">
      <c r="A3" s="27" t="s">
        <v>30</v>
      </c>
      <c r="B3" s="27" t="s">
        <v>904</v>
      </c>
      <c r="C3" s="36" t="s">
        <v>161</v>
      </c>
      <c r="D3" s="28">
        <v>90</v>
      </c>
      <c r="E3" s="28">
        <v>1</v>
      </c>
      <c r="F3" s="29">
        <v>4658.5388000000003</v>
      </c>
      <c r="G3" s="30">
        <v>4658.5388000000003</v>
      </c>
      <c r="I3" s="24" t="s">
        <v>1406</v>
      </c>
      <c r="K3" s="93" t="s">
        <v>309</v>
      </c>
      <c r="L3" s="94">
        <v>0</v>
      </c>
      <c r="M3" s="34">
        <f t="shared" ref="M3:M66" si="0">_xlfn.RANK.EQ(L3,$L$2:$L$606,0)</f>
        <v>219</v>
      </c>
      <c r="O3" s="100"/>
      <c r="P3" s="37" t="s">
        <v>905</v>
      </c>
    </row>
    <row r="4" spans="1:16" ht="24" x14ac:dyDescent="0.25">
      <c r="A4" s="38" t="s">
        <v>40</v>
      </c>
      <c r="B4" s="39" t="s">
        <v>912</v>
      </c>
      <c r="C4" s="38" t="s">
        <v>119</v>
      </c>
      <c r="D4" s="28">
        <v>62</v>
      </c>
      <c r="E4" s="28">
        <v>1</v>
      </c>
      <c r="F4" s="29">
        <v>3887.1881500000004</v>
      </c>
      <c r="G4" s="30">
        <v>3887.1881500000004</v>
      </c>
      <c r="K4" s="93" t="s">
        <v>255</v>
      </c>
      <c r="L4" s="94">
        <v>29.984999999999992</v>
      </c>
      <c r="M4" s="34">
        <f t="shared" si="0"/>
        <v>98</v>
      </c>
      <c r="O4" s="100"/>
      <c r="P4" s="35" t="s">
        <v>907</v>
      </c>
    </row>
    <row r="5" spans="1:16" ht="24" x14ac:dyDescent="0.25">
      <c r="A5" s="27" t="s">
        <v>24</v>
      </c>
      <c r="B5" s="27" t="s">
        <v>908</v>
      </c>
      <c r="C5" s="38" t="s">
        <v>35</v>
      </c>
      <c r="D5" s="40">
        <v>45</v>
      </c>
      <c r="E5" s="28">
        <v>1</v>
      </c>
      <c r="F5" s="29">
        <v>3084.2204695999994</v>
      </c>
      <c r="G5" s="30">
        <v>2904.0204695999996</v>
      </c>
      <c r="K5" s="93" t="s">
        <v>909</v>
      </c>
      <c r="L5" s="94">
        <v>0</v>
      </c>
      <c r="M5" s="34">
        <f t="shared" si="0"/>
        <v>219</v>
      </c>
      <c r="O5" s="100"/>
      <c r="P5" s="35" t="s">
        <v>910</v>
      </c>
    </row>
    <row r="6" spans="1:16" x14ac:dyDescent="0.25">
      <c r="A6" s="27" t="s">
        <v>48</v>
      </c>
      <c r="B6" s="27" t="s">
        <v>906</v>
      </c>
      <c r="C6" s="36" t="s">
        <v>116</v>
      </c>
      <c r="D6" s="28">
        <v>139</v>
      </c>
      <c r="E6" s="28">
        <v>1</v>
      </c>
      <c r="F6" s="29">
        <v>2881.3449999999998</v>
      </c>
      <c r="G6" s="30">
        <v>2881.3449999999998</v>
      </c>
      <c r="K6" s="93" t="s">
        <v>911</v>
      </c>
      <c r="L6" s="94">
        <v>0</v>
      </c>
      <c r="M6" s="34">
        <f t="shared" si="0"/>
        <v>219</v>
      </c>
    </row>
    <row r="7" spans="1:16" x14ac:dyDescent="0.25">
      <c r="A7" s="38" t="s">
        <v>48</v>
      </c>
      <c r="B7" s="39" t="s">
        <v>908</v>
      </c>
      <c r="C7" s="36" t="s">
        <v>408</v>
      </c>
      <c r="D7" s="40">
        <v>119</v>
      </c>
      <c r="E7" s="28">
        <v>1</v>
      </c>
      <c r="F7" s="29">
        <v>2190.0046000000002</v>
      </c>
      <c r="G7" s="30">
        <v>2186.6446000000001</v>
      </c>
      <c r="K7" s="93" t="s">
        <v>913</v>
      </c>
      <c r="L7" s="94">
        <v>0</v>
      </c>
      <c r="M7" s="34">
        <f t="shared" si="0"/>
        <v>219</v>
      </c>
    </row>
    <row r="8" spans="1:16" x14ac:dyDescent="0.25">
      <c r="A8" s="27" t="s">
        <v>24</v>
      </c>
      <c r="B8" s="27" t="s">
        <v>906</v>
      </c>
      <c r="C8" s="38" t="s">
        <v>32</v>
      </c>
      <c r="D8" s="40">
        <v>846</v>
      </c>
      <c r="E8" s="28">
        <v>1</v>
      </c>
      <c r="F8" s="29">
        <v>1760.011665</v>
      </c>
      <c r="G8" s="30">
        <v>1760.011665</v>
      </c>
      <c r="K8" s="93" t="s">
        <v>478</v>
      </c>
      <c r="L8" s="94">
        <v>6.3000000000000007</v>
      </c>
      <c r="M8" s="34">
        <f t="shared" si="0"/>
        <v>157</v>
      </c>
    </row>
    <row r="9" spans="1:16" x14ac:dyDescent="0.25">
      <c r="A9" s="27" t="s">
        <v>40</v>
      </c>
      <c r="B9" s="27" t="s">
        <v>908</v>
      </c>
      <c r="C9" s="27" t="s">
        <v>57</v>
      </c>
      <c r="D9" s="28">
        <v>48</v>
      </c>
      <c r="E9" s="28">
        <v>1</v>
      </c>
      <c r="F9" s="29">
        <v>1660.2894892999993</v>
      </c>
      <c r="G9" s="30">
        <v>1660.2894892999993</v>
      </c>
      <c r="K9" s="93" t="s">
        <v>914</v>
      </c>
      <c r="L9" s="94">
        <v>0</v>
      </c>
      <c r="M9" s="34">
        <f t="shared" si="0"/>
        <v>219</v>
      </c>
    </row>
    <row r="10" spans="1:16" x14ac:dyDescent="0.25">
      <c r="A10" s="27" t="s">
        <v>17</v>
      </c>
      <c r="B10" s="27" t="s">
        <v>912</v>
      </c>
      <c r="C10" s="36" t="s">
        <v>86</v>
      </c>
      <c r="D10" s="28">
        <v>1437</v>
      </c>
      <c r="E10" s="28">
        <v>1</v>
      </c>
      <c r="F10" s="29">
        <v>1617.5854000000004</v>
      </c>
      <c r="G10" s="30">
        <v>1617.5854000000004</v>
      </c>
      <c r="K10" s="93" t="s">
        <v>234</v>
      </c>
      <c r="L10" s="94">
        <v>0</v>
      </c>
      <c r="M10" s="34">
        <f t="shared" si="0"/>
        <v>219</v>
      </c>
    </row>
    <row r="11" spans="1:16" x14ac:dyDescent="0.25">
      <c r="A11" s="38" t="s">
        <v>24</v>
      </c>
      <c r="B11" s="38" t="s">
        <v>1490</v>
      </c>
      <c r="C11" s="36" t="s">
        <v>336</v>
      </c>
      <c r="D11" s="28">
        <v>154</v>
      </c>
      <c r="E11" s="28">
        <v>1</v>
      </c>
      <c r="F11" s="41">
        <v>1608.3016400000001</v>
      </c>
      <c r="G11" s="30">
        <v>1608.3016400000001</v>
      </c>
      <c r="K11" s="93" t="s">
        <v>915</v>
      </c>
      <c r="L11" s="94">
        <v>0</v>
      </c>
      <c r="M11" s="34">
        <f t="shared" si="0"/>
        <v>219</v>
      </c>
    </row>
    <row r="12" spans="1:16" x14ac:dyDescent="0.25">
      <c r="A12" s="27" t="s">
        <v>17</v>
      </c>
      <c r="B12" s="27" t="s">
        <v>912</v>
      </c>
      <c r="C12" s="38" t="s">
        <v>75</v>
      </c>
      <c r="D12" s="28">
        <v>672</v>
      </c>
      <c r="E12" s="28">
        <v>1</v>
      </c>
      <c r="F12" s="29">
        <v>1373.6837099999998</v>
      </c>
      <c r="G12" s="30">
        <v>1373.6837099999998</v>
      </c>
      <c r="K12" s="93" t="s">
        <v>236</v>
      </c>
      <c r="L12" s="94">
        <v>0</v>
      </c>
      <c r="M12" s="34">
        <f t="shared" si="0"/>
        <v>219</v>
      </c>
    </row>
    <row r="13" spans="1:16" x14ac:dyDescent="0.25">
      <c r="A13" s="27" t="s">
        <v>102</v>
      </c>
      <c r="B13" s="27" t="s">
        <v>904</v>
      </c>
      <c r="C13" s="36" t="s">
        <v>487</v>
      </c>
      <c r="D13" s="40">
        <v>1573</v>
      </c>
      <c r="E13" s="28">
        <v>1</v>
      </c>
      <c r="F13" s="29">
        <v>1341.0100000000002</v>
      </c>
      <c r="G13" s="30">
        <v>1341.0100000000002</v>
      </c>
      <c r="K13" s="93" t="s">
        <v>916</v>
      </c>
      <c r="L13" s="94">
        <v>0</v>
      </c>
      <c r="M13" s="34">
        <f t="shared" si="0"/>
        <v>219</v>
      </c>
    </row>
    <row r="14" spans="1:16" x14ac:dyDescent="0.25">
      <c r="A14" s="27" t="s">
        <v>102</v>
      </c>
      <c r="B14" s="27" t="s">
        <v>906</v>
      </c>
      <c r="C14" s="36" t="s">
        <v>167</v>
      </c>
      <c r="D14" s="28">
        <v>1430</v>
      </c>
      <c r="E14" s="28">
        <v>1</v>
      </c>
      <c r="F14" s="29">
        <v>1227.89822</v>
      </c>
      <c r="G14" s="30">
        <v>1227.89822</v>
      </c>
      <c r="K14" s="93" t="s">
        <v>917</v>
      </c>
      <c r="L14" s="94">
        <v>0</v>
      </c>
      <c r="M14" s="34">
        <f t="shared" si="0"/>
        <v>219</v>
      </c>
    </row>
    <row r="15" spans="1:16" x14ac:dyDescent="0.25">
      <c r="A15" s="27" t="s">
        <v>24</v>
      </c>
      <c r="B15" s="27" t="s">
        <v>908</v>
      </c>
      <c r="C15" s="38" t="s">
        <v>139</v>
      </c>
      <c r="D15" s="28">
        <v>26</v>
      </c>
      <c r="E15" s="28">
        <v>1</v>
      </c>
      <c r="F15" s="29">
        <v>1137.0146</v>
      </c>
      <c r="G15" s="30">
        <v>1137.0146</v>
      </c>
      <c r="K15" s="93" t="s">
        <v>918</v>
      </c>
      <c r="L15" s="94">
        <v>0</v>
      </c>
      <c r="M15" s="34">
        <f t="shared" si="0"/>
        <v>219</v>
      </c>
    </row>
    <row r="16" spans="1:16" x14ac:dyDescent="0.25">
      <c r="A16" s="38" t="s">
        <v>40</v>
      </c>
      <c r="B16" s="39" t="s">
        <v>904</v>
      </c>
      <c r="C16" s="38" t="s">
        <v>88</v>
      </c>
      <c r="D16" s="40">
        <v>638</v>
      </c>
      <c r="E16" s="28">
        <v>1</v>
      </c>
      <c r="F16" s="29">
        <v>1110.77532</v>
      </c>
      <c r="G16" s="30">
        <v>1110.77532</v>
      </c>
      <c r="K16" s="93" t="s">
        <v>919</v>
      </c>
      <c r="L16" s="94">
        <v>0</v>
      </c>
      <c r="M16" s="34">
        <f t="shared" si="0"/>
        <v>219</v>
      </c>
    </row>
    <row r="17" spans="1:13" x14ac:dyDescent="0.25">
      <c r="A17" s="27" t="s">
        <v>17</v>
      </c>
      <c r="B17" s="27" t="s">
        <v>908</v>
      </c>
      <c r="C17" s="38" t="s">
        <v>91</v>
      </c>
      <c r="D17" s="40">
        <v>102</v>
      </c>
      <c r="E17" s="28">
        <v>1</v>
      </c>
      <c r="F17" s="29">
        <v>1019.3772399999998</v>
      </c>
      <c r="G17" s="30">
        <v>1019.3772399999998</v>
      </c>
      <c r="K17" s="93" t="s">
        <v>920</v>
      </c>
      <c r="L17" s="94">
        <v>0</v>
      </c>
      <c r="M17" s="34">
        <f t="shared" si="0"/>
        <v>219</v>
      </c>
    </row>
    <row r="18" spans="1:13" x14ac:dyDescent="0.25">
      <c r="A18" s="27" t="s">
        <v>30</v>
      </c>
      <c r="B18" s="27" t="s">
        <v>912</v>
      </c>
      <c r="C18" s="38" t="s">
        <v>28</v>
      </c>
      <c r="D18" s="28">
        <v>338</v>
      </c>
      <c r="E18" s="28">
        <v>1</v>
      </c>
      <c r="F18" s="29">
        <v>946.32636000000014</v>
      </c>
      <c r="G18" s="42">
        <v>946.32636000000014</v>
      </c>
      <c r="K18" s="93" t="s">
        <v>921</v>
      </c>
      <c r="L18" s="94">
        <v>0</v>
      </c>
      <c r="M18" s="34">
        <f t="shared" si="0"/>
        <v>219</v>
      </c>
    </row>
    <row r="19" spans="1:13" x14ac:dyDescent="0.25">
      <c r="A19" s="27" t="s">
        <v>40</v>
      </c>
      <c r="B19" s="27" t="s">
        <v>1490</v>
      </c>
      <c r="C19" s="36" t="s">
        <v>131</v>
      </c>
      <c r="D19" s="28">
        <v>1463</v>
      </c>
      <c r="E19" s="28">
        <v>1</v>
      </c>
      <c r="F19" s="29">
        <v>833.20634000000007</v>
      </c>
      <c r="G19" s="30">
        <v>833.20634000000007</v>
      </c>
      <c r="K19" s="93" t="s">
        <v>922</v>
      </c>
      <c r="L19" s="94">
        <v>0</v>
      </c>
      <c r="M19" s="34">
        <f t="shared" si="0"/>
        <v>219</v>
      </c>
    </row>
    <row r="20" spans="1:13" x14ac:dyDescent="0.25">
      <c r="A20" s="27" t="s">
        <v>102</v>
      </c>
      <c r="B20" s="27" t="s">
        <v>908</v>
      </c>
      <c r="C20" s="38" t="s">
        <v>128</v>
      </c>
      <c r="D20" s="40">
        <v>4</v>
      </c>
      <c r="E20" s="28">
        <v>1</v>
      </c>
      <c r="F20" s="29">
        <v>572.00400000000013</v>
      </c>
      <c r="G20" s="30">
        <v>572.00400000000013</v>
      </c>
      <c r="K20" s="93" t="s">
        <v>923</v>
      </c>
      <c r="L20" s="94">
        <v>0</v>
      </c>
      <c r="M20" s="34">
        <f t="shared" si="0"/>
        <v>219</v>
      </c>
    </row>
    <row r="21" spans="1:13" x14ac:dyDescent="0.25">
      <c r="A21" s="27" t="s">
        <v>24</v>
      </c>
      <c r="B21" s="27" t="s">
        <v>906</v>
      </c>
      <c r="C21" s="38" t="s">
        <v>60</v>
      </c>
      <c r="D21" s="40">
        <v>9</v>
      </c>
      <c r="E21" s="28">
        <v>1</v>
      </c>
      <c r="F21" s="29">
        <v>526.82227999999998</v>
      </c>
      <c r="G21" s="30">
        <v>526.82227999999998</v>
      </c>
      <c r="K21" s="93" t="s">
        <v>924</v>
      </c>
      <c r="L21" s="94">
        <v>0</v>
      </c>
      <c r="M21" s="34">
        <f t="shared" si="0"/>
        <v>219</v>
      </c>
    </row>
    <row r="22" spans="1:13" x14ac:dyDescent="0.25">
      <c r="A22" s="27" t="s">
        <v>17</v>
      </c>
      <c r="B22" s="27" t="s">
        <v>904</v>
      </c>
      <c r="C22" s="38" t="s">
        <v>41</v>
      </c>
      <c r="D22" s="40">
        <v>136</v>
      </c>
      <c r="E22" s="28">
        <v>1</v>
      </c>
      <c r="F22" s="29">
        <v>484.93086</v>
      </c>
      <c r="G22" s="42">
        <v>484.93086</v>
      </c>
      <c r="K22" s="93" t="s">
        <v>925</v>
      </c>
      <c r="L22" s="94">
        <v>0</v>
      </c>
      <c r="M22" s="34">
        <f t="shared" si="0"/>
        <v>219</v>
      </c>
    </row>
    <row r="23" spans="1:13" x14ac:dyDescent="0.25">
      <c r="A23" s="27" t="s">
        <v>102</v>
      </c>
      <c r="B23" s="27" t="s">
        <v>906</v>
      </c>
      <c r="C23" s="36" t="s">
        <v>290</v>
      </c>
      <c r="D23" s="28">
        <v>297</v>
      </c>
      <c r="E23" s="28">
        <v>1</v>
      </c>
      <c r="F23" s="29">
        <v>479.56799999999998</v>
      </c>
      <c r="G23" s="30">
        <v>479.56799999999998</v>
      </c>
      <c r="K23" s="93" t="s">
        <v>926</v>
      </c>
      <c r="L23" s="94">
        <v>0</v>
      </c>
      <c r="M23" s="34">
        <f t="shared" si="0"/>
        <v>219</v>
      </c>
    </row>
    <row r="24" spans="1:13" x14ac:dyDescent="0.25">
      <c r="A24" s="38" t="s">
        <v>24</v>
      </c>
      <c r="B24" s="27" t="s">
        <v>908</v>
      </c>
      <c r="C24" s="38" t="s">
        <v>562</v>
      </c>
      <c r="D24" s="40">
        <v>273</v>
      </c>
      <c r="E24" s="28">
        <v>1</v>
      </c>
      <c r="F24" s="29">
        <v>472.78159999999997</v>
      </c>
      <c r="G24" s="30">
        <v>472.78159999999997</v>
      </c>
      <c r="K24" s="93" t="s">
        <v>927</v>
      </c>
      <c r="L24" s="94">
        <v>0</v>
      </c>
      <c r="M24" s="34">
        <f t="shared" si="0"/>
        <v>219</v>
      </c>
    </row>
    <row r="25" spans="1:13" x14ac:dyDescent="0.25">
      <c r="A25" s="27" t="s">
        <v>24</v>
      </c>
      <c r="B25" s="27" t="s">
        <v>1490</v>
      </c>
      <c r="C25" s="38" t="s">
        <v>596</v>
      </c>
      <c r="D25" s="40">
        <v>436</v>
      </c>
      <c r="E25" s="28">
        <v>1</v>
      </c>
      <c r="F25" s="29">
        <v>458.2263999999999</v>
      </c>
      <c r="G25" s="30">
        <v>458.2263999999999</v>
      </c>
      <c r="K25" s="93" t="s">
        <v>928</v>
      </c>
      <c r="L25" s="94">
        <v>0</v>
      </c>
      <c r="M25" s="34">
        <f t="shared" si="0"/>
        <v>219</v>
      </c>
    </row>
    <row r="26" spans="1:13" x14ac:dyDescent="0.25">
      <c r="A26" s="27" t="s">
        <v>17</v>
      </c>
      <c r="B26" s="27" t="s">
        <v>912</v>
      </c>
      <c r="C26" s="36" t="s">
        <v>149</v>
      </c>
      <c r="D26" s="40">
        <v>395</v>
      </c>
      <c r="E26" s="28">
        <v>1</v>
      </c>
      <c r="F26" s="29">
        <v>397.36986999999999</v>
      </c>
      <c r="G26" s="30">
        <v>397.36986999999999</v>
      </c>
      <c r="K26" s="93" t="s">
        <v>929</v>
      </c>
      <c r="L26" s="94">
        <v>0</v>
      </c>
      <c r="M26" s="34">
        <f t="shared" si="0"/>
        <v>219</v>
      </c>
    </row>
    <row r="27" spans="1:13" x14ac:dyDescent="0.25">
      <c r="A27" s="38" t="s">
        <v>30</v>
      </c>
      <c r="B27" s="39" t="s">
        <v>906</v>
      </c>
      <c r="C27" s="36" t="s">
        <v>375</v>
      </c>
      <c r="D27" s="40">
        <v>1555</v>
      </c>
      <c r="E27" s="28">
        <v>1</v>
      </c>
      <c r="F27" s="29">
        <v>385.87826999999976</v>
      </c>
      <c r="G27" s="30">
        <v>385.87826999999976</v>
      </c>
      <c r="K27" s="93" t="s">
        <v>930</v>
      </c>
      <c r="L27" s="94">
        <v>0</v>
      </c>
      <c r="M27" s="34">
        <f t="shared" si="0"/>
        <v>219</v>
      </c>
    </row>
    <row r="28" spans="1:13" x14ac:dyDescent="0.25">
      <c r="A28" s="38" t="s">
        <v>30</v>
      </c>
      <c r="B28" s="39" t="s">
        <v>906</v>
      </c>
      <c r="C28" s="36" t="s">
        <v>137</v>
      </c>
      <c r="D28" s="40">
        <v>1036</v>
      </c>
      <c r="E28" s="28">
        <v>1</v>
      </c>
      <c r="F28" s="29">
        <v>376.67800000000005</v>
      </c>
      <c r="G28" s="30">
        <v>376.67800000000005</v>
      </c>
      <c r="K28" s="93" t="s">
        <v>931</v>
      </c>
      <c r="L28" s="94">
        <v>0</v>
      </c>
      <c r="M28" s="34">
        <f t="shared" si="0"/>
        <v>219</v>
      </c>
    </row>
    <row r="29" spans="1:13" x14ac:dyDescent="0.25">
      <c r="A29" s="27" t="s">
        <v>48</v>
      </c>
      <c r="B29" s="27" t="s">
        <v>1490</v>
      </c>
      <c r="C29" s="36" t="s">
        <v>392</v>
      </c>
      <c r="D29" s="28">
        <v>1564</v>
      </c>
      <c r="E29" s="28">
        <v>1</v>
      </c>
      <c r="F29" s="29">
        <v>351.42</v>
      </c>
      <c r="G29" s="30">
        <v>351.42</v>
      </c>
      <c r="K29" s="93" t="s">
        <v>91</v>
      </c>
      <c r="L29" s="94">
        <v>1019.3772399999998</v>
      </c>
      <c r="M29" s="34">
        <f t="shared" si="0"/>
        <v>16</v>
      </c>
    </row>
    <row r="30" spans="1:13" x14ac:dyDescent="0.25">
      <c r="A30" s="27" t="s">
        <v>30</v>
      </c>
      <c r="B30" s="27" t="s">
        <v>1490</v>
      </c>
      <c r="C30" s="38" t="s">
        <v>133</v>
      </c>
      <c r="D30" s="28">
        <v>949</v>
      </c>
      <c r="E30" s="28">
        <v>1</v>
      </c>
      <c r="F30" s="29">
        <v>323.83034999999995</v>
      </c>
      <c r="G30" s="30">
        <v>323.83034999999995</v>
      </c>
      <c r="K30" s="93" t="s">
        <v>128</v>
      </c>
      <c r="L30" s="94">
        <v>572.00400000000013</v>
      </c>
      <c r="M30" s="34">
        <f t="shared" si="0"/>
        <v>19</v>
      </c>
    </row>
    <row r="31" spans="1:13" x14ac:dyDescent="0.25">
      <c r="A31" s="27" t="s">
        <v>102</v>
      </c>
      <c r="B31" s="27" t="s">
        <v>904</v>
      </c>
      <c r="C31" s="38" t="s">
        <v>153</v>
      </c>
      <c r="D31" s="40">
        <v>440</v>
      </c>
      <c r="E31" s="28">
        <v>1</v>
      </c>
      <c r="F31" s="29">
        <v>293.44</v>
      </c>
      <c r="G31" s="30">
        <v>293.44</v>
      </c>
      <c r="K31" s="93" t="s">
        <v>223</v>
      </c>
      <c r="L31" s="94">
        <v>34.458619999999996</v>
      </c>
      <c r="M31" s="34">
        <f t="shared" si="0"/>
        <v>93</v>
      </c>
    </row>
    <row r="32" spans="1:13" x14ac:dyDescent="0.25">
      <c r="A32" s="27" t="s">
        <v>17</v>
      </c>
      <c r="B32" s="27" t="s">
        <v>1490</v>
      </c>
      <c r="C32" s="38" t="s">
        <v>513</v>
      </c>
      <c r="D32" s="40">
        <v>1583</v>
      </c>
      <c r="E32" s="28">
        <v>1</v>
      </c>
      <c r="F32" s="29">
        <v>271.33699999999999</v>
      </c>
      <c r="G32" s="42">
        <v>271.33699999999999</v>
      </c>
      <c r="K32" s="93" t="s">
        <v>932</v>
      </c>
      <c r="L32" s="94">
        <v>0</v>
      </c>
      <c r="M32" s="34">
        <f t="shared" si="0"/>
        <v>219</v>
      </c>
    </row>
    <row r="33" spans="1:13" x14ac:dyDescent="0.25">
      <c r="A33" s="38" t="s">
        <v>48</v>
      </c>
      <c r="B33" s="39" t="s">
        <v>906</v>
      </c>
      <c r="C33" s="38" t="s">
        <v>401</v>
      </c>
      <c r="D33" s="28">
        <v>1561</v>
      </c>
      <c r="E33" s="28">
        <v>1</v>
      </c>
      <c r="F33" s="29">
        <v>250.17464999999999</v>
      </c>
      <c r="G33" s="30">
        <v>250.17464999999999</v>
      </c>
      <c r="K33" s="93" t="s">
        <v>182</v>
      </c>
      <c r="L33" s="94">
        <v>0</v>
      </c>
      <c r="M33" s="34">
        <f t="shared" si="0"/>
        <v>219</v>
      </c>
    </row>
    <row r="34" spans="1:13" x14ac:dyDescent="0.25">
      <c r="A34" s="38" t="s">
        <v>24</v>
      </c>
      <c r="B34" s="39" t="s">
        <v>908</v>
      </c>
      <c r="C34" s="36" t="s">
        <v>424</v>
      </c>
      <c r="D34" s="40">
        <v>1553</v>
      </c>
      <c r="E34" s="28">
        <v>1</v>
      </c>
      <c r="F34" s="29">
        <v>207.31699999999998</v>
      </c>
      <c r="G34" s="30">
        <v>207.31699999999998</v>
      </c>
      <c r="K34" s="93" t="s">
        <v>933</v>
      </c>
      <c r="L34" s="94">
        <v>0</v>
      </c>
      <c r="M34" s="34">
        <f t="shared" si="0"/>
        <v>219</v>
      </c>
    </row>
    <row r="35" spans="1:13" x14ac:dyDescent="0.25">
      <c r="A35" s="27" t="s">
        <v>17</v>
      </c>
      <c r="B35" s="27" t="s">
        <v>904</v>
      </c>
      <c r="C35" s="38" t="s">
        <v>939</v>
      </c>
      <c r="D35" s="40">
        <v>1474</v>
      </c>
      <c r="E35" s="28">
        <v>1</v>
      </c>
      <c r="F35" s="29">
        <v>186.72800000000007</v>
      </c>
      <c r="G35" s="30">
        <v>186.72800000000007</v>
      </c>
      <c r="K35" s="93" t="s">
        <v>49</v>
      </c>
      <c r="L35" s="94">
        <v>57.433919999999993</v>
      </c>
      <c r="M35" s="34">
        <f t="shared" si="0"/>
        <v>74</v>
      </c>
    </row>
    <row r="36" spans="1:13" x14ac:dyDescent="0.25">
      <c r="A36" s="27" t="s">
        <v>102</v>
      </c>
      <c r="B36" s="27" t="s">
        <v>1490</v>
      </c>
      <c r="C36" s="38" t="s">
        <v>1491</v>
      </c>
      <c r="D36" s="40">
        <v>1703</v>
      </c>
      <c r="E36" s="28">
        <v>1</v>
      </c>
      <c r="F36" s="29">
        <v>175.63</v>
      </c>
      <c r="G36" s="30">
        <v>175.63</v>
      </c>
      <c r="K36" s="93" t="s">
        <v>934</v>
      </c>
      <c r="L36" s="94">
        <v>0</v>
      </c>
      <c r="M36" s="34">
        <f t="shared" si="0"/>
        <v>219</v>
      </c>
    </row>
    <row r="37" spans="1:13" x14ac:dyDescent="0.25">
      <c r="A37" s="38" t="s">
        <v>24</v>
      </c>
      <c r="B37" s="39" t="s">
        <v>908</v>
      </c>
      <c r="C37" s="36" t="s">
        <v>22</v>
      </c>
      <c r="D37" s="40">
        <v>44</v>
      </c>
      <c r="E37" s="28">
        <v>1</v>
      </c>
      <c r="F37" s="29">
        <v>172.61337000000003</v>
      </c>
      <c r="G37" s="30">
        <v>172.61337000000003</v>
      </c>
      <c r="K37" s="93" t="s">
        <v>935</v>
      </c>
      <c r="L37" s="94">
        <v>0</v>
      </c>
      <c r="M37" s="34">
        <f t="shared" si="0"/>
        <v>219</v>
      </c>
    </row>
    <row r="38" spans="1:13" x14ac:dyDescent="0.25">
      <c r="A38" s="38" t="s">
        <v>102</v>
      </c>
      <c r="B38" s="39" t="s">
        <v>904</v>
      </c>
      <c r="C38" s="36" t="s">
        <v>446</v>
      </c>
      <c r="D38" s="40">
        <v>1350</v>
      </c>
      <c r="E38" s="28">
        <v>1</v>
      </c>
      <c r="F38" s="29">
        <v>169.53074999999998</v>
      </c>
      <c r="G38" s="30">
        <v>169.53074999999998</v>
      </c>
      <c r="K38" s="93" t="s">
        <v>937</v>
      </c>
      <c r="L38" s="94">
        <v>0.84</v>
      </c>
      <c r="M38" s="34">
        <f t="shared" si="0"/>
        <v>208</v>
      </c>
    </row>
    <row r="39" spans="1:13" x14ac:dyDescent="0.25">
      <c r="A39" s="27" t="s">
        <v>17</v>
      </c>
      <c r="B39" s="27" t="s">
        <v>912</v>
      </c>
      <c r="C39" s="38" t="s">
        <v>813</v>
      </c>
      <c r="D39" s="40">
        <v>1654</v>
      </c>
      <c r="E39" s="28">
        <v>1</v>
      </c>
      <c r="F39" s="29">
        <v>165.51999999999998</v>
      </c>
      <c r="G39" s="42">
        <v>165.51999999999998</v>
      </c>
      <c r="K39" s="93" t="s">
        <v>938</v>
      </c>
      <c r="L39" s="94">
        <v>0</v>
      </c>
      <c r="M39" s="34">
        <f t="shared" si="0"/>
        <v>219</v>
      </c>
    </row>
    <row r="40" spans="1:13" x14ac:dyDescent="0.25">
      <c r="A40" s="27" t="s">
        <v>30</v>
      </c>
      <c r="B40" s="27" t="s">
        <v>904</v>
      </c>
      <c r="C40" s="38" t="s">
        <v>105</v>
      </c>
      <c r="D40" s="40">
        <v>815</v>
      </c>
      <c r="E40" s="28">
        <v>1</v>
      </c>
      <c r="F40" s="29">
        <v>163.48667999999998</v>
      </c>
      <c r="G40" s="30">
        <v>163.48667999999998</v>
      </c>
      <c r="K40" s="93" t="s">
        <v>201</v>
      </c>
      <c r="L40" s="94">
        <v>54.7881</v>
      </c>
      <c r="M40" s="34">
        <f t="shared" si="0"/>
        <v>76</v>
      </c>
    </row>
    <row r="41" spans="1:13" x14ac:dyDescent="0.25">
      <c r="A41" s="27" t="s">
        <v>30</v>
      </c>
      <c r="B41" s="27" t="s">
        <v>906</v>
      </c>
      <c r="C41" s="38" t="s">
        <v>135</v>
      </c>
      <c r="D41" s="40">
        <v>296</v>
      </c>
      <c r="E41" s="28">
        <v>1</v>
      </c>
      <c r="F41" s="29">
        <v>160.47600000000003</v>
      </c>
      <c r="G41" s="30">
        <v>160.47600000000003</v>
      </c>
      <c r="K41" s="93" t="s">
        <v>332</v>
      </c>
      <c r="L41" s="94">
        <v>0</v>
      </c>
      <c r="M41" s="34">
        <f t="shared" si="0"/>
        <v>219</v>
      </c>
    </row>
    <row r="42" spans="1:13" x14ac:dyDescent="0.25">
      <c r="A42" s="27" t="s">
        <v>17</v>
      </c>
      <c r="B42" s="27" t="s">
        <v>904</v>
      </c>
      <c r="C42" s="36" t="s">
        <v>143</v>
      </c>
      <c r="D42" s="40">
        <v>1486</v>
      </c>
      <c r="E42" s="28">
        <v>1</v>
      </c>
      <c r="F42" s="29">
        <v>155.44981999999999</v>
      </c>
      <c r="G42" s="30">
        <v>155.44981999999999</v>
      </c>
      <c r="K42" s="93" t="s">
        <v>940</v>
      </c>
      <c r="L42" s="94">
        <v>0</v>
      </c>
      <c r="M42" s="34">
        <f t="shared" si="0"/>
        <v>219</v>
      </c>
    </row>
    <row r="43" spans="1:13" x14ac:dyDescent="0.25">
      <c r="A43" s="38" t="s">
        <v>48</v>
      </c>
      <c r="B43" s="39" t="s">
        <v>904</v>
      </c>
      <c r="C43" s="38" t="s">
        <v>146</v>
      </c>
      <c r="D43" s="40">
        <v>669</v>
      </c>
      <c r="E43" s="28">
        <v>1</v>
      </c>
      <c r="F43" s="29">
        <v>150.43879000000001</v>
      </c>
      <c r="G43" s="30">
        <v>150.43879000000001</v>
      </c>
      <c r="K43" s="93" t="s">
        <v>941</v>
      </c>
      <c r="L43" s="94">
        <v>0</v>
      </c>
      <c r="M43" s="34">
        <f t="shared" si="0"/>
        <v>219</v>
      </c>
    </row>
    <row r="44" spans="1:13" x14ac:dyDescent="0.25">
      <c r="A44" s="25" t="s">
        <v>40</v>
      </c>
      <c r="B44" s="26" t="s">
        <v>912</v>
      </c>
      <c r="C44" s="27" t="s">
        <v>38</v>
      </c>
      <c r="D44" s="28">
        <v>639</v>
      </c>
      <c r="E44" s="28">
        <v>1</v>
      </c>
      <c r="F44" s="29">
        <v>139.464</v>
      </c>
      <c r="G44" s="30">
        <v>139.464</v>
      </c>
      <c r="K44" s="93" t="s">
        <v>942</v>
      </c>
      <c r="L44" s="94">
        <v>0</v>
      </c>
      <c r="M44" s="34">
        <f t="shared" si="0"/>
        <v>219</v>
      </c>
    </row>
    <row r="45" spans="1:13" x14ac:dyDescent="0.25">
      <c r="A45" s="38" t="s">
        <v>102</v>
      </c>
      <c r="B45" s="38" t="s">
        <v>1490</v>
      </c>
      <c r="C45" s="27" t="s">
        <v>103</v>
      </c>
      <c r="D45" s="28">
        <v>19</v>
      </c>
      <c r="E45" s="28">
        <v>1</v>
      </c>
      <c r="F45" s="29">
        <v>135.83996999999999</v>
      </c>
      <c r="G45" s="30">
        <v>135.83996999999999</v>
      </c>
      <c r="K45" s="93" t="s">
        <v>943</v>
      </c>
      <c r="L45" s="94">
        <v>0</v>
      </c>
      <c r="M45" s="34">
        <f t="shared" si="0"/>
        <v>219</v>
      </c>
    </row>
    <row r="46" spans="1:13" x14ac:dyDescent="0.25">
      <c r="A46" s="27" t="s">
        <v>48</v>
      </c>
      <c r="B46" s="27" t="s">
        <v>906</v>
      </c>
      <c r="C46" s="27" t="s">
        <v>339</v>
      </c>
      <c r="D46" s="28">
        <v>1540</v>
      </c>
      <c r="E46" s="28">
        <v>1</v>
      </c>
      <c r="F46" s="29">
        <v>134.84299999999996</v>
      </c>
      <c r="G46" s="30">
        <v>134.84299999999996</v>
      </c>
      <c r="K46" s="93" t="s">
        <v>944</v>
      </c>
      <c r="L46" s="94">
        <v>0</v>
      </c>
      <c r="M46" s="34">
        <f t="shared" si="0"/>
        <v>219</v>
      </c>
    </row>
    <row r="47" spans="1:13" x14ac:dyDescent="0.25">
      <c r="A47" s="38" t="s">
        <v>30</v>
      </c>
      <c r="B47" s="39" t="s">
        <v>906</v>
      </c>
      <c r="C47" s="36" t="s">
        <v>176</v>
      </c>
      <c r="D47" s="28">
        <v>292</v>
      </c>
      <c r="E47" s="28">
        <v>1</v>
      </c>
      <c r="F47" s="29">
        <v>132.8836</v>
      </c>
      <c r="G47" s="30">
        <v>132.8836</v>
      </c>
      <c r="K47" s="93" t="s">
        <v>945</v>
      </c>
      <c r="L47" s="94">
        <v>0</v>
      </c>
      <c r="M47" s="34">
        <f t="shared" si="0"/>
        <v>219</v>
      </c>
    </row>
    <row r="48" spans="1:13" x14ac:dyDescent="0.25">
      <c r="A48" s="25" t="s">
        <v>40</v>
      </c>
      <c r="B48" s="26" t="s">
        <v>912</v>
      </c>
      <c r="C48" s="36" t="s">
        <v>265</v>
      </c>
      <c r="D48" s="28">
        <v>224</v>
      </c>
      <c r="E48" s="28">
        <v>1</v>
      </c>
      <c r="F48" s="29">
        <v>128.0874</v>
      </c>
      <c r="G48" s="30">
        <v>128.0874</v>
      </c>
      <c r="K48" s="93" t="s">
        <v>238</v>
      </c>
      <c r="L48" s="94">
        <v>0.96719999999999995</v>
      </c>
      <c r="M48" s="34">
        <f t="shared" si="0"/>
        <v>203</v>
      </c>
    </row>
    <row r="49" spans="1:13" x14ac:dyDescent="0.25">
      <c r="A49" s="27" t="s">
        <v>17</v>
      </c>
      <c r="B49" s="27" t="s">
        <v>912</v>
      </c>
      <c r="C49" s="38" t="s">
        <v>66</v>
      </c>
      <c r="D49" s="28">
        <v>871</v>
      </c>
      <c r="E49" s="28">
        <v>1</v>
      </c>
      <c r="F49" s="29">
        <v>127.31459999999998</v>
      </c>
      <c r="G49" s="30">
        <v>127.31459999999998</v>
      </c>
      <c r="K49" s="93" t="s">
        <v>946</v>
      </c>
      <c r="L49" s="94">
        <v>0</v>
      </c>
      <c r="M49" s="34">
        <f t="shared" si="0"/>
        <v>219</v>
      </c>
    </row>
    <row r="50" spans="1:13" x14ac:dyDescent="0.25">
      <c r="A50" s="27" t="s">
        <v>102</v>
      </c>
      <c r="B50" s="27" t="s">
        <v>906</v>
      </c>
      <c r="C50" s="38" t="s">
        <v>760</v>
      </c>
      <c r="D50" s="40">
        <v>1644</v>
      </c>
      <c r="E50" s="28">
        <v>1</v>
      </c>
      <c r="F50" s="29">
        <v>123.56988000000001</v>
      </c>
      <c r="G50" s="30">
        <v>123.56988000000001</v>
      </c>
      <c r="K50" s="93" t="s">
        <v>947</v>
      </c>
      <c r="L50" s="94">
        <v>0</v>
      </c>
      <c r="M50" s="34">
        <f t="shared" si="0"/>
        <v>219</v>
      </c>
    </row>
    <row r="51" spans="1:13" x14ac:dyDescent="0.25">
      <c r="A51" s="27" t="s">
        <v>40</v>
      </c>
      <c r="B51" s="27" t="s">
        <v>1490</v>
      </c>
      <c r="C51" s="38" t="s">
        <v>185</v>
      </c>
      <c r="D51" s="40">
        <v>1050</v>
      </c>
      <c r="E51" s="28">
        <v>1</v>
      </c>
      <c r="F51" s="29">
        <v>122.07960000000001</v>
      </c>
      <c r="G51" s="30">
        <v>122.07960000000001</v>
      </c>
      <c r="K51" s="93" t="s">
        <v>948</v>
      </c>
      <c r="L51" s="94">
        <v>0</v>
      </c>
      <c r="M51" s="34">
        <f t="shared" si="0"/>
        <v>219</v>
      </c>
    </row>
    <row r="52" spans="1:13" x14ac:dyDescent="0.25">
      <c r="A52" s="25" t="s">
        <v>48</v>
      </c>
      <c r="B52" s="26" t="s">
        <v>908</v>
      </c>
      <c r="C52" s="36" t="s">
        <v>269</v>
      </c>
      <c r="D52" s="28">
        <v>629</v>
      </c>
      <c r="E52" s="28">
        <v>1</v>
      </c>
      <c r="F52" s="29">
        <v>120.79744000000001</v>
      </c>
      <c r="G52" s="30">
        <v>120.79744000000001</v>
      </c>
      <c r="K52" s="93" t="s">
        <v>167</v>
      </c>
      <c r="L52" s="94">
        <v>1227.89822</v>
      </c>
      <c r="M52" s="34">
        <f t="shared" si="0"/>
        <v>13</v>
      </c>
    </row>
    <row r="53" spans="1:13" x14ac:dyDescent="0.25">
      <c r="A53" s="27" t="s">
        <v>30</v>
      </c>
      <c r="B53" s="27" t="s">
        <v>912</v>
      </c>
      <c r="C53" s="38" t="s">
        <v>112</v>
      </c>
      <c r="D53" s="40">
        <v>1510</v>
      </c>
      <c r="E53" s="28">
        <v>1</v>
      </c>
      <c r="F53" s="29">
        <v>119.712</v>
      </c>
      <c r="G53" s="42">
        <v>119.712</v>
      </c>
      <c r="K53" s="93" t="s">
        <v>949</v>
      </c>
      <c r="L53" s="94">
        <v>0</v>
      </c>
      <c r="M53" s="34">
        <f t="shared" si="0"/>
        <v>219</v>
      </c>
    </row>
    <row r="54" spans="1:13" x14ac:dyDescent="0.25">
      <c r="A54" s="27" t="s">
        <v>24</v>
      </c>
      <c r="B54" s="27" t="s">
        <v>906</v>
      </c>
      <c r="C54" s="36" t="s">
        <v>292</v>
      </c>
      <c r="D54" s="28">
        <v>396</v>
      </c>
      <c r="E54" s="28">
        <v>1</v>
      </c>
      <c r="F54" s="29">
        <v>119.35026999999999</v>
      </c>
      <c r="G54" s="30">
        <v>119.35026999999999</v>
      </c>
      <c r="K54" s="93" t="s">
        <v>951</v>
      </c>
      <c r="L54" s="94">
        <v>19.487999999999996</v>
      </c>
      <c r="M54" s="34">
        <f t="shared" si="0"/>
        <v>116</v>
      </c>
    </row>
    <row r="55" spans="1:13" x14ac:dyDescent="0.25">
      <c r="A55" s="27" t="s">
        <v>30</v>
      </c>
      <c r="B55" s="27" t="s">
        <v>908</v>
      </c>
      <c r="C55" s="38" t="s">
        <v>64</v>
      </c>
      <c r="D55" s="40">
        <v>1375</v>
      </c>
      <c r="E55" s="28">
        <v>1</v>
      </c>
      <c r="F55" s="29">
        <v>118.06703999999998</v>
      </c>
      <c r="G55" s="42">
        <v>118.06703999999998</v>
      </c>
      <c r="K55" s="93" t="s">
        <v>952</v>
      </c>
      <c r="L55" s="94">
        <v>0</v>
      </c>
      <c r="M55" s="34">
        <f t="shared" si="0"/>
        <v>219</v>
      </c>
    </row>
    <row r="56" spans="1:13" x14ac:dyDescent="0.25">
      <c r="A56" s="27" t="s">
        <v>30</v>
      </c>
      <c r="B56" s="27" t="s">
        <v>912</v>
      </c>
      <c r="C56" s="38" t="s">
        <v>950</v>
      </c>
      <c r="D56" s="43">
        <v>1507</v>
      </c>
      <c r="E56" s="28">
        <v>1</v>
      </c>
      <c r="F56" s="29">
        <v>113.38500000000002</v>
      </c>
      <c r="G56" s="30">
        <v>113.38500000000002</v>
      </c>
      <c r="K56" s="93" t="s">
        <v>953</v>
      </c>
      <c r="L56" s="94">
        <v>0</v>
      </c>
      <c r="M56" s="34">
        <f t="shared" si="0"/>
        <v>219</v>
      </c>
    </row>
    <row r="57" spans="1:13" x14ac:dyDescent="0.25">
      <c r="A57" s="27" t="s">
        <v>24</v>
      </c>
      <c r="B57" s="27" t="s">
        <v>912</v>
      </c>
      <c r="C57" s="27" t="s">
        <v>141</v>
      </c>
      <c r="D57" s="40">
        <v>911</v>
      </c>
      <c r="E57" s="28">
        <v>1</v>
      </c>
      <c r="F57" s="29">
        <v>106.23200000000003</v>
      </c>
      <c r="G57" s="42">
        <v>106.23200000000003</v>
      </c>
      <c r="K57" s="93" t="s">
        <v>954</v>
      </c>
      <c r="L57" s="94">
        <v>0</v>
      </c>
      <c r="M57" s="34">
        <f t="shared" si="0"/>
        <v>219</v>
      </c>
    </row>
    <row r="58" spans="1:13" x14ac:dyDescent="0.25">
      <c r="A58" s="27" t="s">
        <v>30</v>
      </c>
      <c r="B58" s="27" t="s">
        <v>1490</v>
      </c>
      <c r="C58" s="36" t="s">
        <v>191</v>
      </c>
      <c r="D58" s="40">
        <v>196</v>
      </c>
      <c r="E58" s="28">
        <v>1</v>
      </c>
      <c r="F58" s="29">
        <v>105.27467</v>
      </c>
      <c r="G58" s="30">
        <v>105.27467</v>
      </c>
      <c r="K58" s="93" t="s">
        <v>955</v>
      </c>
      <c r="L58" s="94">
        <v>4.5552000000000001</v>
      </c>
      <c r="M58" s="34">
        <f t="shared" si="0"/>
        <v>165</v>
      </c>
    </row>
    <row r="59" spans="1:13" x14ac:dyDescent="0.25">
      <c r="A59" s="27" t="s">
        <v>40</v>
      </c>
      <c r="B59" s="27" t="s">
        <v>912</v>
      </c>
      <c r="C59" s="36" t="s">
        <v>251</v>
      </c>
      <c r="D59" s="28">
        <v>1386</v>
      </c>
      <c r="E59" s="28">
        <v>1</v>
      </c>
      <c r="F59" s="29">
        <v>101.38510000000001</v>
      </c>
      <c r="G59" s="30">
        <v>101.38510000000001</v>
      </c>
      <c r="K59" s="93" t="s">
        <v>956</v>
      </c>
      <c r="L59" s="94">
        <v>0.624</v>
      </c>
      <c r="M59" s="34">
        <f t="shared" si="0"/>
        <v>211</v>
      </c>
    </row>
    <row r="60" spans="1:13" x14ac:dyDescent="0.25">
      <c r="A60" s="27" t="s">
        <v>17</v>
      </c>
      <c r="B60" s="27" t="s">
        <v>908</v>
      </c>
      <c r="C60" s="38" t="s">
        <v>197</v>
      </c>
      <c r="D60" s="40">
        <v>902</v>
      </c>
      <c r="E60" s="28">
        <v>1</v>
      </c>
      <c r="F60" s="29">
        <v>95.240322800000001</v>
      </c>
      <c r="G60" s="30">
        <v>95.240322800000001</v>
      </c>
      <c r="K60" s="93" t="s">
        <v>957</v>
      </c>
      <c r="L60" s="94">
        <v>0</v>
      </c>
      <c r="M60" s="34">
        <f t="shared" si="0"/>
        <v>219</v>
      </c>
    </row>
    <row r="61" spans="1:13" x14ac:dyDescent="0.25">
      <c r="A61" s="27" t="s">
        <v>48</v>
      </c>
      <c r="B61" s="27" t="s">
        <v>908</v>
      </c>
      <c r="C61" s="36" t="s">
        <v>841</v>
      </c>
      <c r="D61" s="40">
        <v>1661</v>
      </c>
      <c r="E61" s="28">
        <v>1</v>
      </c>
      <c r="F61" s="29">
        <v>92.399999999999991</v>
      </c>
      <c r="G61" s="30">
        <v>92.399999999999991</v>
      </c>
      <c r="K61" s="93" t="s">
        <v>958</v>
      </c>
      <c r="L61" s="94">
        <v>0</v>
      </c>
      <c r="M61" s="34">
        <f t="shared" si="0"/>
        <v>219</v>
      </c>
    </row>
    <row r="62" spans="1:13" x14ac:dyDescent="0.25">
      <c r="A62" s="38" t="s">
        <v>40</v>
      </c>
      <c r="B62" s="39" t="s">
        <v>908</v>
      </c>
      <c r="C62" s="38" t="s">
        <v>825</v>
      </c>
      <c r="D62" s="40">
        <v>1665</v>
      </c>
      <c r="E62" s="28">
        <v>1</v>
      </c>
      <c r="F62" s="29">
        <v>90.877999999999986</v>
      </c>
      <c r="G62" s="30">
        <v>90.877999999999986</v>
      </c>
      <c r="K62" s="93" t="s">
        <v>959</v>
      </c>
      <c r="L62" s="94">
        <v>0</v>
      </c>
      <c r="M62" s="34">
        <f t="shared" si="0"/>
        <v>219</v>
      </c>
    </row>
    <row r="63" spans="1:13" x14ac:dyDescent="0.25">
      <c r="A63" s="27" t="s">
        <v>30</v>
      </c>
      <c r="B63" s="27" t="s">
        <v>908</v>
      </c>
      <c r="C63" s="36" t="s">
        <v>351</v>
      </c>
      <c r="D63" s="40">
        <v>1544</v>
      </c>
      <c r="E63" s="28">
        <v>1</v>
      </c>
      <c r="F63" s="29">
        <v>84.429449999999974</v>
      </c>
      <c r="G63" s="30">
        <v>84.429449999999974</v>
      </c>
      <c r="K63" s="93" t="s">
        <v>960</v>
      </c>
      <c r="L63" s="94">
        <v>0</v>
      </c>
      <c r="M63" s="34">
        <f t="shared" si="0"/>
        <v>219</v>
      </c>
    </row>
    <row r="64" spans="1:13" x14ac:dyDescent="0.25">
      <c r="A64" s="27" t="s">
        <v>30</v>
      </c>
      <c r="B64" s="27" t="s">
        <v>904</v>
      </c>
      <c r="C64" s="36" t="s">
        <v>261</v>
      </c>
      <c r="D64" s="40">
        <v>21</v>
      </c>
      <c r="E64" s="28">
        <v>1</v>
      </c>
      <c r="F64" s="29">
        <v>84.310720000000003</v>
      </c>
      <c r="G64" s="30">
        <v>84.310720000000003</v>
      </c>
      <c r="K64" s="93" t="s">
        <v>961</v>
      </c>
      <c r="L64" s="94">
        <v>0</v>
      </c>
      <c r="M64" s="34">
        <f t="shared" si="0"/>
        <v>219</v>
      </c>
    </row>
    <row r="65" spans="1:13" x14ac:dyDescent="0.25">
      <c r="A65" s="38" t="s">
        <v>17</v>
      </c>
      <c r="B65" s="39" t="s">
        <v>906</v>
      </c>
      <c r="C65" s="38" t="s">
        <v>462</v>
      </c>
      <c r="D65" s="40">
        <v>1574</v>
      </c>
      <c r="E65" s="28">
        <v>1</v>
      </c>
      <c r="F65" s="29">
        <v>81.015000000000001</v>
      </c>
      <c r="G65" s="30">
        <v>81.015000000000001</v>
      </c>
      <c r="K65" s="93" t="s">
        <v>962</v>
      </c>
      <c r="L65" s="94">
        <v>0</v>
      </c>
      <c r="M65" s="34">
        <f t="shared" si="0"/>
        <v>219</v>
      </c>
    </row>
    <row r="66" spans="1:13" x14ac:dyDescent="0.25">
      <c r="A66" s="27" t="s">
        <v>24</v>
      </c>
      <c r="B66" s="27" t="s">
        <v>912</v>
      </c>
      <c r="C66" s="38" t="s">
        <v>213</v>
      </c>
      <c r="D66" s="40">
        <v>1062</v>
      </c>
      <c r="E66" s="28">
        <v>1</v>
      </c>
      <c r="F66" s="29">
        <v>76.164000000000001</v>
      </c>
      <c r="G66" s="30">
        <v>76.164000000000001</v>
      </c>
      <c r="K66" s="93" t="s">
        <v>963</v>
      </c>
      <c r="L66" s="94">
        <v>20.73</v>
      </c>
      <c r="M66" s="34">
        <f t="shared" si="0"/>
        <v>115</v>
      </c>
    </row>
    <row r="67" spans="1:13" x14ac:dyDescent="0.25">
      <c r="A67" s="27" t="s">
        <v>48</v>
      </c>
      <c r="B67" s="27" t="s">
        <v>912</v>
      </c>
      <c r="C67" s="38" t="s">
        <v>1370</v>
      </c>
      <c r="D67" s="40">
        <v>1648</v>
      </c>
      <c r="E67" s="28">
        <v>1</v>
      </c>
      <c r="F67" s="29">
        <v>71.680000000000007</v>
      </c>
      <c r="G67" s="30">
        <v>71.680000000000007</v>
      </c>
      <c r="K67" s="93" t="s">
        <v>54</v>
      </c>
      <c r="L67" s="94">
        <v>0</v>
      </c>
      <c r="M67" s="34">
        <f t="shared" ref="M67:M130" si="1">_xlfn.RANK.EQ(L67,$L$2:$L$606,0)</f>
        <v>219</v>
      </c>
    </row>
    <row r="68" spans="1:13" x14ac:dyDescent="0.25">
      <c r="A68" s="27" t="s">
        <v>48</v>
      </c>
      <c r="B68" s="27" t="s">
        <v>908</v>
      </c>
      <c r="C68" s="38" t="s">
        <v>219</v>
      </c>
      <c r="D68" s="40">
        <v>569</v>
      </c>
      <c r="E68" s="28">
        <v>1</v>
      </c>
      <c r="F68" s="29">
        <v>71.328400000000002</v>
      </c>
      <c r="G68" s="30">
        <v>71.328400000000002</v>
      </c>
      <c r="K68" s="93" t="s">
        <v>964</v>
      </c>
      <c r="L68" s="94">
        <v>0</v>
      </c>
      <c r="M68" s="34">
        <f t="shared" si="1"/>
        <v>219</v>
      </c>
    </row>
    <row r="69" spans="1:13" x14ac:dyDescent="0.25">
      <c r="A69" s="38" t="s">
        <v>48</v>
      </c>
      <c r="B69" s="39" t="s">
        <v>1490</v>
      </c>
      <c r="C69" s="38" t="s">
        <v>257</v>
      </c>
      <c r="D69" s="28">
        <v>940</v>
      </c>
      <c r="E69" s="28">
        <v>1</v>
      </c>
      <c r="F69" s="29">
        <v>70.318799999999996</v>
      </c>
      <c r="G69" s="30">
        <v>70.318799999999996</v>
      </c>
      <c r="K69" s="93" t="s">
        <v>32</v>
      </c>
      <c r="L69" s="94">
        <v>1760.011665</v>
      </c>
      <c r="M69" s="34">
        <f t="shared" si="1"/>
        <v>7</v>
      </c>
    </row>
    <row r="70" spans="1:13" x14ac:dyDescent="0.25">
      <c r="A70" s="27" t="s">
        <v>30</v>
      </c>
      <c r="B70" s="39" t="s">
        <v>906</v>
      </c>
      <c r="C70" s="36" t="s">
        <v>96</v>
      </c>
      <c r="D70" s="40">
        <v>1399</v>
      </c>
      <c r="E70" s="28">
        <v>1</v>
      </c>
      <c r="F70" s="29">
        <v>69.007000000000005</v>
      </c>
      <c r="G70" s="42">
        <v>69.007000000000005</v>
      </c>
      <c r="K70" s="93" t="s">
        <v>344</v>
      </c>
      <c r="L70" s="94">
        <v>-1.1182799999999999</v>
      </c>
      <c r="M70" s="34">
        <f t="shared" si="1"/>
        <v>603</v>
      </c>
    </row>
    <row r="71" spans="1:13" x14ac:dyDescent="0.25">
      <c r="A71" s="27" t="s">
        <v>102</v>
      </c>
      <c r="B71" s="27" t="s">
        <v>1490</v>
      </c>
      <c r="C71" s="38" t="s">
        <v>100</v>
      </c>
      <c r="D71" s="28">
        <v>1515</v>
      </c>
      <c r="E71" s="28">
        <v>1</v>
      </c>
      <c r="F71" s="29">
        <v>64.312500000000014</v>
      </c>
      <c r="G71" s="30">
        <v>64.312500000000014</v>
      </c>
      <c r="K71" s="93" t="s">
        <v>965</v>
      </c>
      <c r="L71" s="94">
        <v>0</v>
      </c>
      <c r="M71" s="34">
        <f t="shared" si="1"/>
        <v>219</v>
      </c>
    </row>
    <row r="72" spans="1:13" x14ac:dyDescent="0.25">
      <c r="A72" s="27" t="s">
        <v>48</v>
      </c>
      <c r="B72" s="27" t="s">
        <v>908</v>
      </c>
      <c r="C72" s="27" t="s">
        <v>448</v>
      </c>
      <c r="D72" s="28">
        <v>1569</v>
      </c>
      <c r="E72" s="28">
        <v>1</v>
      </c>
      <c r="F72" s="29">
        <v>61.637500000000003</v>
      </c>
      <c r="G72" s="30">
        <v>61.637500000000003</v>
      </c>
      <c r="K72" s="93" t="s">
        <v>966</v>
      </c>
      <c r="L72" s="94">
        <v>0</v>
      </c>
      <c r="M72" s="34">
        <f t="shared" si="1"/>
        <v>219</v>
      </c>
    </row>
    <row r="73" spans="1:13" x14ac:dyDescent="0.25">
      <c r="A73" s="38" t="s">
        <v>48</v>
      </c>
      <c r="B73" s="39" t="s">
        <v>1459</v>
      </c>
      <c r="C73" s="38" t="s">
        <v>1232</v>
      </c>
      <c r="D73" s="28">
        <v>1628</v>
      </c>
      <c r="E73" s="28">
        <v>1</v>
      </c>
      <c r="F73" s="29">
        <v>58.201000000000008</v>
      </c>
      <c r="G73" s="30">
        <v>58.201000000000008</v>
      </c>
      <c r="K73" s="93" t="s">
        <v>967</v>
      </c>
      <c r="L73" s="94">
        <v>0</v>
      </c>
      <c r="M73" s="34">
        <f t="shared" si="1"/>
        <v>219</v>
      </c>
    </row>
    <row r="74" spans="1:13" x14ac:dyDescent="0.25">
      <c r="A74" s="27" t="s">
        <v>48</v>
      </c>
      <c r="B74" s="27" t="s">
        <v>904</v>
      </c>
      <c r="C74" s="38" t="s">
        <v>613</v>
      </c>
      <c r="D74" s="40">
        <v>1593</v>
      </c>
      <c r="E74" s="28">
        <v>1</v>
      </c>
      <c r="F74" s="29">
        <v>57.855399999999989</v>
      </c>
      <c r="G74" s="42">
        <v>57.855399999999989</v>
      </c>
      <c r="K74" s="93" t="s">
        <v>968</v>
      </c>
      <c r="L74" s="94">
        <v>0</v>
      </c>
      <c r="M74" s="34">
        <f t="shared" si="1"/>
        <v>219</v>
      </c>
    </row>
    <row r="75" spans="1:13" x14ac:dyDescent="0.25">
      <c r="A75" s="27" t="s">
        <v>17</v>
      </c>
      <c r="B75" s="26" t="s">
        <v>908</v>
      </c>
      <c r="C75" s="27" t="s">
        <v>49</v>
      </c>
      <c r="D75" s="28">
        <v>1487</v>
      </c>
      <c r="E75" s="28">
        <v>1</v>
      </c>
      <c r="F75" s="29">
        <v>57.433919999999993</v>
      </c>
      <c r="G75" s="30">
        <v>57.433919999999993</v>
      </c>
      <c r="K75" s="93" t="s">
        <v>88</v>
      </c>
      <c r="L75" s="94">
        <v>1110.77532</v>
      </c>
      <c r="M75" s="34">
        <f t="shared" si="1"/>
        <v>15</v>
      </c>
    </row>
    <row r="76" spans="1:13" x14ac:dyDescent="0.25">
      <c r="A76" s="25" t="s">
        <v>30</v>
      </c>
      <c r="B76" s="26" t="s">
        <v>1490</v>
      </c>
      <c r="C76" s="27" t="s">
        <v>648</v>
      </c>
      <c r="D76" s="28">
        <v>1611</v>
      </c>
      <c r="E76" s="28">
        <v>1</v>
      </c>
      <c r="F76" s="29">
        <v>57.20000000000001</v>
      </c>
      <c r="G76" s="30">
        <v>57.20000000000001</v>
      </c>
      <c r="K76" s="93" t="s">
        <v>60</v>
      </c>
      <c r="L76" s="94">
        <v>526.82227999999998</v>
      </c>
      <c r="M76" s="34">
        <f t="shared" si="1"/>
        <v>20</v>
      </c>
    </row>
    <row r="77" spans="1:13" x14ac:dyDescent="0.25">
      <c r="A77" s="25" t="s">
        <v>24</v>
      </c>
      <c r="B77" s="26" t="s">
        <v>908</v>
      </c>
      <c r="C77" s="27" t="s">
        <v>201</v>
      </c>
      <c r="D77" s="28">
        <v>985</v>
      </c>
      <c r="E77" s="28">
        <v>1</v>
      </c>
      <c r="F77" s="29">
        <v>54.7881</v>
      </c>
      <c r="G77" s="30">
        <v>54.7881</v>
      </c>
      <c r="K77" s="93" t="s">
        <v>71</v>
      </c>
      <c r="L77" s="94">
        <v>0</v>
      </c>
      <c r="M77" s="34">
        <f t="shared" si="1"/>
        <v>219</v>
      </c>
    </row>
    <row r="78" spans="1:13" x14ac:dyDescent="0.25">
      <c r="A78" s="27" t="s">
        <v>48</v>
      </c>
      <c r="B78" s="27" t="s">
        <v>1490</v>
      </c>
      <c r="C78" s="38" t="s">
        <v>155</v>
      </c>
      <c r="D78" s="40">
        <v>1410</v>
      </c>
      <c r="E78" s="28">
        <v>1</v>
      </c>
      <c r="F78" s="29">
        <v>53.426050000000018</v>
      </c>
      <c r="G78" s="42">
        <v>53.426050000000018</v>
      </c>
      <c r="K78" s="93" t="s">
        <v>969</v>
      </c>
      <c r="L78" s="94">
        <v>0</v>
      </c>
      <c r="M78" s="34">
        <f t="shared" si="1"/>
        <v>219</v>
      </c>
    </row>
    <row r="79" spans="1:13" x14ac:dyDescent="0.25">
      <c r="A79" s="27" t="s">
        <v>17</v>
      </c>
      <c r="B79" s="27" t="s">
        <v>1490</v>
      </c>
      <c r="C79" s="27" t="s">
        <v>211</v>
      </c>
      <c r="D79" s="28">
        <v>1442</v>
      </c>
      <c r="E79" s="28">
        <v>1</v>
      </c>
      <c r="F79" s="29">
        <v>52.627570000000006</v>
      </c>
      <c r="G79" s="30">
        <v>52.627570000000006</v>
      </c>
      <c r="K79" s="93" t="s">
        <v>970</v>
      </c>
      <c r="L79" s="94">
        <v>0</v>
      </c>
      <c r="M79" s="34">
        <f t="shared" si="1"/>
        <v>219</v>
      </c>
    </row>
    <row r="80" spans="1:13" x14ac:dyDescent="0.25">
      <c r="A80" s="27" t="s">
        <v>102</v>
      </c>
      <c r="B80" s="27" t="s">
        <v>908</v>
      </c>
      <c r="C80" s="36" t="s">
        <v>359</v>
      </c>
      <c r="D80" s="28">
        <v>1484</v>
      </c>
      <c r="E80" s="28">
        <v>1</v>
      </c>
      <c r="F80" s="29">
        <v>50.277079999999998</v>
      </c>
      <c r="G80" s="30">
        <v>50.277079999999998</v>
      </c>
      <c r="K80" s="93" t="s">
        <v>381</v>
      </c>
      <c r="L80" s="94">
        <v>45.639999999999993</v>
      </c>
      <c r="M80" s="34">
        <f t="shared" si="1"/>
        <v>81</v>
      </c>
    </row>
    <row r="81" spans="1:13" x14ac:dyDescent="0.25">
      <c r="A81" s="27" t="s">
        <v>17</v>
      </c>
      <c r="B81" s="27" t="s">
        <v>1490</v>
      </c>
      <c r="C81" s="36" t="s">
        <v>230</v>
      </c>
      <c r="D81" s="28">
        <v>518</v>
      </c>
      <c r="E81" s="28">
        <v>1</v>
      </c>
      <c r="F81" s="29">
        <v>46.267569999999999</v>
      </c>
      <c r="G81" s="30">
        <v>46.267569999999999</v>
      </c>
      <c r="K81" s="93" t="s">
        <v>971</v>
      </c>
      <c r="L81" s="94">
        <v>0</v>
      </c>
      <c r="M81" s="34">
        <f t="shared" si="1"/>
        <v>219</v>
      </c>
    </row>
    <row r="82" spans="1:13" x14ac:dyDescent="0.25">
      <c r="A82" s="27" t="s">
        <v>48</v>
      </c>
      <c r="B82" s="27" t="s">
        <v>912</v>
      </c>
      <c r="C82" s="36" t="s">
        <v>381</v>
      </c>
      <c r="D82" s="40">
        <v>1563</v>
      </c>
      <c r="E82" s="28">
        <v>1</v>
      </c>
      <c r="F82" s="29">
        <v>45.639999999999993</v>
      </c>
      <c r="G82" s="30">
        <v>45.639999999999993</v>
      </c>
      <c r="K82" s="93" t="s">
        <v>972</v>
      </c>
      <c r="L82" s="94">
        <v>0</v>
      </c>
      <c r="M82" s="34">
        <f t="shared" si="1"/>
        <v>219</v>
      </c>
    </row>
    <row r="83" spans="1:13" x14ac:dyDescent="0.25">
      <c r="A83" s="25" t="s">
        <v>48</v>
      </c>
      <c r="B83" s="25" t="s">
        <v>912</v>
      </c>
      <c r="C83" s="27" t="s">
        <v>529</v>
      </c>
      <c r="D83" s="28">
        <v>1183</v>
      </c>
      <c r="E83" s="28">
        <v>1</v>
      </c>
      <c r="F83" s="29">
        <v>43.416960000000003</v>
      </c>
      <c r="G83" s="30">
        <v>43.416960000000003</v>
      </c>
      <c r="K83" s="93" t="s">
        <v>973</v>
      </c>
      <c r="L83" s="94">
        <v>0</v>
      </c>
      <c r="M83" s="34">
        <f t="shared" si="1"/>
        <v>219</v>
      </c>
    </row>
    <row r="84" spans="1:13" x14ac:dyDescent="0.25">
      <c r="A84" s="27" t="s">
        <v>123</v>
      </c>
      <c r="B84" s="27" t="s">
        <v>906</v>
      </c>
      <c r="C84" s="36" t="s">
        <v>157</v>
      </c>
      <c r="D84" s="28">
        <v>1122</v>
      </c>
      <c r="E84" s="28">
        <v>1</v>
      </c>
      <c r="F84" s="29">
        <v>43.124999999999993</v>
      </c>
      <c r="G84" s="30">
        <v>43.124999999999993</v>
      </c>
      <c r="K84" s="93" t="s">
        <v>131</v>
      </c>
      <c r="L84" s="94">
        <v>833.20634000000007</v>
      </c>
      <c r="M84" s="34">
        <f t="shared" si="1"/>
        <v>18</v>
      </c>
    </row>
    <row r="85" spans="1:13" x14ac:dyDescent="0.25">
      <c r="A85" s="27" t="s">
        <v>48</v>
      </c>
      <c r="B85" s="27" t="s">
        <v>906</v>
      </c>
      <c r="C85" s="27" t="s">
        <v>1422</v>
      </c>
      <c r="D85" s="28">
        <v>1482</v>
      </c>
      <c r="E85" s="28">
        <v>1</v>
      </c>
      <c r="F85" s="29">
        <v>42.655999999999999</v>
      </c>
      <c r="G85" s="30">
        <v>42.655999999999999</v>
      </c>
      <c r="K85" s="93" t="s">
        <v>974</v>
      </c>
      <c r="L85" s="94">
        <v>0</v>
      </c>
      <c r="M85" s="34">
        <f t="shared" si="1"/>
        <v>219</v>
      </c>
    </row>
    <row r="86" spans="1:13" x14ac:dyDescent="0.25">
      <c r="A86" s="27" t="s">
        <v>102</v>
      </c>
      <c r="B86" s="27" t="s">
        <v>904</v>
      </c>
      <c r="C86" s="38" t="s">
        <v>348</v>
      </c>
      <c r="D86" s="40">
        <v>1541</v>
      </c>
      <c r="E86" s="28">
        <v>1</v>
      </c>
      <c r="F86" s="29">
        <v>41.969650000000009</v>
      </c>
      <c r="G86" s="30">
        <v>41.969650000000009</v>
      </c>
      <c r="K86" s="93" t="s">
        <v>273</v>
      </c>
      <c r="L86" s="94">
        <v>0</v>
      </c>
      <c r="M86" s="34">
        <f t="shared" si="1"/>
        <v>219</v>
      </c>
    </row>
    <row r="87" spans="1:13" x14ac:dyDescent="0.25">
      <c r="A87" s="27" t="s">
        <v>24</v>
      </c>
      <c r="B87" s="27" t="s">
        <v>906</v>
      </c>
      <c r="C87" s="38" t="s">
        <v>43</v>
      </c>
      <c r="D87" s="40">
        <v>881</v>
      </c>
      <c r="E87" s="28">
        <v>1</v>
      </c>
      <c r="F87" s="29">
        <v>38.70635</v>
      </c>
      <c r="G87" s="30">
        <v>38.70635</v>
      </c>
      <c r="K87" s="93" t="s">
        <v>975</v>
      </c>
      <c r="L87" s="94">
        <v>0</v>
      </c>
      <c r="M87" s="34">
        <f t="shared" si="1"/>
        <v>219</v>
      </c>
    </row>
    <row r="88" spans="1:13" x14ac:dyDescent="0.25">
      <c r="A88" s="27" t="s">
        <v>24</v>
      </c>
      <c r="B88" s="27" t="s">
        <v>906</v>
      </c>
      <c r="C88" s="36" t="s">
        <v>253</v>
      </c>
      <c r="D88" s="40">
        <v>1458</v>
      </c>
      <c r="E88" s="28">
        <v>1</v>
      </c>
      <c r="F88" s="29">
        <v>38.310230000000004</v>
      </c>
      <c r="G88" s="30">
        <v>38.310230000000004</v>
      </c>
      <c r="K88" s="93" t="s">
        <v>976</v>
      </c>
      <c r="L88" s="94">
        <v>0</v>
      </c>
      <c r="M88" s="34">
        <f t="shared" si="1"/>
        <v>219</v>
      </c>
    </row>
    <row r="89" spans="1:13" x14ac:dyDescent="0.25">
      <c r="A89" s="27" t="s">
        <v>48</v>
      </c>
      <c r="B89" s="27" t="s">
        <v>904</v>
      </c>
      <c r="C89" s="36" t="s">
        <v>98</v>
      </c>
      <c r="D89" s="28">
        <v>1224</v>
      </c>
      <c r="E89" s="28">
        <v>1</v>
      </c>
      <c r="F89" s="29">
        <v>37.594160000000002</v>
      </c>
      <c r="G89" s="30">
        <v>37.594160000000002</v>
      </c>
      <c r="K89" s="93" t="s">
        <v>628</v>
      </c>
      <c r="L89" s="94">
        <v>14.760000000000002</v>
      </c>
      <c r="M89" s="34">
        <f t="shared" si="1"/>
        <v>129</v>
      </c>
    </row>
    <row r="90" spans="1:13" x14ac:dyDescent="0.25">
      <c r="A90" s="27" t="s">
        <v>17</v>
      </c>
      <c r="B90" s="27" t="s">
        <v>904</v>
      </c>
      <c r="C90" s="36" t="s">
        <v>114</v>
      </c>
      <c r="D90" s="40">
        <v>1519</v>
      </c>
      <c r="E90" s="28">
        <v>1</v>
      </c>
      <c r="F90" s="29">
        <v>36.727170000000001</v>
      </c>
      <c r="G90" s="42">
        <v>36.727170000000001</v>
      </c>
      <c r="K90" s="93" t="s">
        <v>978</v>
      </c>
      <c r="L90" s="94">
        <v>0</v>
      </c>
      <c r="M90" s="34">
        <f t="shared" si="1"/>
        <v>219</v>
      </c>
    </row>
    <row r="91" spans="1:13" x14ac:dyDescent="0.25">
      <c r="A91" s="27" t="s">
        <v>48</v>
      </c>
      <c r="B91" s="27" t="s">
        <v>904</v>
      </c>
      <c r="C91" s="38" t="s">
        <v>851</v>
      </c>
      <c r="D91" s="40">
        <v>1678</v>
      </c>
      <c r="E91" s="28">
        <v>1</v>
      </c>
      <c r="F91" s="29">
        <v>35.880000000000003</v>
      </c>
      <c r="G91" s="30">
        <v>35.880000000000003</v>
      </c>
      <c r="K91" s="93" t="s">
        <v>468</v>
      </c>
      <c r="L91" s="94">
        <v>6.4737500000000008</v>
      </c>
      <c r="M91" s="34">
        <f t="shared" si="1"/>
        <v>156</v>
      </c>
    </row>
    <row r="92" spans="1:13" x14ac:dyDescent="0.25">
      <c r="A92" s="27" t="s">
        <v>30</v>
      </c>
      <c r="B92" s="27" t="s">
        <v>904</v>
      </c>
      <c r="C92" s="36" t="s">
        <v>1398</v>
      </c>
      <c r="D92" s="40">
        <v>1668</v>
      </c>
      <c r="E92" s="28">
        <v>1</v>
      </c>
      <c r="F92" s="29">
        <v>35.520000000000003</v>
      </c>
      <c r="G92" s="30">
        <v>35.520000000000003</v>
      </c>
      <c r="K92" s="93" t="s">
        <v>979</v>
      </c>
      <c r="L92" s="94">
        <v>0</v>
      </c>
      <c r="M92" s="34">
        <f t="shared" si="1"/>
        <v>219</v>
      </c>
    </row>
    <row r="93" spans="1:13" x14ac:dyDescent="0.25">
      <c r="A93" s="27" t="s">
        <v>40</v>
      </c>
      <c r="B93" s="27" t="s">
        <v>906</v>
      </c>
      <c r="C93" s="38" t="s">
        <v>588</v>
      </c>
      <c r="D93" s="40">
        <v>1584</v>
      </c>
      <c r="E93" s="28">
        <v>1</v>
      </c>
      <c r="F93" s="29">
        <v>34.786349999999999</v>
      </c>
      <c r="G93" s="30">
        <v>34.786349999999999</v>
      </c>
      <c r="K93" s="93" t="s">
        <v>980</v>
      </c>
      <c r="L93" s="94">
        <v>0</v>
      </c>
      <c r="M93" s="34">
        <f t="shared" si="1"/>
        <v>219</v>
      </c>
    </row>
    <row r="94" spans="1:13" x14ac:dyDescent="0.25">
      <c r="A94" s="27" t="s">
        <v>24</v>
      </c>
      <c r="B94" s="27" t="s">
        <v>906</v>
      </c>
      <c r="C94" s="38" t="s">
        <v>223</v>
      </c>
      <c r="D94" s="28">
        <v>1450</v>
      </c>
      <c r="E94" s="28">
        <v>1</v>
      </c>
      <c r="F94" s="29">
        <v>34.458619999999996</v>
      </c>
      <c r="G94" s="30">
        <v>34.458619999999996</v>
      </c>
      <c r="K94" s="93" t="s">
        <v>290</v>
      </c>
      <c r="L94" s="94">
        <v>479.56799999999998</v>
      </c>
      <c r="M94" s="34">
        <f t="shared" si="1"/>
        <v>22</v>
      </c>
    </row>
    <row r="95" spans="1:13" x14ac:dyDescent="0.25">
      <c r="A95" s="27" t="s">
        <v>17</v>
      </c>
      <c r="B95" s="27" t="s">
        <v>906</v>
      </c>
      <c r="C95" s="36" t="s">
        <v>263</v>
      </c>
      <c r="D95" s="28">
        <v>1360</v>
      </c>
      <c r="E95" s="28">
        <v>1</v>
      </c>
      <c r="F95" s="29">
        <v>34.429000000000002</v>
      </c>
      <c r="G95" s="30">
        <v>34.429000000000002</v>
      </c>
      <c r="K95" s="93" t="s">
        <v>105</v>
      </c>
      <c r="L95" s="94">
        <v>163.48667999999998</v>
      </c>
      <c r="M95" s="34">
        <f t="shared" si="1"/>
        <v>39</v>
      </c>
    </row>
    <row r="96" spans="1:13" x14ac:dyDescent="0.25">
      <c r="A96" s="25" t="s">
        <v>24</v>
      </c>
      <c r="B96" s="26" t="s">
        <v>904</v>
      </c>
      <c r="C96" s="36" t="s">
        <v>404</v>
      </c>
      <c r="D96" s="28">
        <v>1568</v>
      </c>
      <c r="E96" s="28">
        <v>1</v>
      </c>
      <c r="F96" s="29">
        <v>34.290599999999998</v>
      </c>
      <c r="G96" s="30">
        <v>34.290599999999998</v>
      </c>
      <c r="K96" s="93" t="s">
        <v>981</v>
      </c>
      <c r="L96" s="94">
        <v>0</v>
      </c>
      <c r="M96" s="34">
        <f t="shared" si="1"/>
        <v>219</v>
      </c>
    </row>
    <row r="97" spans="1:13" x14ac:dyDescent="0.25">
      <c r="A97" s="27" t="s">
        <v>24</v>
      </c>
      <c r="B97" s="27" t="s">
        <v>904</v>
      </c>
      <c r="C97" s="38" t="s">
        <v>604</v>
      </c>
      <c r="D97" s="40">
        <v>1591</v>
      </c>
      <c r="E97" s="28">
        <v>1</v>
      </c>
      <c r="F97" s="29">
        <v>30.492000000000004</v>
      </c>
      <c r="G97" s="30">
        <v>30.492000000000004</v>
      </c>
      <c r="K97" s="93" t="s">
        <v>982</v>
      </c>
      <c r="L97" s="94">
        <v>0</v>
      </c>
      <c r="M97" s="34">
        <f t="shared" si="1"/>
        <v>219</v>
      </c>
    </row>
    <row r="98" spans="1:13" x14ac:dyDescent="0.25">
      <c r="A98" s="27" t="s">
        <v>30</v>
      </c>
      <c r="B98" s="27" t="s">
        <v>904</v>
      </c>
      <c r="C98" s="27" t="s">
        <v>62</v>
      </c>
      <c r="D98" s="28">
        <v>1371</v>
      </c>
      <c r="E98" s="28">
        <v>1</v>
      </c>
      <c r="F98" s="29">
        <v>30.25</v>
      </c>
      <c r="G98" s="30">
        <v>30.25</v>
      </c>
      <c r="K98" s="93" t="s">
        <v>103</v>
      </c>
      <c r="L98" s="94">
        <v>135.83996999999999</v>
      </c>
      <c r="M98" s="34">
        <f t="shared" si="1"/>
        <v>44</v>
      </c>
    </row>
    <row r="99" spans="1:13" x14ac:dyDescent="0.25">
      <c r="A99" s="27" t="s">
        <v>48</v>
      </c>
      <c r="B99" s="27" t="s">
        <v>906</v>
      </c>
      <c r="C99" s="38" t="s">
        <v>255</v>
      </c>
      <c r="D99" s="40">
        <v>1524</v>
      </c>
      <c r="E99" s="28">
        <v>1</v>
      </c>
      <c r="F99" s="29">
        <v>29.984999999999992</v>
      </c>
      <c r="G99" s="30">
        <v>29.984999999999992</v>
      </c>
      <c r="K99" s="93" t="s">
        <v>983</v>
      </c>
      <c r="L99" s="94">
        <v>0</v>
      </c>
      <c r="M99" s="34">
        <f t="shared" si="1"/>
        <v>219</v>
      </c>
    </row>
    <row r="100" spans="1:13" x14ac:dyDescent="0.25">
      <c r="A100" s="38" t="s">
        <v>17</v>
      </c>
      <c r="B100" s="39" t="s">
        <v>908</v>
      </c>
      <c r="C100" s="36" t="s">
        <v>321</v>
      </c>
      <c r="D100" s="40">
        <v>1403</v>
      </c>
      <c r="E100" s="28">
        <v>1</v>
      </c>
      <c r="F100" s="29">
        <v>29.264532799999998</v>
      </c>
      <c r="G100" s="30">
        <v>29.264532799999998</v>
      </c>
      <c r="K100" s="93" t="s">
        <v>408</v>
      </c>
      <c r="L100" s="94">
        <v>2190.0046000000002</v>
      </c>
      <c r="M100" s="34">
        <f t="shared" si="1"/>
        <v>6</v>
      </c>
    </row>
    <row r="101" spans="1:13" x14ac:dyDescent="0.25">
      <c r="A101" s="27" t="s">
        <v>30</v>
      </c>
      <c r="B101" s="27" t="s">
        <v>1490</v>
      </c>
      <c r="C101" s="38" t="s">
        <v>296</v>
      </c>
      <c r="D101" s="40">
        <v>532</v>
      </c>
      <c r="E101" s="28">
        <v>1</v>
      </c>
      <c r="F101" s="29">
        <v>28.474759999999996</v>
      </c>
      <c r="G101" s="42">
        <v>28.474759999999996</v>
      </c>
      <c r="K101" s="93" t="s">
        <v>984</v>
      </c>
      <c r="L101" s="94">
        <v>1.1832</v>
      </c>
      <c r="M101" s="34">
        <f t="shared" si="1"/>
        <v>199</v>
      </c>
    </row>
    <row r="102" spans="1:13" x14ac:dyDescent="0.25">
      <c r="A102" s="25" t="s">
        <v>24</v>
      </c>
      <c r="B102" s="26" t="s">
        <v>908</v>
      </c>
      <c r="C102" s="27" t="s">
        <v>987</v>
      </c>
      <c r="D102" s="28">
        <v>1401</v>
      </c>
      <c r="E102" s="28">
        <v>1</v>
      </c>
      <c r="F102" s="29">
        <v>27.98359</v>
      </c>
      <c r="G102" s="30">
        <v>27.98359</v>
      </c>
      <c r="K102" s="93" t="s">
        <v>985</v>
      </c>
      <c r="L102" s="94">
        <v>0</v>
      </c>
      <c r="M102" s="34">
        <f t="shared" si="1"/>
        <v>219</v>
      </c>
    </row>
    <row r="103" spans="1:13" x14ac:dyDescent="0.25">
      <c r="A103" s="27" t="s">
        <v>102</v>
      </c>
      <c r="B103" s="27" t="s">
        <v>906</v>
      </c>
      <c r="C103" s="36" t="s">
        <v>406</v>
      </c>
      <c r="D103" s="28">
        <v>1565</v>
      </c>
      <c r="E103" s="28">
        <v>1</v>
      </c>
      <c r="F103" s="29">
        <v>27.93224</v>
      </c>
      <c r="G103" s="30">
        <v>27.93224</v>
      </c>
      <c r="K103" s="93" t="s">
        <v>672</v>
      </c>
      <c r="L103" s="94">
        <v>0</v>
      </c>
      <c r="M103" s="34">
        <f t="shared" si="1"/>
        <v>219</v>
      </c>
    </row>
    <row r="104" spans="1:13" x14ac:dyDescent="0.25">
      <c r="A104" s="27" t="s">
        <v>102</v>
      </c>
      <c r="B104" s="27" t="s">
        <v>908</v>
      </c>
      <c r="C104" s="36" t="s">
        <v>195</v>
      </c>
      <c r="D104" s="40">
        <v>1440</v>
      </c>
      <c r="E104" s="28">
        <v>1</v>
      </c>
      <c r="F104" s="29">
        <v>26.492420000000006</v>
      </c>
      <c r="G104" s="42">
        <v>26.492420000000006</v>
      </c>
      <c r="K104" s="93" t="s">
        <v>133</v>
      </c>
      <c r="L104" s="94">
        <v>323.83034999999995</v>
      </c>
      <c r="M104" s="34">
        <f t="shared" si="1"/>
        <v>29</v>
      </c>
    </row>
    <row r="105" spans="1:13" x14ac:dyDescent="0.25">
      <c r="A105" s="27" t="s">
        <v>24</v>
      </c>
      <c r="B105" s="27" t="s">
        <v>908</v>
      </c>
      <c r="C105" s="38" t="s">
        <v>650</v>
      </c>
      <c r="D105" s="40">
        <v>1608</v>
      </c>
      <c r="E105" s="28">
        <v>1</v>
      </c>
      <c r="F105" s="29">
        <v>25.024999999999999</v>
      </c>
      <c r="G105" s="30">
        <v>25.024999999999999</v>
      </c>
      <c r="K105" s="93" t="s">
        <v>404</v>
      </c>
      <c r="L105" s="94">
        <v>34.290599999999998</v>
      </c>
      <c r="M105" s="34">
        <f t="shared" si="1"/>
        <v>95</v>
      </c>
    </row>
    <row r="106" spans="1:13" x14ac:dyDescent="0.25">
      <c r="A106" s="27" t="s">
        <v>17</v>
      </c>
      <c r="B106" s="27" t="s">
        <v>904</v>
      </c>
      <c r="C106" s="38" t="s">
        <v>1302</v>
      </c>
      <c r="D106" s="40">
        <v>1662</v>
      </c>
      <c r="E106" s="28">
        <v>1</v>
      </c>
      <c r="F106" s="29">
        <v>24.3</v>
      </c>
      <c r="G106" s="30">
        <v>24.3</v>
      </c>
      <c r="K106" s="93" t="s">
        <v>35</v>
      </c>
      <c r="L106" s="94">
        <v>3084.2204695999994</v>
      </c>
      <c r="M106" s="34">
        <f t="shared" si="1"/>
        <v>4</v>
      </c>
    </row>
    <row r="107" spans="1:13" x14ac:dyDescent="0.25">
      <c r="A107" s="27" t="s">
        <v>48</v>
      </c>
      <c r="B107" s="27" t="s">
        <v>906</v>
      </c>
      <c r="C107" s="36" t="s">
        <v>193</v>
      </c>
      <c r="D107" s="28">
        <v>1448</v>
      </c>
      <c r="E107" s="28">
        <v>1</v>
      </c>
      <c r="F107" s="29">
        <v>23.969999999999995</v>
      </c>
      <c r="G107" s="30">
        <v>23.969999999999995</v>
      </c>
      <c r="K107" s="93" t="s">
        <v>261</v>
      </c>
      <c r="L107" s="94">
        <v>84.310720000000003</v>
      </c>
      <c r="M107" s="34">
        <f t="shared" si="1"/>
        <v>63</v>
      </c>
    </row>
    <row r="108" spans="1:13" x14ac:dyDescent="0.25">
      <c r="A108" s="27" t="s">
        <v>48</v>
      </c>
      <c r="B108" s="26" t="s">
        <v>1490</v>
      </c>
      <c r="C108" s="27" t="s">
        <v>73</v>
      </c>
      <c r="D108" s="28">
        <v>418</v>
      </c>
      <c r="E108" s="28">
        <v>1</v>
      </c>
      <c r="F108" s="29">
        <v>23.811629999999997</v>
      </c>
      <c r="G108" s="30">
        <v>23.811629999999997</v>
      </c>
      <c r="K108" s="93" t="s">
        <v>988</v>
      </c>
      <c r="L108" s="94">
        <v>0</v>
      </c>
      <c r="M108" s="34">
        <f t="shared" si="1"/>
        <v>219</v>
      </c>
    </row>
    <row r="109" spans="1:13" x14ac:dyDescent="0.25">
      <c r="A109" s="27" t="s">
        <v>24</v>
      </c>
      <c r="B109" s="27" t="s">
        <v>908</v>
      </c>
      <c r="C109" s="38" t="s">
        <v>215</v>
      </c>
      <c r="D109" s="40">
        <v>1459</v>
      </c>
      <c r="E109" s="28">
        <v>1</v>
      </c>
      <c r="F109" s="29">
        <v>23.694140000000001</v>
      </c>
      <c r="G109" s="30">
        <v>23.694140000000001</v>
      </c>
      <c r="K109" s="93" t="s">
        <v>989</v>
      </c>
      <c r="L109" s="94">
        <v>0</v>
      </c>
      <c r="M109" s="34">
        <f t="shared" si="1"/>
        <v>219</v>
      </c>
    </row>
    <row r="110" spans="1:13" x14ac:dyDescent="0.25">
      <c r="A110" s="27" t="s">
        <v>17</v>
      </c>
      <c r="B110" s="27" t="s">
        <v>906</v>
      </c>
      <c r="C110" s="27" t="s">
        <v>656</v>
      </c>
      <c r="D110" s="28">
        <v>1612</v>
      </c>
      <c r="E110" s="28">
        <v>1</v>
      </c>
      <c r="F110" s="29">
        <v>22.799999999999997</v>
      </c>
      <c r="G110" s="30">
        <v>22.799999999999997</v>
      </c>
      <c r="K110" s="93" t="s">
        <v>990</v>
      </c>
      <c r="L110" s="94">
        <v>0</v>
      </c>
      <c r="M110" s="34">
        <f t="shared" si="1"/>
        <v>219</v>
      </c>
    </row>
    <row r="111" spans="1:13" x14ac:dyDescent="0.25">
      <c r="A111" s="38" t="s">
        <v>17</v>
      </c>
      <c r="B111" s="39" t="s">
        <v>912</v>
      </c>
      <c r="C111" s="27" t="s">
        <v>124</v>
      </c>
      <c r="D111" s="28">
        <v>1452</v>
      </c>
      <c r="E111" s="28">
        <v>1</v>
      </c>
      <c r="F111" s="29">
        <v>22.494999999999997</v>
      </c>
      <c r="G111" s="30">
        <v>22.494999999999997</v>
      </c>
      <c r="K111" s="93" t="s">
        <v>991</v>
      </c>
      <c r="L111" s="94">
        <v>0</v>
      </c>
      <c r="M111" s="34">
        <f t="shared" si="1"/>
        <v>219</v>
      </c>
    </row>
    <row r="112" spans="1:13" x14ac:dyDescent="0.25">
      <c r="A112" s="27" t="s">
        <v>48</v>
      </c>
      <c r="B112" s="27" t="s">
        <v>904</v>
      </c>
      <c r="C112" s="38" t="s">
        <v>625</v>
      </c>
      <c r="D112" s="28">
        <v>1595</v>
      </c>
      <c r="E112" s="28">
        <v>1</v>
      </c>
      <c r="F112" s="29">
        <v>22.27</v>
      </c>
      <c r="G112" s="30">
        <v>22.27</v>
      </c>
      <c r="K112" s="93" t="s">
        <v>992</v>
      </c>
      <c r="L112" s="94">
        <v>0</v>
      </c>
      <c r="M112" s="34">
        <f t="shared" si="1"/>
        <v>219</v>
      </c>
    </row>
    <row r="113" spans="1:13" x14ac:dyDescent="0.25">
      <c r="A113" s="27" t="s">
        <v>48</v>
      </c>
      <c r="B113" s="27" t="s">
        <v>908</v>
      </c>
      <c r="C113" s="38" t="s">
        <v>557</v>
      </c>
      <c r="D113" s="40">
        <v>1589</v>
      </c>
      <c r="E113" s="28">
        <v>1</v>
      </c>
      <c r="F113" s="29">
        <v>22.13252</v>
      </c>
      <c r="G113" s="30">
        <v>22.13252</v>
      </c>
      <c r="K113" s="93" t="s">
        <v>993</v>
      </c>
      <c r="L113" s="94">
        <v>0</v>
      </c>
      <c r="M113" s="34">
        <f t="shared" si="1"/>
        <v>219</v>
      </c>
    </row>
    <row r="114" spans="1:13" x14ac:dyDescent="0.25">
      <c r="A114" s="27" t="s">
        <v>17</v>
      </c>
      <c r="B114" s="27" t="s">
        <v>908</v>
      </c>
      <c r="C114" s="36" t="s">
        <v>325</v>
      </c>
      <c r="D114" s="40">
        <v>879</v>
      </c>
      <c r="E114" s="28">
        <v>1</v>
      </c>
      <c r="F114" s="29">
        <v>21.700559999999999</v>
      </c>
      <c r="G114" s="30">
        <v>21.700559999999999</v>
      </c>
      <c r="K114" s="93" t="s">
        <v>75</v>
      </c>
      <c r="L114" s="94">
        <v>1373.6837099999998</v>
      </c>
      <c r="M114" s="34">
        <f t="shared" si="1"/>
        <v>11</v>
      </c>
    </row>
    <row r="115" spans="1:13" x14ac:dyDescent="0.25">
      <c r="A115" s="27" t="s">
        <v>102</v>
      </c>
      <c r="B115" s="27" t="s">
        <v>904</v>
      </c>
      <c r="C115" s="38" t="s">
        <v>169</v>
      </c>
      <c r="D115" s="40">
        <v>945</v>
      </c>
      <c r="E115" s="28">
        <v>1</v>
      </c>
      <c r="F115" s="29">
        <v>20.781599999999997</v>
      </c>
      <c r="G115" s="30">
        <v>20.781599999999997</v>
      </c>
      <c r="K115" s="93" t="s">
        <v>994</v>
      </c>
      <c r="L115" s="94">
        <v>0</v>
      </c>
      <c r="M115" s="34">
        <f t="shared" si="1"/>
        <v>219</v>
      </c>
    </row>
    <row r="116" spans="1:13" x14ac:dyDescent="0.25">
      <c r="A116" s="27" t="s">
        <v>48</v>
      </c>
      <c r="B116" s="27" t="s">
        <v>1490</v>
      </c>
      <c r="C116" s="38" t="s">
        <v>963</v>
      </c>
      <c r="D116" s="40">
        <v>1599</v>
      </c>
      <c r="E116" s="28">
        <v>1</v>
      </c>
      <c r="F116" s="29">
        <v>20.73</v>
      </c>
      <c r="G116" s="30">
        <v>20.73</v>
      </c>
      <c r="K116" s="93" t="s">
        <v>996</v>
      </c>
      <c r="L116" s="94">
        <v>0</v>
      </c>
      <c r="M116" s="34">
        <f t="shared" si="1"/>
        <v>219</v>
      </c>
    </row>
    <row r="117" spans="1:13" x14ac:dyDescent="0.25">
      <c r="A117" s="38" t="s">
        <v>48</v>
      </c>
      <c r="B117" s="39" t="s">
        <v>1459</v>
      </c>
      <c r="C117" s="36" t="s">
        <v>951</v>
      </c>
      <c r="D117" s="40">
        <v>1617</v>
      </c>
      <c r="E117" s="28">
        <v>1</v>
      </c>
      <c r="F117" s="29">
        <v>19.487999999999996</v>
      </c>
      <c r="G117" s="30">
        <v>19.487999999999996</v>
      </c>
      <c r="K117" s="93" t="s">
        <v>997</v>
      </c>
      <c r="L117" s="94">
        <v>0</v>
      </c>
      <c r="M117" s="34">
        <f t="shared" si="1"/>
        <v>219</v>
      </c>
    </row>
    <row r="118" spans="1:13" x14ac:dyDescent="0.25">
      <c r="A118" s="27" t="s">
        <v>24</v>
      </c>
      <c r="B118" s="27" t="s">
        <v>1490</v>
      </c>
      <c r="C118" s="36" t="s">
        <v>306</v>
      </c>
      <c r="D118" s="40">
        <v>990</v>
      </c>
      <c r="E118" s="28">
        <v>1</v>
      </c>
      <c r="F118" s="29">
        <v>19.40579</v>
      </c>
      <c r="G118" s="30">
        <v>19.40579</v>
      </c>
      <c r="K118" s="93" t="s">
        <v>998</v>
      </c>
      <c r="L118" s="94">
        <v>0</v>
      </c>
      <c r="M118" s="34">
        <f t="shared" si="1"/>
        <v>219</v>
      </c>
    </row>
    <row r="119" spans="1:13" x14ac:dyDescent="0.25">
      <c r="A119" s="25" t="s">
        <v>48</v>
      </c>
      <c r="B119" s="26" t="s">
        <v>912</v>
      </c>
      <c r="C119" s="38" t="s">
        <v>428</v>
      </c>
      <c r="D119" s="40">
        <v>1495</v>
      </c>
      <c r="E119" s="28">
        <v>1</v>
      </c>
      <c r="F119" s="29">
        <v>19.313999999999997</v>
      </c>
      <c r="G119" s="42">
        <v>19.313999999999997</v>
      </c>
      <c r="K119" s="93" t="s">
        <v>999</v>
      </c>
      <c r="L119" s="94">
        <v>0</v>
      </c>
      <c r="M119" s="34">
        <f t="shared" si="1"/>
        <v>219</v>
      </c>
    </row>
    <row r="120" spans="1:13" x14ac:dyDescent="0.25">
      <c r="A120" s="27" t="s">
        <v>30</v>
      </c>
      <c r="B120" s="27" t="s">
        <v>912</v>
      </c>
      <c r="C120" s="36" t="s">
        <v>1492</v>
      </c>
      <c r="D120" s="28">
        <v>1690</v>
      </c>
      <c r="E120" s="28">
        <v>1</v>
      </c>
      <c r="F120" s="29">
        <v>18.423999999999999</v>
      </c>
      <c r="G120" s="30">
        <v>18.423999999999999</v>
      </c>
      <c r="K120" s="93" t="s">
        <v>124</v>
      </c>
      <c r="L120" s="94">
        <v>22.494999999999997</v>
      </c>
      <c r="M120" s="34">
        <f t="shared" si="1"/>
        <v>110</v>
      </c>
    </row>
    <row r="121" spans="1:13" x14ac:dyDescent="0.25">
      <c r="A121" s="27" t="s">
        <v>48</v>
      </c>
      <c r="B121" s="27" t="s">
        <v>906</v>
      </c>
      <c r="C121" s="38" t="s">
        <v>110</v>
      </c>
      <c r="D121" s="40">
        <v>1518</v>
      </c>
      <c r="E121" s="28">
        <v>1</v>
      </c>
      <c r="F121" s="29">
        <v>18.232000000000003</v>
      </c>
      <c r="G121" s="30">
        <v>18.232000000000003</v>
      </c>
      <c r="K121" s="93" t="s">
        <v>135</v>
      </c>
      <c r="L121" s="94">
        <v>160.47600000000003</v>
      </c>
      <c r="M121" s="34">
        <f t="shared" si="1"/>
        <v>40</v>
      </c>
    </row>
    <row r="122" spans="1:13" x14ac:dyDescent="0.25">
      <c r="A122" s="25" t="s">
        <v>40</v>
      </c>
      <c r="B122" s="26" t="s">
        <v>1459</v>
      </c>
      <c r="C122" s="27" t="s">
        <v>1399</v>
      </c>
      <c r="D122" s="28">
        <v>1653</v>
      </c>
      <c r="E122" s="28">
        <v>1</v>
      </c>
      <c r="F122" s="29">
        <v>18.2</v>
      </c>
      <c r="G122" s="30">
        <v>18.2</v>
      </c>
      <c r="K122" s="93" t="s">
        <v>137</v>
      </c>
      <c r="L122" s="94">
        <v>376.67800000000005</v>
      </c>
      <c r="M122" s="34">
        <f t="shared" si="1"/>
        <v>27</v>
      </c>
    </row>
    <row r="123" spans="1:13" x14ac:dyDescent="0.25">
      <c r="A123" s="27" t="s">
        <v>102</v>
      </c>
      <c r="B123" s="27" t="s">
        <v>904</v>
      </c>
      <c r="C123" s="38" t="s">
        <v>1021</v>
      </c>
      <c r="D123" s="40">
        <v>1632</v>
      </c>
      <c r="E123" s="28">
        <v>1</v>
      </c>
      <c r="F123" s="29">
        <v>18</v>
      </c>
      <c r="G123" s="30">
        <v>18</v>
      </c>
      <c r="K123" s="93" t="s">
        <v>62</v>
      </c>
      <c r="L123" s="94">
        <v>30.25</v>
      </c>
      <c r="M123" s="34">
        <f t="shared" si="1"/>
        <v>97</v>
      </c>
    </row>
    <row r="124" spans="1:13" x14ac:dyDescent="0.25">
      <c r="A124" s="27" t="s">
        <v>24</v>
      </c>
      <c r="B124" s="27" t="s">
        <v>908</v>
      </c>
      <c r="C124" s="36" t="s">
        <v>78</v>
      </c>
      <c r="D124" s="40">
        <v>1404</v>
      </c>
      <c r="E124" s="28">
        <v>1</v>
      </c>
      <c r="F124" s="29">
        <v>17.251044999999998</v>
      </c>
      <c r="G124" s="30">
        <v>17.251044999999998</v>
      </c>
      <c r="K124" s="93" t="s">
        <v>1000</v>
      </c>
      <c r="L124" s="94">
        <v>0</v>
      </c>
      <c r="M124" s="34">
        <f t="shared" si="1"/>
        <v>219</v>
      </c>
    </row>
    <row r="125" spans="1:13" x14ac:dyDescent="0.25">
      <c r="A125" s="27" t="s">
        <v>30</v>
      </c>
      <c r="B125" s="27" t="s">
        <v>904</v>
      </c>
      <c r="C125" s="38" t="s">
        <v>995</v>
      </c>
      <c r="D125" s="40">
        <v>1142</v>
      </c>
      <c r="E125" s="28">
        <v>1</v>
      </c>
      <c r="F125" s="29">
        <v>17.239999999999998</v>
      </c>
      <c r="G125" s="30">
        <v>17.239999999999998</v>
      </c>
      <c r="K125" s="93" t="s">
        <v>78</v>
      </c>
      <c r="L125" s="94">
        <v>17.251044999999998</v>
      </c>
      <c r="M125" s="34">
        <f t="shared" si="1"/>
        <v>123</v>
      </c>
    </row>
    <row r="126" spans="1:13" x14ac:dyDescent="0.25">
      <c r="A126" s="27" t="s">
        <v>48</v>
      </c>
      <c r="B126" s="27" t="s">
        <v>1490</v>
      </c>
      <c r="C126" s="23" t="s">
        <v>383</v>
      </c>
      <c r="D126" s="40">
        <v>1558</v>
      </c>
      <c r="E126" s="28">
        <v>1</v>
      </c>
      <c r="F126" s="29">
        <v>16.887500000000003</v>
      </c>
      <c r="G126" s="30">
        <v>16.887500000000003</v>
      </c>
      <c r="K126" s="93" t="s">
        <v>414</v>
      </c>
      <c r="L126" s="94">
        <v>7.8780000000000001</v>
      </c>
      <c r="M126" s="34">
        <f t="shared" si="1"/>
        <v>152</v>
      </c>
    </row>
    <row r="127" spans="1:13" x14ac:dyDescent="0.25">
      <c r="A127" s="27" t="s">
        <v>17</v>
      </c>
      <c r="B127" s="27" t="s">
        <v>1459</v>
      </c>
      <c r="C127" s="38" t="s">
        <v>977</v>
      </c>
      <c r="D127" s="28">
        <v>1641</v>
      </c>
      <c r="E127" s="28">
        <v>1</v>
      </c>
      <c r="F127" s="29">
        <v>16.084149999999998</v>
      </c>
      <c r="G127" s="30">
        <v>16.084149999999998</v>
      </c>
      <c r="K127" s="93" t="s">
        <v>1001</v>
      </c>
      <c r="L127" s="94">
        <v>0</v>
      </c>
      <c r="M127" s="34">
        <f t="shared" si="1"/>
        <v>219</v>
      </c>
    </row>
    <row r="128" spans="1:13" x14ac:dyDescent="0.25">
      <c r="A128" s="27" t="s">
        <v>24</v>
      </c>
      <c r="B128" s="27" t="s">
        <v>904</v>
      </c>
      <c r="C128" s="38" t="s">
        <v>471</v>
      </c>
      <c r="D128" s="40">
        <v>1455</v>
      </c>
      <c r="E128" s="28">
        <v>1</v>
      </c>
      <c r="F128" s="29">
        <v>15.802360000000004</v>
      </c>
      <c r="G128" s="30">
        <v>15.802360000000004</v>
      </c>
      <c r="K128" s="93" t="s">
        <v>1002</v>
      </c>
      <c r="L128" s="94">
        <v>0</v>
      </c>
      <c r="M128" s="34">
        <f t="shared" si="1"/>
        <v>219</v>
      </c>
    </row>
    <row r="129" spans="1:13" x14ac:dyDescent="0.25">
      <c r="A129" s="25" t="s">
        <v>24</v>
      </c>
      <c r="B129" s="26" t="s">
        <v>1459</v>
      </c>
      <c r="C129" s="38" t="s">
        <v>1493</v>
      </c>
      <c r="D129" s="28">
        <v>1671</v>
      </c>
      <c r="E129" s="28">
        <v>1</v>
      </c>
      <c r="F129" s="29">
        <v>14.840000000000002</v>
      </c>
      <c r="G129" s="30">
        <v>14.840000000000002</v>
      </c>
      <c r="K129" s="93" t="s">
        <v>1003</v>
      </c>
      <c r="L129" s="94">
        <v>0</v>
      </c>
      <c r="M129" s="34">
        <f t="shared" si="1"/>
        <v>219</v>
      </c>
    </row>
    <row r="130" spans="1:13" x14ac:dyDescent="0.25">
      <c r="A130" s="27" t="s">
        <v>48</v>
      </c>
      <c r="B130" s="27" t="s">
        <v>908</v>
      </c>
      <c r="C130" s="38" t="s">
        <v>628</v>
      </c>
      <c r="D130" s="40">
        <v>1607</v>
      </c>
      <c r="E130" s="28">
        <v>1</v>
      </c>
      <c r="F130" s="29">
        <v>14.760000000000002</v>
      </c>
      <c r="G130" s="30">
        <v>14.760000000000002</v>
      </c>
      <c r="K130" s="93" t="s">
        <v>57</v>
      </c>
      <c r="L130" s="94">
        <v>1660.2894892999993</v>
      </c>
      <c r="M130" s="34">
        <f t="shared" si="1"/>
        <v>8</v>
      </c>
    </row>
    <row r="131" spans="1:13" x14ac:dyDescent="0.25">
      <c r="A131" s="27" t="s">
        <v>48</v>
      </c>
      <c r="B131" s="27" t="s">
        <v>1490</v>
      </c>
      <c r="C131" s="38" t="s">
        <v>524</v>
      </c>
      <c r="D131" s="40">
        <v>1585</v>
      </c>
      <c r="E131" s="28">
        <v>1</v>
      </c>
      <c r="F131" s="29">
        <v>13.92</v>
      </c>
      <c r="G131" s="30">
        <v>13.92</v>
      </c>
      <c r="K131" s="93" t="s">
        <v>139</v>
      </c>
      <c r="L131" s="94">
        <v>1137.0146</v>
      </c>
      <c r="M131" s="34">
        <f t="shared" ref="M131:M194" si="2">_xlfn.RANK.EQ(L131,$L$2:$L$606,0)</f>
        <v>14</v>
      </c>
    </row>
    <row r="132" spans="1:13" x14ac:dyDescent="0.25">
      <c r="A132" s="27" t="s">
        <v>24</v>
      </c>
      <c r="B132" s="27" t="s">
        <v>1490</v>
      </c>
      <c r="C132" s="36" t="s">
        <v>199</v>
      </c>
      <c r="D132" s="28">
        <v>1525</v>
      </c>
      <c r="E132" s="28">
        <v>1</v>
      </c>
      <c r="F132" s="29">
        <v>13.852980000000001</v>
      </c>
      <c r="G132" s="30">
        <v>13.852980000000001</v>
      </c>
      <c r="K132" s="93" t="s">
        <v>1004</v>
      </c>
      <c r="L132" s="94">
        <v>0</v>
      </c>
      <c r="M132" s="34">
        <f t="shared" si="2"/>
        <v>219</v>
      </c>
    </row>
    <row r="133" spans="1:13" x14ac:dyDescent="0.25">
      <c r="A133" s="27" t="s">
        <v>48</v>
      </c>
      <c r="B133" s="27" t="s">
        <v>1490</v>
      </c>
      <c r="C133" s="36" t="s">
        <v>187</v>
      </c>
      <c r="D133" s="40">
        <v>1352</v>
      </c>
      <c r="E133" s="28">
        <v>1</v>
      </c>
      <c r="F133" s="29">
        <v>13.785840000000002</v>
      </c>
      <c r="G133" s="30">
        <v>13.785840000000002</v>
      </c>
      <c r="K133" s="93" t="s">
        <v>1005</v>
      </c>
      <c r="L133" s="94">
        <v>0</v>
      </c>
      <c r="M133" s="34">
        <f t="shared" si="2"/>
        <v>219</v>
      </c>
    </row>
    <row r="134" spans="1:13" x14ac:dyDescent="0.25">
      <c r="A134" s="27" t="s">
        <v>17</v>
      </c>
      <c r="B134" s="27" t="s">
        <v>1490</v>
      </c>
      <c r="C134" s="38" t="s">
        <v>788</v>
      </c>
      <c r="D134" s="40">
        <v>1112</v>
      </c>
      <c r="E134" s="28">
        <v>1</v>
      </c>
      <c r="F134" s="29">
        <v>13.759999999999996</v>
      </c>
      <c r="G134" s="30">
        <v>13.759999999999996</v>
      </c>
      <c r="K134" s="93" t="s">
        <v>1006</v>
      </c>
      <c r="L134" s="94">
        <v>0</v>
      </c>
      <c r="M134" s="34">
        <f t="shared" si="2"/>
        <v>219</v>
      </c>
    </row>
    <row r="135" spans="1:13" x14ac:dyDescent="0.25">
      <c r="A135" s="27" t="s">
        <v>102</v>
      </c>
      <c r="B135" s="27" t="s">
        <v>1490</v>
      </c>
      <c r="C135" s="36" t="s">
        <v>107</v>
      </c>
      <c r="D135" s="28">
        <v>898</v>
      </c>
      <c r="E135" s="28">
        <v>1</v>
      </c>
      <c r="F135" s="29">
        <v>13.46625</v>
      </c>
      <c r="G135" s="30">
        <v>13.46625</v>
      </c>
      <c r="K135" s="93" t="s">
        <v>263</v>
      </c>
      <c r="L135" s="94">
        <v>34.429000000000002</v>
      </c>
      <c r="M135" s="34">
        <f t="shared" si="2"/>
        <v>94</v>
      </c>
    </row>
    <row r="136" spans="1:13" x14ac:dyDescent="0.25">
      <c r="A136" s="27" t="s">
        <v>24</v>
      </c>
      <c r="B136" s="27" t="s">
        <v>906</v>
      </c>
      <c r="C136" s="38" t="s">
        <v>677</v>
      </c>
      <c r="D136" s="40">
        <v>1619</v>
      </c>
      <c r="E136" s="28">
        <v>1</v>
      </c>
      <c r="F136" s="29">
        <v>12.89</v>
      </c>
      <c r="G136" s="30">
        <v>12.89</v>
      </c>
      <c r="K136" s="93" t="s">
        <v>1007</v>
      </c>
      <c r="L136" s="94">
        <v>0</v>
      </c>
      <c r="M136" s="34">
        <f t="shared" si="2"/>
        <v>219</v>
      </c>
    </row>
    <row r="137" spans="1:13" x14ac:dyDescent="0.25">
      <c r="A137" s="27" t="s">
        <v>24</v>
      </c>
      <c r="B137" s="27" t="s">
        <v>906</v>
      </c>
      <c r="C137" s="38" t="s">
        <v>245</v>
      </c>
      <c r="D137" s="40">
        <v>1037</v>
      </c>
      <c r="E137" s="28">
        <v>1</v>
      </c>
      <c r="F137" s="29">
        <v>12.7615</v>
      </c>
      <c r="G137" s="30">
        <v>12.7615</v>
      </c>
      <c r="K137" s="93" t="s">
        <v>241</v>
      </c>
      <c r="L137" s="94">
        <v>0</v>
      </c>
      <c r="M137" s="34">
        <f t="shared" si="2"/>
        <v>219</v>
      </c>
    </row>
    <row r="138" spans="1:13" x14ac:dyDescent="0.25">
      <c r="A138" s="27" t="s">
        <v>17</v>
      </c>
      <c r="B138" s="26" t="s">
        <v>912</v>
      </c>
      <c r="C138" s="27" t="s">
        <v>398</v>
      </c>
      <c r="D138" s="28">
        <v>1562</v>
      </c>
      <c r="E138" s="28">
        <v>1</v>
      </c>
      <c r="F138" s="29">
        <v>12.690000000000001</v>
      </c>
      <c r="G138" s="30">
        <v>12.690000000000001</v>
      </c>
      <c r="K138" s="93" t="s">
        <v>1008</v>
      </c>
      <c r="L138" s="94">
        <v>0</v>
      </c>
      <c r="M138" s="34">
        <f t="shared" si="2"/>
        <v>219</v>
      </c>
    </row>
    <row r="139" spans="1:13" x14ac:dyDescent="0.25">
      <c r="A139" s="27" t="s">
        <v>17</v>
      </c>
      <c r="B139" s="27" t="s">
        <v>912</v>
      </c>
      <c r="C139" s="38" t="s">
        <v>312</v>
      </c>
      <c r="D139" s="40">
        <v>1492</v>
      </c>
      <c r="E139" s="28">
        <v>1</v>
      </c>
      <c r="F139" s="29">
        <v>11.790000000000001</v>
      </c>
      <c r="G139" s="30">
        <v>11.790000000000001</v>
      </c>
      <c r="K139" s="93" t="s">
        <v>110</v>
      </c>
      <c r="L139" s="94">
        <v>18.232000000000003</v>
      </c>
      <c r="M139" s="34">
        <f t="shared" si="2"/>
        <v>120</v>
      </c>
    </row>
    <row r="140" spans="1:13" x14ac:dyDescent="0.25">
      <c r="A140" s="27" t="s">
        <v>40</v>
      </c>
      <c r="B140" s="27" t="s">
        <v>1459</v>
      </c>
      <c r="C140" s="38" t="s">
        <v>1494</v>
      </c>
      <c r="D140" s="40">
        <v>1698</v>
      </c>
      <c r="E140" s="28">
        <v>1</v>
      </c>
      <c r="F140" s="29">
        <v>11.275</v>
      </c>
      <c r="G140" s="30">
        <v>11.275</v>
      </c>
      <c r="K140" s="93" t="s">
        <v>1009</v>
      </c>
      <c r="L140" s="94">
        <v>0</v>
      </c>
      <c r="M140" s="34">
        <f t="shared" si="2"/>
        <v>219</v>
      </c>
    </row>
    <row r="141" spans="1:13" x14ac:dyDescent="0.25">
      <c r="A141" s="27" t="s">
        <v>17</v>
      </c>
      <c r="B141" s="27" t="s">
        <v>908</v>
      </c>
      <c r="C141" s="27" t="s">
        <v>534</v>
      </c>
      <c r="D141" s="28">
        <v>1587</v>
      </c>
      <c r="E141" s="28">
        <v>1</v>
      </c>
      <c r="F141" s="29">
        <v>10.972499999999998</v>
      </c>
      <c r="G141" s="30">
        <v>10.972499999999998</v>
      </c>
      <c r="K141" s="93" t="s">
        <v>232</v>
      </c>
      <c r="L141" s="94">
        <v>0</v>
      </c>
      <c r="M141" s="34">
        <f t="shared" si="2"/>
        <v>219</v>
      </c>
    </row>
    <row r="142" spans="1:13" x14ac:dyDescent="0.25">
      <c r="A142" s="27" t="s">
        <v>24</v>
      </c>
      <c r="B142" s="27" t="s">
        <v>1459</v>
      </c>
      <c r="C142" s="27" t="s">
        <v>300</v>
      </c>
      <c r="D142" s="28">
        <v>76</v>
      </c>
      <c r="E142" s="28">
        <v>1</v>
      </c>
      <c r="F142" s="29">
        <v>10.68</v>
      </c>
      <c r="G142" s="30">
        <v>10.68</v>
      </c>
      <c r="K142" s="93" t="s">
        <v>116</v>
      </c>
      <c r="L142" s="94">
        <v>2881.3449999999998</v>
      </c>
      <c r="M142" s="34">
        <f t="shared" si="2"/>
        <v>5</v>
      </c>
    </row>
    <row r="143" spans="1:13" x14ac:dyDescent="0.25">
      <c r="A143" s="27" t="s">
        <v>123</v>
      </c>
      <c r="B143" s="27" t="s">
        <v>912</v>
      </c>
      <c r="C143" s="38" t="s">
        <v>121</v>
      </c>
      <c r="D143" s="40">
        <v>38</v>
      </c>
      <c r="E143" s="28">
        <v>1</v>
      </c>
      <c r="F143" s="29">
        <v>10.575000000000001</v>
      </c>
      <c r="G143" s="30">
        <v>10.575000000000001</v>
      </c>
      <c r="K143" s="93" t="s">
        <v>1010</v>
      </c>
      <c r="L143" s="94">
        <v>0</v>
      </c>
      <c r="M143" s="34">
        <f t="shared" si="2"/>
        <v>219</v>
      </c>
    </row>
    <row r="144" spans="1:13" x14ac:dyDescent="0.25">
      <c r="A144" s="27" t="s">
        <v>48</v>
      </c>
      <c r="B144" s="27" t="s">
        <v>908</v>
      </c>
      <c r="C144" s="38" t="s">
        <v>680</v>
      </c>
      <c r="D144" s="40">
        <v>1629</v>
      </c>
      <c r="E144" s="28">
        <v>1</v>
      </c>
      <c r="F144" s="29">
        <v>10.35</v>
      </c>
      <c r="G144" s="30">
        <v>10.35</v>
      </c>
      <c r="K144" s="93" t="s">
        <v>1012</v>
      </c>
      <c r="L144" s="94">
        <v>0</v>
      </c>
      <c r="M144" s="34">
        <f t="shared" si="2"/>
        <v>219</v>
      </c>
    </row>
    <row r="145" spans="1:13" x14ac:dyDescent="0.25">
      <c r="A145" s="27" t="s">
        <v>102</v>
      </c>
      <c r="B145" s="27" t="s">
        <v>908</v>
      </c>
      <c r="C145" s="38" t="s">
        <v>640</v>
      </c>
      <c r="D145" s="40">
        <v>1610</v>
      </c>
      <c r="E145" s="28">
        <v>1</v>
      </c>
      <c r="F145" s="29">
        <v>9.75</v>
      </c>
      <c r="G145" s="30">
        <v>9.75</v>
      </c>
      <c r="K145" s="93" t="s">
        <v>1013</v>
      </c>
      <c r="L145" s="94">
        <v>0</v>
      </c>
      <c r="M145" s="34">
        <f t="shared" si="2"/>
        <v>219</v>
      </c>
    </row>
    <row r="146" spans="1:13" x14ac:dyDescent="0.25">
      <c r="A146" s="27" t="s">
        <v>17</v>
      </c>
      <c r="B146" s="27" t="s">
        <v>1459</v>
      </c>
      <c r="C146" s="36" t="s">
        <v>1301</v>
      </c>
      <c r="D146" s="40">
        <v>1660</v>
      </c>
      <c r="E146" s="28">
        <v>1</v>
      </c>
      <c r="F146" s="29">
        <v>9.4046199999999995</v>
      </c>
      <c r="G146" s="42">
        <v>9.4046199999999995</v>
      </c>
      <c r="K146" s="93" t="s">
        <v>1014</v>
      </c>
      <c r="L146" s="94">
        <v>0</v>
      </c>
      <c r="M146" s="34">
        <f t="shared" si="2"/>
        <v>219</v>
      </c>
    </row>
    <row r="147" spans="1:13" x14ac:dyDescent="0.25">
      <c r="A147" s="38" t="s">
        <v>17</v>
      </c>
      <c r="B147" s="39" t="s">
        <v>906</v>
      </c>
      <c r="C147" s="36" t="s">
        <v>286</v>
      </c>
      <c r="D147" s="28">
        <v>835</v>
      </c>
      <c r="E147" s="28">
        <v>1</v>
      </c>
      <c r="F147" s="29">
        <v>9.0719999999999992</v>
      </c>
      <c r="G147" s="30">
        <v>9.0719999999999992</v>
      </c>
      <c r="K147" s="93" t="s">
        <v>243</v>
      </c>
      <c r="L147" s="94">
        <v>5.22</v>
      </c>
      <c r="M147" s="34">
        <f t="shared" si="2"/>
        <v>161</v>
      </c>
    </row>
    <row r="148" spans="1:13" x14ac:dyDescent="0.25">
      <c r="A148" s="27" t="s">
        <v>48</v>
      </c>
      <c r="B148" s="27" t="s">
        <v>904</v>
      </c>
      <c r="C148" s="27" t="s">
        <v>330</v>
      </c>
      <c r="D148" s="40">
        <v>1246</v>
      </c>
      <c r="E148" s="28">
        <v>1</v>
      </c>
      <c r="F148" s="29">
        <v>8.7843699999999991</v>
      </c>
      <c r="G148" s="42">
        <v>8.7843699999999991</v>
      </c>
      <c r="K148" s="93" t="s">
        <v>1015</v>
      </c>
      <c r="L148" s="94">
        <v>0</v>
      </c>
      <c r="M148" s="34">
        <f t="shared" si="2"/>
        <v>219</v>
      </c>
    </row>
    <row r="149" spans="1:13" x14ac:dyDescent="0.25">
      <c r="A149" s="27" t="s">
        <v>48</v>
      </c>
      <c r="B149" s="27" t="s">
        <v>1459</v>
      </c>
      <c r="C149" s="38" t="s">
        <v>1460</v>
      </c>
      <c r="D149" s="40">
        <v>1669</v>
      </c>
      <c r="E149" s="28">
        <v>1</v>
      </c>
      <c r="F149" s="29">
        <v>8.5749999999999993</v>
      </c>
      <c r="G149" s="30">
        <v>8.5749999999999993</v>
      </c>
      <c r="K149" s="93" t="s">
        <v>1016</v>
      </c>
      <c r="L149" s="94">
        <v>0</v>
      </c>
      <c r="M149" s="34">
        <f t="shared" si="2"/>
        <v>219</v>
      </c>
    </row>
    <row r="150" spans="1:13" x14ac:dyDescent="0.25">
      <c r="A150" s="27" t="s">
        <v>24</v>
      </c>
      <c r="B150" s="27" t="s">
        <v>1459</v>
      </c>
      <c r="C150" s="38" t="s">
        <v>1495</v>
      </c>
      <c r="D150" s="28">
        <v>1681</v>
      </c>
      <c r="E150" s="28">
        <v>1</v>
      </c>
      <c r="F150" s="29">
        <v>8.0648999999999997</v>
      </c>
      <c r="G150" s="30">
        <v>8.0648999999999997</v>
      </c>
      <c r="K150" s="93" t="s">
        <v>15</v>
      </c>
      <c r="L150" s="94">
        <v>0</v>
      </c>
      <c r="M150" s="34">
        <f t="shared" si="2"/>
        <v>219</v>
      </c>
    </row>
    <row r="151" spans="1:13" x14ac:dyDescent="0.25">
      <c r="A151" s="27" t="s">
        <v>48</v>
      </c>
      <c r="B151" s="27" t="s">
        <v>1459</v>
      </c>
      <c r="C151" s="27" t="s">
        <v>302</v>
      </c>
      <c r="D151" s="40">
        <v>1160</v>
      </c>
      <c r="E151" s="28">
        <v>1</v>
      </c>
      <c r="F151" s="29">
        <v>8.0079999999999973</v>
      </c>
      <c r="G151" s="42">
        <v>8.0079999999999973</v>
      </c>
      <c r="K151" s="93" t="s">
        <v>1017</v>
      </c>
      <c r="L151" s="94">
        <v>0</v>
      </c>
      <c r="M151" s="34">
        <f t="shared" si="2"/>
        <v>219</v>
      </c>
    </row>
    <row r="152" spans="1:13" x14ac:dyDescent="0.25">
      <c r="A152" s="27" t="s">
        <v>48</v>
      </c>
      <c r="B152" s="27" t="s">
        <v>1459</v>
      </c>
      <c r="C152" s="38" t="s">
        <v>1279</v>
      </c>
      <c r="D152" s="40">
        <v>1635</v>
      </c>
      <c r="E152" s="28">
        <v>1</v>
      </c>
      <c r="F152" s="29">
        <v>7.9</v>
      </c>
      <c r="G152" s="30">
        <v>7.9</v>
      </c>
      <c r="K152" s="93" t="s">
        <v>1018</v>
      </c>
      <c r="L152" s="94">
        <v>0</v>
      </c>
      <c r="M152" s="34">
        <f t="shared" si="2"/>
        <v>219</v>
      </c>
    </row>
    <row r="153" spans="1:13" x14ac:dyDescent="0.25">
      <c r="A153" s="27" t="s">
        <v>17</v>
      </c>
      <c r="B153" s="39" t="s">
        <v>912</v>
      </c>
      <c r="C153" s="36" t="s">
        <v>414</v>
      </c>
      <c r="D153" s="40">
        <v>1493</v>
      </c>
      <c r="E153" s="28">
        <v>1</v>
      </c>
      <c r="F153" s="29">
        <v>7.8780000000000001</v>
      </c>
      <c r="G153" s="42">
        <v>7.8780000000000001</v>
      </c>
      <c r="K153" s="93" t="s">
        <v>1019</v>
      </c>
      <c r="L153" s="94">
        <v>0</v>
      </c>
      <c r="M153" s="34">
        <f t="shared" si="2"/>
        <v>219</v>
      </c>
    </row>
    <row r="154" spans="1:13" x14ac:dyDescent="0.25">
      <c r="A154" s="27" t="s">
        <v>30</v>
      </c>
      <c r="B154" s="27" t="s">
        <v>1459</v>
      </c>
      <c r="C154" s="36" t="s">
        <v>645</v>
      </c>
      <c r="D154" s="40">
        <v>1616</v>
      </c>
      <c r="E154" s="28">
        <v>1</v>
      </c>
      <c r="F154" s="29">
        <v>7.5069999999999997</v>
      </c>
      <c r="G154" s="30">
        <v>7.5069999999999997</v>
      </c>
      <c r="K154" s="93" t="s">
        <v>1020</v>
      </c>
      <c r="L154" s="94">
        <v>0</v>
      </c>
      <c r="M154" s="34">
        <f t="shared" si="2"/>
        <v>219</v>
      </c>
    </row>
    <row r="155" spans="1:13" x14ac:dyDescent="0.25">
      <c r="A155" s="25" t="s">
        <v>30</v>
      </c>
      <c r="B155" s="26" t="s">
        <v>1459</v>
      </c>
      <c r="C155" s="27" t="s">
        <v>1371</v>
      </c>
      <c r="D155" s="28">
        <v>1630</v>
      </c>
      <c r="E155" s="28">
        <v>1</v>
      </c>
      <c r="F155" s="29">
        <v>7.1999999999999993</v>
      </c>
      <c r="G155" s="30">
        <v>7.1999999999999993</v>
      </c>
      <c r="K155" s="93" t="s">
        <v>1022</v>
      </c>
      <c r="L155" s="94">
        <v>0</v>
      </c>
      <c r="M155" s="34">
        <f t="shared" si="2"/>
        <v>219</v>
      </c>
    </row>
    <row r="156" spans="1:13" x14ac:dyDescent="0.25">
      <c r="A156" s="27" t="s">
        <v>48</v>
      </c>
      <c r="B156" s="26" t="s">
        <v>1459</v>
      </c>
      <c r="C156" s="27" t="s">
        <v>1276</v>
      </c>
      <c r="D156" s="28">
        <v>1606</v>
      </c>
      <c r="E156" s="28">
        <v>1</v>
      </c>
      <c r="F156" s="29">
        <v>6.8544</v>
      </c>
      <c r="G156" s="30">
        <v>6.8544</v>
      </c>
      <c r="K156" s="93" t="s">
        <v>1023</v>
      </c>
      <c r="L156" s="94">
        <v>0</v>
      </c>
      <c r="M156" s="34">
        <f t="shared" si="2"/>
        <v>219</v>
      </c>
    </row>
    <row r="157" spans="1:13" x14ac:dyDescent="0.25">
      <c r="A157" s="25" t="s">
        <v>102</v>
      </c>
      <c r="B157" s="26" t="s">
        <v>904</v>
      </c>
      <c r="C157" s="27" t="s">
        <v>468</v>
      </c>
      <c r="D157" s="28">
        <v>1051</v>
      </c>
      <c r="E157" s="28">
        <v>1</v>
      </c>
      <c r="F157" s="29">
        <v>6.4737500000000008</v>
      </c>
      <c r="G157" s="30">
        <v>6.4737500000000008</v>
      </c>
      <c r="K157" s="93" t="s">
        <v>1024</v>
      </c>
      <c r="L157" s="94">
        <v>0</v>
      </c>
      <c r="M157" s="34">
        <f t="shared" si="2"/>
        <v>219</v>
      </c>
    </row>
    <row r="158" spans="1:13" x14ac:dyDescent="0.25">
      <c r="A158" s="27" t="s">
        <v>24</v>
      </c>
      <c r="B158" s="27" t="s">
        <v>906</v>
      </c>
      <c r="C158" s="27" t="s">
        <v>478</v>
      </c>
      <c r="D158" s="28">
        <v>1504</v>
      </c>
      <c r="E158" s="28">
        <v>1</v>
      </c>
      <c r="F158" s="29">
        <v>6.3000000000000007</v>
      </c>
      <c r="G158" s="30">
        <v>6.3000000000000007</v>
      </c>
      <c r="K158" s="93" t="s">
        <v>1025</v>
      </c>
      <c r="L158" s="94">
        <v>0</v>
      </c>
      <c r="M158" s="34">
        <f t="shared" si="2"/>
        <v>219</v>
      </c>
    </row>
    <row r="159" spans="1:13" x14ac:dyDescent="0.25">
      <c r="A159" s="27" t="s">
        <v>102</v>
      </c>
      <c r="B159" s="27" t="s">
        <v>1459</v>
      </c>
      <c r="C159" s="38" t="s">
        <v>1224</v>
      </c>
      <c r="D159" s="40">
        <v>1604</v>
      </c>
      <c r="E159" s="28">
        <v>1</v>
      </c>
      <c r="F159" s="29">
        <v>6.2399999999999984</v>
      </c>
      <c r="G159" s="30">
        <v>6.2399999999999984</v>
      </c>
      <c r="K159" s="93" t="s">
        <v>1026</v>
      </c>
      <c r="L159" s="94">
        <v>0</v>
      </c>
      <c r="M159" s="34">
        <f t="shared" si="2"/>
        <v>219</v>
      </c>
    </row>
    <row r="160" spans="1:13" x14ac:dyDescent="0.25">
      <c r="A160" s="27" t="s">
        <v>123</v>
      </c>
      <c r="B160" s="27" t="s">
        <v>1459</v>
      </c>
      <c r="C160" s="36" t="s">
        <v>1300</v>
      </c>
      <c r="D160" s="28">
        <v>1701</v>
      </c>
      <c r="E160" s="28">
        <v>1</v>
      </c>
      <c r="F160" s="29">
        <v>6.125</v>
      </c>
      <c r="G160" s="30">
        <v>6.125</v>
      </c>
      <c r="K160" s="93" t="s">
        <v>1029</v>
      </c>
      <c r="L160" s="94">
        <v>0</v>
      </c>
      <c r="M160" s="34">
        <f t="shared" si="2"/>
        <v>219</v>
      </c>
    </row>
    <row r="161" spans="1:13" x14ac:dyDescent="0.25">
      <c r="A161" s="27" t="s">
        <v>17</v>
      </c>
      <c r="B161" s="27" t="s">
        <v>906</v>
      </c>
      <c r="C161" s="38" t="s">
        <v>316</v>
      </c>
      <c r="D161" s="40">
        <v>1328</v>
      </c>
      <c r="E161" s="28">
        <v>1</v>
      </c>
      <c r="F161" s="29">
        <v>5.383</v>
      </c>
      <c r="G161" s="30">
        <v>5.383</v>
      </c>
      <c r="K161" s="93" t="s">
        <v>1030</v>
      </c>
      <c r="L161" s="94">
        <v>0</v>
      </c>
      <c r="M161" s="34">
        <f t="shared" si="2"/>
        <v>219</v>
      </c>
    </row>
    <row r="162" spans="1:13" x14ac:dyDescent="0.25">
      <c r="A162" s="27" t="s">
        <v>48</v>
      </c>
      <c r="B162" s="27" t="s">
        <v>906</v>
      </c>
      <c r="C162" s="38" t="s">
        <v>243</v>
      </c>
      <c r="D162" s="40">
        <v>816</v>
      </c>
      <c r="E162" s="28">
        <v>1</v>
      </c>
      <c r="F162" s="29">
        <v>5.22</v>
      </c>
      <c r="G162" s="30">
        <v>5.22</v>
      </c>
      <c r="K162" s="93" t="s">
        <v>1033</v>
      </c>
      <c r="L162" s="94">
        <v>0</v>
      </c>
      <c r="M162" s="34">
        <f t="shared" si="2"/>
        <v>219</v>
      </c>
    </row>
    <row r="163" spans="1:13" x14ac:dyDescent="0.25">
      <c r="A163" s="27" t="s">
        <v>24</v>
      </c>
      <c r="B163" s="39" t="s">
        <v>912</v>
      </c>
      <c r="C163" s="36" t="s">
        <v>207</v>
      </c>
      <c r="D163" s="40">
        <v>1494</v>
      </c>
      <c r="E163" s="28">
        <v>1</v>
      </c>
      <c r="F163" s="29">
        <v>5.1759300000000001</v>
      </c>
      <c r="G163" s="42">
        <v>5.1759300000000001</v>
      </c>
      <c r="K163" s="93" t="s">
        <v>1035</v>
      </c>
      <c r="L163" s="94">
        <v>0</v>
      </c>
      <c r="M163" s="34">
        <f t="shared" si="2"/>
        <v>219</v>
      </c>
    </row>
    <row r="164" spans="1:13" x14ac:dyDescent="0.25">
      <c r="A164" s="27" t="s">
        <v>24</v>
      </c>
      <c r="B164" s="27" t="s">
        <v>1459</v>
      </c>
      <c r="C164" s="27" t="s">
        <v>1372</v>
      </c>
      <c r="D164" s="40">
        <v>1650</v>
      </c>
      <c r="E164" s="28">
        <v>1</v>
      </c>
      <c r="F164" s="44">
        <v>4.6479999999999997</v>
      </c>
      <c r="G164" s="45">
        <v>4.6479999999999997</v>
      </c>
      <c r="K164" s="93" t="s">
        <v>141</v>
      </c>
      <c r="L164" s="94">
        <v>106.23200000000003</v>
      </c>
      <c r="M164" s="34">
        <f t="shared" si="2"/>
        <v>56</v>
      </c>
    </row>
    <row r="165" spans="1:13" x14ac:dyDescent="0.25">
      <c r="A165" s="27" t="s">
        <v>48</v>
      </c>
      <c r="B165" s="27" t="s">
        <v>1459</v>
      </c>
      <c r="C165" s="38" t="s">
        <v>1081</v>
      </c>
      <c r="D165" s="40">
        <v>1600</v>
      </c>
      <c r="E165" s="28">
        <v>1</v>
      </c>
      <c r="F165" s="29">
        <v>4.6339999999999995</v>
      </c>
      <c r="G165" s="30">
        <v>4.6339999999999995</v>
      </c>
      <c r="K165" s="93" t="s">
        <v>1037</v>
      </c>
      <c r="L165" s="94">
        <v>0</v>
      </c>
      <c r="M165" s="34">
        <f t="shared" si="2"/>
        <v>219</v>
      </c>
    </row>
    <row r="166" spans="1:13" x14ac:dyDescent="0.25">
      <c r="A166" s="27" t="s">
        <v>48</v>
      </c>
      <c r="B166" s="27" t="s">
        <v>1459</v>
      </c>
      <c r="C166" s="36" t="s">
        <v>955</v>
      </c>
      <c r="D166" s="40">
        <v>1621</v>
      </c>
      <c r="E166" s="28">
        <v>1</v>
      </c>
      <c r="F166" s="29">
        <v>4.5552000000000001</v>
      </c>
      <c r="G166" s="30">
        <v>4.5552000000000001</v>
      </c>
      <c r="K166" s="93" t="s">
        <v>1039</v>
      </c>
      <c r="L166" s="94">
        <v>0</v>
      </c>
      <c r="M166" s="34">
        <f t="shared" si="2"/>
        <v>219</v>
      </c>
    </row>
    <row r="167" spans="1:13" x14ac:dyDescent="0.25">
      <c r="A167" s="27" t="s">
        <v>17</v>
      </c>
      <c r="B167" s="27" t="s">
        <v>912</v>
      </c>
      <c r="C167" s="38" t="s">
        <v>227</v>
      </c>
      <c r="D167" s="40">
        <v>829</v>
      </c>
      <c r="E167" s="28">
        <v>1</v>
      </c>
      <c r="F167" s="29">
        <v>4.46326</v>
      </c>
      <c r="G167" s="30">
        <v>4.46326</v>
      </c>
      <c r="K167" s="93" t="s">
        <v>1040</v>
      </c>
      <c r="L167" s="94">
        <v>0</v>
      </c>
      <c r="M167" s="34">
        <f t="shared" si="2"/>
        <v>219</v>
      </c>
    </row>
    <row r="168" spans="1:13" x14ac:dyDescent="0.25">
      <c r="A168" s="27" t="s">
        <v>40</v>
      </c>
      <c r="B168" s="27" t="s">
        <v>912</v>
      </c>
      <c r="C168" s="38" t="s">
        <v>318</v>
      </c>
      <c r="D168" s="40">
        <v>1187</v>
      </c>
      <c r="E168" s="28">
        <v>1</v>
      </c>
      <c r="F168" s="29">
        <v>4.29</v>
      </c>
      <c r="G168" s="30">
        <v>4.29</v>
      </c>
      <c r="K168" s="93" t="s">
        <v>1041</v>
      </c>
      <c r="L168" s="94">
        <v>0</v>
      </c>
      <c r="M168" s="34">
        <f t="shared" si="2"/>
        <v>219</v>
      </c>
    </row>
    <row r="169" spans="1:13" x14ac:dyDescent="0.25">
      <c r="A169" s="25" t="s">
        <v>24</v>
      </c>
      <c r="B169" s="26" t="s">
        <v>908</v>
      </c>
      <c r="C169" s="27" t="s">
        <v>810</v>
      </c>
      <c r="D169" s="28">
        <v>1252</v>
      </c>
      <c r="E169" s="28">
        <v>1</v>
      </c>
      <c r="F169" s="29">
        <v>4.2126000000000001</v>
      </c>
      <c r="G169" s="30">
        <v>4.2126000000000001</v>
      </c>
      <c r="K169" s="93" t="s">
        <v>265</v>
      </c>
      <c r="L169" s="94">
        <v>128.0874</v>
      </c>
      <c r="M169" s="34">
        <f t="shared" si="2"/>
        <v>47</v>
      </c>
    </row>
    <row r="170" spans="1:13" x14ac:dyDescent="0.25">
      <c r="A170" s="27" t="s">
        <v>102</v>
      </c>
      <c r="B170" s="27" t="s">
        <v>1459</v>
      </c>
      <c r="C170" s="27" t="s">
        <v>1059</v>
      </c>
      <c r="D170" s="28">
        <v>1633</v>
      </c>
      <c r="E170" s="28">
        <v>1</v>
      </c>
      <c r="F170" s="29">
        <v>4.1499999999999995</v>
      </c>
      <c r="G170" s="30">
        <v>4.1499999999999995</v>
      </c>
      <c r="K170" s="93" t="s">
        <v>38</v>
      </c>
      <c r="L170" s="94">
        <v>139.464</v>
      </c>
      <c r="M170" s="34">
        <f t="shared" si="2"/>
        <v>43</v>
      </c>
    </row>
    <row r="171" spans="1:13" x14ac:dyDescent="0.25">
      <c r="A171" s="27" t="s">
        <v>102</v>
      </c>
      <c r="B171" s="26" t="s">
        <v>1459</v>
      </c>
      <c r="C171" s="27" t="s">
        <v>1496</v>
      </c>
      <c r="D171" s="28">
        <v>1686</v>
      </c>
      <c r="E171" s="28">
        <v>1</v>
      </c>
      <c r="F171" s="29">
        <v>4.0599999999999996</v>
      </c>
      <c r="G171" s="30">
        <v>4.0599999999999996</v>
      </c>
      <c r="K171" s="93" t="s">
        <v>1043</v>
      </c>
      <c r="L171" s="94">
        <v>0</v>
      </c>
      <c r="M171" s="34">
        <f t="shared" si="2"/>
        <v>219</v>
      </c>
    </row>
    <row r="172" spans="1:13" x14ac:dyDescent="0.25">
      <c r="A172" s="27" t="s">
        <v>17</v>
      </c>
      <c r="B172" s="27" t="s">
        <v>906</v>
      </c>
      <c r="C172" s="38" t="s">
        <v>454</v>
      </c>
      <c r="D172" s="40">
        <v>1577</v>
      </c>
      <c r="E172" s="28">
        <v>1</v>
      </c>
      <c r="F172" s="29">
        <v>3.8379999999999992</v>
      </c>
      <c r="G172" s="30">
        <v>3.8379999999999992</v>
      </c>
      <c r="K172" s="93" t="s">
        <v>1045</v>
      </c>
      <c r="L172" s="94">
        <v>0</v>
      </c>
      <c r="M172" s="34">
        <f t="shared" si="2"/>
        <v>219</v>
      </c>
    </row>
    <row r="173" spans="1:13" x14ac:dyDescent="0.25">
      <c r="A173" s="27" t="s">
        <v>48</v>
      </c>
      <c r="B173" s="27" t="s">
        <v>1459</v>
      </c>
      <c r="C173" s="38" t="s">
        <v>986</v>
      </c>
      <c r="D173" s="40">
        <v>1624</v>
      </c>
      <c r="E173" s="28">
        <v>1</v>
      </c>
      <c r="F173" s="29">
        <v>3.8291599999999999</v>
      </c>
      <c r="G173" s="30">
        <v>3.8291599999999999</v>
      </c>
      <c r="K173" s="93" t="s">
        <v>1046</v>
      </c>
      <c r="L173" s="94">
        <v>0</v>
      </c>
      <c r="M173" s="34">
        <f t="shared" si="2"/>
        <v>219</v>
      </c>
    </row>
    <row r="174" spans="1:13" x14ac:dyDescent="0.25">
      <c r="A174" s="27" t="s">
        <v>24</v>
      </c>
      <c r="B174" s="26" t="s">
        <v>1459</v>
      </c>
      <c r="C174" s="27" t="s">
        <v>426</v>
      </c>
      <c r="D174" s="28">
        <v>1536</v>
      </c>
      <c r="E174" s="28">
        <v>1</v>
      </c>
      <c r="F174" s="29">
        <v>3.6</v>
      </c>
      <c r="G174" s="30">
        <v>3.6</v>
      </c>
      <c r="K174" s="93" t="s">
        <v>1048</v>
      </c>
      <c r="L174" s="94">
        <v>0</v>
      </c>
      <c r="M174" s="34">
        <f t="shared" si="2"/>
        <v>219</v>
      </c>
    </row>
    <row r="175" spans="1:13" x14ac:dyDescent="0.25">
      <c r="A175" s="27" t="s">
        <v>40</v>
      </c>
      <c r="B175" s="27" t="s">
        <v>1490</v>
      </c>
      <c r="C175" s="36" t="s">
        <v>1331</v>
      </c>
      <c r="D175" s="28">
        <v>1666</v>
      </c>
      <c r="E175" s="28">
        <v>1</v>
      </c>
      <c r="F175" s="29">
        <v>3.51</v>
      </c>
      <c r="G175" s="30">
        <v>3.51</v>
      </c>
      <c r="K175" s="93" t="s">
        <v>1049</v>
      </c>
      <c r="L175" s="94">
        <v>0</v>
      </c>
      <c r="M175" s="34">
        <f t="shared" si="2"/>
        <v>219</v>
      </c>
    </row>
    <row r="176" spans="1:13" x14ac:dyDescent="0.25">
      <c r="A176" s="27" t="s">
        <v>48</v>
      </c>
      <c r="B176" s="27" t="s">
        <v>1459</v>
      </c>
      <c r="C176" s="36" t="s">
        <v>1180</v>
      </c>
      <c r="D176" s="28">
        <v>1615</v>
      </c>
      <c r="E176" s="28">
        <v>1</v>
      </c>
      <c r="F176" s="29">
        <v>3.4270000000000014</v>
      </c>
      <c r="G176" s="30">
        <v>3.4270000000000014</v>
      </c>
      <c r="K176" s="93" t="s">
        <v>950</v>
      </c>
      <c r="L176" s="94">
        <v>113.38500000000002</v>
      </c>
      <c r="M176" s="34">
        <f t="shared" si="2"/>
        <v>55</v>
      </c>
    </row>
    <row r="177" spans="1:13" x14ac:dyDescent="0.25">
      <c r="A177" s="38" t="s">
        <v>102</v>
      </c>
      <c r="B177" s="39" t="s">
        <v>912</v>
      </c>
      <c r="C177" s="38" t="s">
        <v>421</v>
      </c>
      <c r="D177" s="40">
        <v>1498</v>
      </c>
      <c r="E177" s="28">
        <v>1</v>
      </c>
      <c r="F177" s="29">
        <v>3.18</v>
      </c>
      <c r="G177" s="30">
        <v>3.18</v>
      </c>
      <c r="K177" s="93" t="s">
        <v>1052</v>
      </c>
      <c r="L177" s="94">
        <v>0</v>
      </c>
      <c r="M177" s="34">
        <f t="shared" si="2"/>
        <v>219</v>
      </c>
    </row>
    <row r="178" spans="1:13" x14ac:dyDescent="0.25">
      <c r="A178" s="27" t="s">
        <v>17</v>
      </c>
      <c r="B178" s="27" t="s">
        <v>1459</v>
      </c>
      <c r="C178" s="36" t="s">
        <v>1400</v>
      </c>
      <c r="D178" s="40">
        <v>1638</v>
      </c>
      <c r="E178" s="28">
        <v>1</v>
      </c>
      <c r="F178" s="29">
        <v>3.0249999999999995</v>
      </c>
      <c r="G178" s="30">
        <v>3.0249999999999995</v>
      </c>
      <c r="K178" s="93" t="s">
        <v>1053</v>
      </c>
      <c r="L178" s="94">
        <v>0</v>
      </c>
      <c r="M178" s="34">
        <f t="shared" si="2"/>
        <v>219</v>
      </c>
    </row>
    <row r="179" spans="1:13" x14ac:dyDescent="0.25">
      <c r="A179" s="38" t="s">
        <v>48</v>
      </c>
      <c r="B179" s="39" t="s">
        <v>912</v>
      </c>
      <c r="C179" s="36" t="s">
        <v>294</v>
      </c>
      <c r="D179" s="28">
        <v>1427</v>
      </c>
      <c r="E179" s="28">
        <v>1</v>
      </c>
      <c r="F179" s="29">
        <v>2.6109999999999998</v>
      </c>
      <c r="G179" s="30">
        <v>2.6109999999999998</v>
      </c>
      <c r="K179" s="93" t="s">
        <v>1054</v>
      </c>
      <c r="L179" s="94">
        <v>0</v>
      </c>
      <c r="M179" s="34">
        <f t="shared" si="2"/>
        <v>219</v>
      </c>
    </row>
    <row r="180" spans="1:13" x14ac:dyDescent="0.25">
      <c r="A180" s="27" t="s">
        <v>48</v>
      </c>
      <c r="B180" s="27" t="s">
        <v>1459</v>
      </c>
      <c r="C180" s="38" t="s">
        <v>1373</v>
      </c>
      <c r="D180" s="28">
        <v>1643</v>
      </c>
      <c r="E180" s="28">
        <v>1</v>
      </c>
      <c r="F180" s="29">
        <v>2.5499999999999998</v>
      </c>
      <c r="G180" s="30">
        <v>2.5499999999999998</v>
      </c>
      <c r="K180" s="93" t="s">
        <v>1056</v>
      </c>
      <c r="L180" s="94">
        <v>0</v>
      </c>
      <c r="M180" s="34">
        <f t="shared" si="2"/>
        <v>219</v>
      </c>
    </row>
    <row r="181" spans="1:13" x14ac:dyDescent="0.25">
      <c r="A181" s="27" t="s">
        <v>48</v>
      </c>
      <c r="B181" s="27" t="s">
        <v>904</v>
      </c>
      <c r="C181" s="38" t="s">
        <v>334</v>
      </c>
      <c r="D181" s="40">
        <v>1538</v>
      </c>
      <c r="E181" s="28">
        <v>1</v>
      </c>
      <c r="F181" s="29">
        <v>2.504</v>
      </c>
      <c r="G181" s="30">
        <v>2.504</v>
      </c>
      <c r="K181" s="93" t="s">
        <v>1057</v>
      </c>
      <c r="L181" s="94">
        <v>0</v>
      </c>
      <c r="M181" s="34">
        <f t="shared" si="2"/>
        <v>219</v>
      </c>
    </row>
    <row r="182" spans="1:13" x14ac:dyDescent="0.25">
      <c r="A182" s="27" t="s">
        <v>40</v>
      </c>
      <c r="B182" s="27" t="s">
        <v>1459</v>
      </c>
      <c r="C182" s="27" t="s">
        <v>1374</v>
      </c>
      <c r="D182" s="28">
        <v>1642</v>
      </c>
      <c r="E182" s="28">
        <v>1</v>
      </c>
      <c r="F182" s="44">
        <v>2.4</v>
      </c>
      <c r="G182" s="46">
        <v>2.4</v>
      </c>
      <c r="K182" s="93" t="s">
        <v>245</v>
      </c>
      <c r="L182" s="94">
        <v>12.7615</v>
      </c>
      <c r="M182" s="34">
        <f t="shared" si="2"/>
        <v>136</v>
      </c>
    </row>
    <row r="183" spans="1:13" x14ac:dyDescent="0.25">
      <c r="A183" s="27" t="s">
        <v>102</v>
      </c>
      <c r="B183" s="27" t="s">
        <v>1459</v>
      </c>
      <c r="C183" s="27" t="s">
        <v>1251</v>
      </c>
      <c r="D183" s="28">
        <v>1627</v>
      </c>
      <c r="E183" s="28">
        <v>1</v>
      </c>
      <c r="F183" s="29">
        <v>2.2999999999999998</v>
      </c>
      <c r="G183" s="30">
        <v>2.2999999999999998</v>
      </c>
      <c r="K183" s="93" t="s">
        <v>1059</v>
      </c>
      <c r="L183" s="94">
        <v>4.1499999999999995</v>
      </c>
      <c r="M183" s="34">
        <f t="shared" si="2"/>
        <v>169</v>
      </c>
    </row>
    <row r="184" spans="1:13" x14ac:dyDescent="0.25">
      <c r="A184" s="27" t="s">
        <v>48</v>
      </c>
      <c r="B184" s="27" t="s">
        <v>1459</v>
      </c>
      <c r="C184" s="38" t="s">
        <v>1497</v>
      </c>
      <c r="D184" s="40">
        <v>1699</v>
      </c>
      <c r="E184" s="28">
        <v>1</v>
      </c>
      <c r="F184" s="29">
        <v>2.1</v>
      </c>
      <c r="G184" s="42">
        <v>2.1</v>
      </c>
      <c r="K184" s="93" t="s">
        <v>257</v>
      </c>
      <c r="L184" s="94">
        <v>70.318799999999996</v>
      </c>
      <c r="M184" s="34">
        <f t="shared" si="2"/>
        <v>68</v>
      </c>
    </row>
    <row r="185" spans="1:13" x14ac:dyDescent="0.25">
      <c r="A185" s="27" t="s">
        <v>40</v>
      </c>
      <c r="B185" s="27" t="s">
        <v>1459</v>
      </c>
      <c r="C185" s="36" t="s">
        <v>1203</v>
      </c>
      <c r="D185" s="40">
        <v>1605</v>
      </c>
      <c r="E185" s="28">
        <v>1</v>
      </c>
      <c r="F185" s="29">
        <v>2.028</v>
      </c>
      <c r="G185" s="46">
        <v>2.028</v>
      </c>
      <c r="K185" s="93" t="s">
        <v>1061</v>
      </c>
      <c r="L185" s="94">
        <v>0</v>
      </c>
      <c r="M185" s="34">
        <f t="shared" si="2"/>
        <v>219</v>
      </c>
    </row>
    <row r="186" spans="1:13" x14ac:dyDescent="0.25">
      <c r="A186" s="27" t="s">
        <v>102</v>
      </c>
      <c r="B186" s="27" t="s">
        <v>908</v>
      </c>
      <c r="C186" s="36" t="s">
        <v>1427</v>
      </c>
      <c r="D186" s="28">
        <v>1682</v>
      </c>
      <c r="E186" s="28">
        <v>1</v>
      </c>
      <c r="F186" s="29">
        <v>2.0073600000000003</v>
      </c>
      <c r="G186" s="30">
        <v>2.0073600000000003</v>
      </c>
      <c r="K186" s="93" t="s">
        <v>1063</v>
      </c>
      <c r="L186" s="94">
        <v>0</v>
      </c>
      <c r="M186" s="34">
        <f t="shared" si="2"/>
        <v>219</v>
      </c>
    </row>
    <row r="187" spans="1:13" x14ac:dyDescent="0.25">
      <c r="A187" s="27" t="s">
        <v>17</v>
      </c>
      <c r="B187" s="27" t="s">
        <v>908</v>
      </c>
      <c r="C187" s="38" t="s">
        <v>249</v>
      </c>
      <c r="D187" s="40">
        <v>1069</v>
      </c>
      <c r="E187" s="28">
        <v>1</v>
      </c>
      <c r="F187" s="29">
        <v>1.8718399999999999</v>
      </c>
      <c r="G187" s="30">
        <v>1.8718399999999999</v>
      </c>
      <c r="K187" s="93" t="s">
        <v>1064</v>
      </c>
      <c r="L187" s="94">
        <v>0</v>
      </c>
      <c r="M187" s="34">
        <f t="shared" si="2"/>
        <v>219</v>
      </c>
    </row>
    <row r="188" spans="1:13" x14ac:dyDescent="0.25">
      <c r="A188" s="38" t="s">
        <v>48</v>
      </c>
      <c r="B188" s="38" t="s">
        <v>912</v>
      </c>
      <c r="C188" s="27" t="s">
        <v>314</v>
      </c>
      <c r="D188" s="28">
        <v>1355</v>
      </c>
      <c r="E188" s="28">
        <v>1</v>
      </c>
      <c r="F188" s="29">
        <v>1.8180000000000001</v>
      </c>
      <c r="G188" s="30">
        <v>1.8180000000000001</v>
      </c>
      <c r="K188" s="93" t="s">
        <v>677</v>
      </c>
      <c r="L188" s="94">
        <v>12.89</v>
      </c>
      <c r="M188" s="34">
        <f t="shared" si="2"/>
        <v>135</v>
      </c>
    </row>
    <row r="189" spans="1:13" x14ac:dyDescent="0.25">
      <c r="A189" s="27" t="s">
        <v>17</v>
      </c>
      <c r="B189" s="27" t="s">
        <v>1459</v>
      </c>
      <c r="C189" s="36" t="s">
        <v>1170</v>
      </c>
      <c r="D189" s="28">
        <v>1603</v>
      </c>
      <c r="E189" s="28">
        <v>1</v>
      </c>
      <c r="F189" s="29">
        <v>1.7951999999999999</v>
      </c>
      <c r="G189" s="46">
        <v>1.7951999999999999</v>
      </c>
      <c r="K189" s="93" t="s">
        <v>143</v>
      </c>
      <c r="L189" s="94">
        <v>155.44981999999999</v>
      </c>
      <c r="M189" s="34">
        <f t="shared" si="2"/>
        <v>41</v>
      </c>
    </row>
    <row r="190" spans="1:13" x14ac:dyDescent="0.25">
      <c r="A190" s="27" t="s">
        <v>17</v>
      </c>
      <c r="B190" s="27" t="s">
        <v>1459</v>
      </c>
      <c r="C190" s="38" t="s">
        <v>1401</v>
      </c>
      <c r="D190" s="40">
        <v>1625</v>
      </c>
      <c r="E190" s="28">
        <v>1</v>
      </c>
      <c r="F190" s="29">
        <v>1.7000000000000002</v>
      </c>
      <c r="G190" s="30">
        <v>1.7000000000000002</v>
      </c>
      <c r="K190" s="93" t="s">
        <v>1067</v>
      </c>
      <c r="L190" s="94">
        <v>0</v>
      </c>
      <c r="M190" s="34">
        <f t="shared" si="2"/>
        <v>219</v>
      </c>
    </row>
    <row r="191" spans="1:13" x14ac:dyDescent="0.25">
      <c r="A191" s="27" t="s">
        <v>30</v>
      </c>
      <c r="B191" s="27" t="s">
        <v>1459</v>
      </c>
      <c r="C191" s="38" t="s">
        <v>1498</v>
      </c>
      <c r="D191" s="28">
        <v>1676</v>
      </c>
      <c r="E191" s="28">
        <v>1</v>
      </c>
      <c r="F191" s="29">
        <v>1.7</v>
      </c>
      <c r="G191" s="46">
        <v>1.7</v>
      </c>
      <c r="K191" s="93" t="s">
        <v>1069</v>
      </c>
      <c r="L191" s="94">
        <v>0</v>
      </c>
      <c r="M191" s="34">
        <f t="shared" si="2"/>
        <v>219</v>
      </c>
    </row>
    <row r="192" spans="1:13" x14ac:dyDescent="0.25">
      <c r="A192" s="27" t="s">
        <v>48</v>
      </c>
      <c r="B192" s="27" t="s">
        <v>1459</v>
      </c>
      <c r="C192" s="27" t="s">
        <v>1499</v>
      </c>
      <c r="D192" s="28">
        <v>1685</v>
      </c>
      <c r="E192" s="28">
        <v>1</v>
      </c>
      <c r="F192" s="29">
        <v>1.589</v>
      </c>
      <c r="G192" s="30">
        <v>1.589</v>
      </c>
      <c r="K192" s="93" t="s">
        <v>1070</v>
      </c>
      <c r="L192" s="94">
        <v>0</v>
      </c>
      <c r="M192" s="34">
        <f t="shared" si="2"/>
        <v>219</v>
      </c>
    </row>
    <row r="193" spans="1:13" x14ac:dyDescent="0.25">
      <c r="A193" s="27" t="s">
        <v>40</v>
      </c>
      <c r="B193" s="27" t="s">
        <v>904</v>
      </c>
      <c r="C193" s="38" t="s">
        <v>172</v>
      </c>
      <c r="D193" s="40">
        <v>1523</v>
      </c>
      <c r="E193" s="28">
        <v>1</v>
      </c>
      <c r="F193" s="29">
        <v>1.5035999999999998</v>
      </c>
      <c r="G193" s="42">
        <v>1.5035999999999998</v>
      </c>
      <c r="K193" s="93" t="s">
        <v>247</v>
      </c>
      <c r="L193" s="94">
        <v>0.92999999999999994</v>
      </c>
      <c r="M193" s="34">
        <f t="shared" si="2"/>
        <v>205</v>
      </c>
    </row>
    <row r="194" spans="1:13" x14ac:dyDescent="0.25">
      <c r="A194" s="25" t="s">
        <v>102</v>
      </c>
      <c r="B194" s="25" t="s">
        <v>1459</v>
      </c>
      <c r="C194" s="27" t="s">
        <v>1183</v>
      </c>
      <c r="D194" s="28">
        <v>1623</v>
      </c>
      <c r="E194" s="28">
        <v>1</v>
      </c>
      <c r="F194" s="29">
        <v>1.48</v>
      </c>
      <c r="G194" s="30">
        <v>1.48</v>
      </c>
      <c r="K194" s="93" t="s">
        <v>1071</v>
      </c>
      <c r="L194" s="94">
        <v>0</v>
      </c>
      <c r="M194" s="34">
        <f t="shared" si="2"/>
        <v>219</v>
      </c>
    </row>
    <row r="195" spans="1:13" x14ac:dyDescent="0.25">
      <c r="A195" s="27" t="s">
        <v>17</v>
      </c>
      <c r="B195" s="27" t="s">
        <v>1459</v>
      </c>
      <c r="C195" s="38" t="s">
        <v>1500</v>
      </c>
      <c r="D195" s="40">
        <v>1696</v>
      </c>
      <c r="E195" s="28">
        <v>1</v>
      </c>
      <c r="F195" s="29">
        <v>1.45</v>
      </c>
      <c r="G195" s="30">
        <v>1.45</v>
      </c>
      <c r="K195" s="93" t="s">
        <v>1072</v>
      </c>
      <c r="L195" s="94">
        <v>0</v>
      </c>
      <c r="M195" s="34">
        <f t="shared" ref="M195:M258" si="3">_xlfn.RANK.EQ(L195,$L$2:$L$606,0)</f>
        <v>219</v>
      </c>
    </row>
    <row r="196" spans="1:13" x14ac:dyDescent="0.25">
      <c r="A196" s="27" t="s">
        <v>40</v>
      </c>
      <c r="B196" s="27" t="s">
        <v>1459</v>
      </c>
      <c r="C196" s="38" t="s">
        <v>1375</v>
      </c>
      <c r="D196" s="40">
        <v>1651</v>
      </c>
      <c r="E196" s="28">
        <v>1</v>
      </c>
      <c r="F196" s="29">
        <v>1.4</v>
      </c>
      <c r="G196" s="30">
        <v>1.4</v>
      </c>
      <c r="K196" s="93" t="s">
        <v>1074</v>
      </c>
      <c r="L196" s="94">
        <v>0</v>
      </c>
      <c r="M196" s="34">
        <f t="shared" si="3"/>
        <v>219</v>
      </c>
    </row>
    <row r="197" spans="1:13" x14ac:dyDescent="0.25">
      <c r="A197" s="27" t="s">
        <v>48</v>
      </c>
      <c r="B197" s="27" t="s">
        <v>906</v>
      </c>
      <c r="C197" s="38" t="s">
        <v>221</v>
      </c>
      <c r="D197" s="40">
        <v>1222</v>
      </c>
      <c r="E197" s="28">
        <v>1</v>
      </c>
      <c r="F197" s="29">
        <v>1.3719999999999999</v>
      </c>
      <c r="G197" s="42">
        <v>1.3719999999999999</v>
      </c>
      <c r="K197" s="93" t="s">
        <v>1076</v>
      </c>
      <c r="L197" s="94">
        <v>0</v>
      </c>
      <c r="M197" s="34">
        <f t="shared" si="3"/>
        <v>219</v>
      </c>
    </row>
    <row r="198" spans="1:13" x14ac:dyDescent="0.25">
      <c r="A198" s="38" t="s">
        <v>102</v>
      </c>
      <c r="B198" s="38" t="s">
        <v>1459</v>
      </c>
      <c r="C198" s="38" t="s">
        <v>1376</v>
      </c>
      <c r="D198" s="40">
        <v>1649</v>
      </c>
      <c r="E198" s="28">
        <v>1</v>
      </c>
      <c r="F198" s="29">
        <v>1.36</v>
      </c>
      <c r="G198" s="30">
        <v>1.36</v>
      </c>
      <c r="K198" s="93" t="s">
        <v>121</v>
      </c>
      <c r="L198" s="94">
        <v>10.575000000000001</v>
      </c>
      <c r="M198" s="34">
        <f t="shared" si="3"/>
        <v>142</v>
      </c>
    </row>
    <row r="199" spans="1:13" x14ac:dyDescent="0.25">
      <c r="A199" s="27" t="s">
        <v>30</v>
      </c>
      <c r="B199" s="27" t="s">
        <v>1459</v>
      </c>
      <c r="C199" s="38" t="s">
        <v>1501</v>
      </c>
      <c r="D199" s="28">
        <v>1667</v>
      </c>
      <c r="E199" s="28">
        <v>1</v>
      </c>
      <c r="F199" s="29">
        <v>1.26</v>
      </c>
      <c r="G199" s="46">
        <v>1.26</v>
      </c>
      <c r="K199" s="93" t="s">
        <v>249</v>
      </c>
      <c r="L199" s="94">
        <v>1.8718399999999999</v>
      </c>
      <c r="M199" s="34">
        <f t="shared" si="3"/>
        <v>186</v>
      </c>
    </row>
    <row r="200" spans="1:13" x14ac:dyDescent="0.25">
      <c r="A200" s="27" t="s">
        <v>102</v>
      </c>
      <c r="B200" s="27" t="s">
        <v>1459</v>
      </c>
      <c r="C200" s="38" t="s">
        <v>984</v>
      </c>
      <c r="D200" s="40">
        <v>1614</v>
      </c>
      <c r="E200" s="28">
        <v>1</v>
      </c>
      <c r="F200" s="29">
        <v>1.1832</v>
      </c>
      <c r="G200" s="30">
        <v>1.1832</v>
      </c>
      <c r="K200" s="93" t="s">
        <v>1078</v>
      </c>
      <c r="L200" s="94">
        <v>0</v>
      </c>
      <c r="M200" s="34">
        <f t="shared" si="3"/>
        <v>219</v>
      </c>
    </row>
    <row r="201" spans="1:13" x14ac:dyDescent="0.25">
      <c r="A201" s="27" t="s">
        <v>102</v>
      </c>
      <c r="B201" s="27" t="s">
        <v>1459</v>
      </c>
      <c r="C201" s="27" t="s">
        <v>1502</v>
      </c>
      <c r="D201" s="28">
        <v>1688</v>
      </c>
      <c r="E201" s="28">
        <v>1</v>
      </c>
      <c r="F201" s="29">
        <v>1.1000000000000001</v>
      </c>
      <c r="G201" s="30">
        <v>1.1000000000000001</v>
      </c>
      <c r="K201" s="93" t="s">
        <v>471</v>
      </c>
      <c r="L201" s="94">
        <v>15.802360000000004</v>
      </c>
      <c r="M201" s="34">
        <f t="shared" si="3"/>
        <v>127</v>
      </c>
    </row>
    <row r="202" spans="1:13" x14ac:dyDescent="0.25">
      <c r="A202" s="27" t="s">
        <v>24</v>
      </c>
      <c r="B202" s="27" t="s">
        <v>1459</v>
      </c>
      <c r="C202" s="38" t="s">
        <v>1402</v>
      </c>
      <c r="D202" s="40">
        <v>1657</v>
      </c>
      <c r="E202" s="28">
        <v>1</v>
      </c>
      <c r="F202" s="29">
        <v>1.08</v>
      </c>
      <c r="G202" s="30">
        <v>1.08</v>
      </c>
      <c r="K202" s="93" t="s">
        <v>321</v>
      </c>
      <c r="L202" s="94">
        <v>29.264532799999998</v>
      </c>
      <c r="M202" s="34">
        <f t="shared" si="3"/>
        <v>99</v>
      </c>
    </row>
    <row r="203" spans="1:13" x14ac:dyDescent="0.25">
      <c r="A203" s="27" t="s">
        <v>102</v>
      </c>
      <c r="B203" s="27" t="s">
        <v>1459</v>
      </c>
      <c r="C203" s="38" t="s">
        <v>936</v>
      </c>
      <c r="D203" s="40">
        <v>1655</v>
      </c>
      <c r="E203" s="28">
        <v>1</v>
      </c>
      <c r="F203" s="29">
        <v>0.98</v>
      </c>
      <c r="G203" s="30">
        <v>0.98</v>
      </c>
      <c r="K203" s="93" t="s">
        <v>41</v>
      </c>
      <c r="L203" s="94">
        <v>484.93086</v>
      </c>
      <c r="M203" s="34">
        <f t="shared" si="3"/>
        <v>21</v>
      </c>
    </row>
    <row r="204" spans="1:13" x14ac:dyDescent="0.25">
      <c r="A204" s="38" t="s">
        <v>48</v>
      </c>
      <c r="B204" s="38" t="s">
        <v>912</v>
      </c>
      <c r="C204" s="36" t="s">
        <v>238</v>
      </c>
      <c r="D204" s="28">
        <v>1245</v>
      </c>
      <c r="E204" s="28">
        <v>1</v>
      </c>
      <c r="F204" s="29">
        <v>0.96719999999999995</v>
      </c>
      <c r="G204" s="46">
        <v>0.96719999999999995</v>
      </c>
      <c r="K204" s="93" t="s">
        <v>1055</v>
      </c>
      <c r="L204" s="94">
        <v>0</v>
      </c>
      <c r="M204" s="34">
        <f t="shared" si="3"/>
        <v>219</v>
      </c>
    </row>
    <row r="205" spans="1:13" x14ac:dyDescent="0.25">
      <c r="A205" s="27" t="s">
        <v>48</v>
      </c>
      <c r="B205" s="27" t="s">
        <v>1459</v>
      </c>
      <c r="C205" s="36" t="s">
        <v>1503</v>
      </c>
      <c r="D205" s="40">
        <v>1674</v>
      </c>
      <c r="E205" s="28">
        <v>1</v>
      </c>
      <c r="F205" s="29">
        <v>0.95399999999999996</v>
      </c>
      <c r="G205" s="30">
        <v>0.95399999999999996</v>
      </c>
      <c r="K205" s="93" t="s">
        <v>1081</v>
      </c>
      <c r="L205" s="94">
        <v>4.6339999999999995</v>
      </c>
      <c r="M205" s="34">
        <f t="shared" si="3"/>
        <v>164</v>
      </c>
    </row>
    <row r="206" spans="1:13" x14ac:dyDescent="0.25">
      <c r="A206" s="27" t="s">
        <v>48</v>
      </c>
      <c r="B206" s="27" t="s">
        <v>1490</v>
      </c>
      <c r="C206" s="36" t="s">
        <v>247</v>
      </c>
      <c r="D206" s="40">
        <v>1370</v>
      </c>
      <c r="E206" s="28">
        <v>1</v>
      </c>
      <c r="F206" s="29">
        <v>0.92999999999999994</v>
      </c>
      <c r="G206" s="46">
        <v>0.92999999999999994</v>
      </c>
      <c r="K206" s="93" t="s">
        <v>334</v>
      </c>
      <c r="L206" s="94">
        <v>2.504</v>
      </c>
      <c r="M206" s="34">
        <f t="shared" si="3"/>
        <v>180</v>
      </c>
    </row>
    <row r="207" spans="1:13" x14ac:dyDescent="0.25">
      <c r="A207" s="27" t="s">
        <v>48</v>
      </c>
      <c r="B207" s="27" t="s">
        <v>1459</v>
      </c>
      <c r="C207" s="38" t="s">
        <v>1461</v>
      </c>
      <c r="D207" s="28">
        <v>1670</v>
      </c>
      <c r="E207" s="28">
        <v>1</v>
      </c>
      <c r="F207" s="29">
        <v>0.89999999999999991</v>
      </c>
      <c r="G207" s="30">
        <v>0.89999999999999991</v>
      </c>
      <c r="K207" s="93" t="s">
        <v>1082</v>
      </c>
      <c r="L207" s="94">
        <v>0</v>
      </c>
      <c r="M207" s="34">
        <f t="shared" si="3"/>
        <v>219</v>
      </c>
    </row>
    <row r="208" spans="1:13" x14ac:dyDescent="0.25">
      <c r="A208" s="27" t="s">
        <v>17</v>
      </c>
      <c r="B208" s="27" t="s">
        <v>31</v>
      </c>
      <c r="C208" s="38" t="s">
        <v>1463</v>
      </c>
      <c r="D208" s="40">
        <v>1693</v>
      </c>
      <c r="E208" s="28">
        <v>1</v>
      </c>
      <c r="F208" s="29">
        <v>0.88</v>
      </c>
      <c r="G208" s="30">
        <v>0.88</v>
      </c>
      <c r="K208" s="93" t="s">
        <v>185</v>
      </c>
      <c r="L208" s="94">
        <v>122.07960000000001</v>
      </c>
      <c r="M208" s="34">
        <f t="shared" si="3"/>
        <v>50</v>
      </c>
    </row>
    <row r="209" spans="1:13" x14ac:dyDescent="0.25">
      <c r="A209" s="27" t="s">
        <v>24</v>
      </c>
      <c r="B209" s="27" t="s">
        <v>1459</v>
      </c>
      <c r="C209" s="36" t="s">
        <v>937</v>
      </c>
      <c r="D209" s="40">
        <v>1613</v>
      </c>
      <c r="E209" s="28">
        <v>1</v>
      </c>
      <c r="F209" s="29">
        <v>0.84</v>
      </c>
      <c r="G209" s="42">
        <v>0.84</v>
      </c>
      <c r="K209" s="93" t="s">
        <v>1083</v>
      </c>
      <c r="L209" s="94">
        <v>0</v>
      </c>
      <c r="M209" s="34">
        <f t="shared" si="3"/>
        <v>219</v>
      </c>
    </row>
    <row r="210" spans="1:13" x14ac:dyDescent="0.25">
      <c r="A210" s="27" t="s">
        <v>24</v>
      </c>
      <c r="B210" s="27" t="s">
        <v>1459</v>
      </c>
      <c r="C210" s="36" t="s">
        <v>1504</v>
      </c>
      <c r="D210" s="40">
        <v>1694</v>
      </c>
      <c r="E210" s="28">
        <v>1</v>
      </c>
      <c r="F210" s="29">
        <v>0.8</v>
      </c>
      <c r="G210" s="30">
        <v>0.8</v>
      </c>
      <c r="K210" s="93" t="s">
        <v>1084</v>
      </c>
      <c r="L210" s="94">
        <v>0</v>
      </c>
      <c r="M210" s="34">
        <f t="shared" si="3"/>
        <v>219</v>
      </c>
    </row>
    <row r="211" spans="1:13" x14ac:dyDescent="0.25">
      <c r="A211" s="27" t="s">
        <v>17</v>
      </c>
      <c r="B211" s="27" t="s">
        <v>1459</v>
      </c>
      <c r="C211" s="38" t="s">
        <v>1505</v>
      </c>
      <c r="D211" s="40">
        <v>1672</v>
      </c>
      <c r="E211" s="28">
        <v>1</v>
      </c>
      <c r="F211" s="29">
        <v>0.69</v>
      </c>
      <c r="G211" s="30">
        <v>0.69</v>
      </c>
      <c r="K211" s="93" t="s">
        <v>1086</v>
      </c>
      <c r="L211" s="94">
        <v>0</v>
      </c>
      <c r="M211" s="34">
        <f t="shared" si="3"/>
        <v>219</v>
      </c>
    </row>
    <row r="212" spans="1:13" x14ac:dyDescent="0.25">
      <c r="A212" s="27" t="s">
        <v>102</v>
      </c>
      <c r="B212" s="27" t="s">
        <v>1459</v>
      </c>
      <c r="C212" s="38" t="s">
        <v>956</v>
      </c>
      <c r="D212" s="40">
        <v>1601</v>
      </c>
      <c r="E212" s="28">
        <v>1</v>
      </c>
      <c r="F212" s="29">
        <v>0.624</v>
      </c>
      <c r="G212" s="42">
        <v>0.624</v>
      </c>
      <c r="K212" s="93" t="s">
        <v>359</v>
      </c>
      <c r="L212" s="94">
        <v>50.277079999999998</v>
      </c>
      <c r="M212" s="34">
        <f t="shared" si="3"/>
        <v>79</v>
      </c>
    </row>
    <row r="213" spans="1:13" x14ac:dyDescent="0.25">
      <c r="A213" s="27" t="s">
        <v>17</v>
      </c>
      <c r="B213" s="27" t="s">
        <v>1459</v>
      </c>
      <c r="C213" s="36" t="s">
        <v>1377</v>
      </c>
      <c r="D213" s="40">
        <v>1640</v>
      </c>
      <c r="E213" s="28">
        <v>1</v>
      </c>
      <c r="F213" s="29">
        <v>0.6</v>
      </c>
      <c r="G213" s="30">
        <v>0.6</v>
      </c>
      <c r="K213" s="93" t="s">
        <v>146</v>
      </c>
      <c r="L213" s="94">
        <v>150.43879000000001</v>
      </c>
      <c r="M213" s="34">
        <f t="shared" si="3"/>
        <v>42</v>
      </c>
    </row>
    <row r="214" spans="1:13" x14ac:dyDescent="0.25">
      <c r="A214" s="27" t="s">
        <v>30</v>
      </c>
      <c r="B214" s="27" t="s">
        <v>906</v>
      </c>
      <c r="C214" s="36" t="s">
        <v>1011</v>
      </c>
      <c r="D214" s="40">
        <v>1473</v>
      </c>
      <c r="E214" s="28">
        <v>1</v>
      </c>
      <c r="F214" s="29">
        <v>0.49984000000000006</v>
      </c>
      <c r="G214" s="30">
        <v>0.49984000000000006</v>
      </c>
      <c r="K214" s="93" t="s">
        <v>22</v>
      </c>
      <c r="L214" s="94">
        <v>172.61337000000003</v>
      </c>
      <c r="M214" s="34">
        <f t="shared" si="3"/>
        <v>36</v>
      </c>
    </row>
    <row r="215" spans="1:13" x14ac:dyDescent="0.25">
      <c r="A215" s="27" t="s">
        <v>24</v>
      </c>
      <c r="B215" s="27" t="s">
        <v>1459</v>
      </c>
      <c r="C215" s="38" t="s">
        <v>1403</v>
      </c>
      <c r="D215" s="40">
        <v>1658</v>
      </c>
      <c r="E215" s="28">
        <v>1</v>
      </c>
      <c r="F215" s="29">
        <v>0.4</v>
      </c>
      <c r="G215" s="30">
        <v>0.4</v>
      </c>
      <c r="K215" s="93" t="s">
        <v>1089</v>
      </c>
      <c r="L215" s="94">
        <v>0</v>
      </c>
      <c r="M215" s="34">
        <f t="shared" si="3"/>
        <v>219</v>
      </c>
    </row>
    <row r="216" spans="1:13" x14ac:dyDescent="0.25">
      <c r="A216" s="27" t="s">
        <v>24</v>
      </c>
      <c r="B216" s="27" t="s">
        <v>1459</v>
      </c>
      <c r="C216" s="36" t="s">
        <v>1378</v>
      </c>
      <c r="D216" s="40">
        <v>1656</v>
      </c>
      <c r="E216" s="28">
        <v>1</v>
      </c>
      <c r="F216" s="29">
        <v>0.4</v>
      </c>
      <c r="G216" s="30">
        <v>0.4</v>
      </c>
      <c r="K216" s="93" t="s">
        <v>1091</v>
      </c>
      <c r="L216" s="94">
        <v>0</v>
      </c>
      <c r="M216" s="34">
        <f t="shared" si="3"/>
        <v>219</v>
      </c>
    </row>
    <row r="217" spans="1:13" x14ac:dyDescent="0.25">
      <c r="A217" s="38" t="s">
        <v>17</v>
      </c>
      <c r="B217" s="38" t="s">
        <v>1459</v>
      </c>
      <c r="C217" s="38" t="s">
        <v>1404</v>
      </c>
      <c r="D217" s="40">
        <v>1663</v>
      </c>
      <c r="E217" s="28">
        <v>1</v>
      </c>
      <c r="F217" s="29">
        <v>0.375</v>
      </c>
      <c r="G217" s="30">
        <v>0.375</v>
      </c>
      <c r="K217" s="93" t="s">
        <v>1092</v>
      </c>
      <c r="L217" s="94">
        <v>0</v>
      </c>
      <c r="M217" s="34">
        <f t="shared" si="3"/>
        <v>219</v>
      </c>
    </row>
    <row r="218" spans="1:13" x14ac:dyDescent="0.25">
      <c r="A218" s="27" t="s">
        <v>48</v>
      </c>
      <c r="B218" s="27" t="s">
        <v>1459</v>
      </c>
      <c r="C218" s="38" t="s">
        <v>1506</v>
      </c>
      <c r="D218" s="40">
        <v>1684</v>
      </c>
      <c r="E218" s="28">
        <v>1</v>
      </c>
      <c r="F218" s="29">
        <v>0.36499999999999999</v>
      </c>
      <c r="G218" s="30">
        <v>0.36499999999999999</v>
      </c>
      <c r="K218" s="93" t="s">
        <v>1093</v>
      </c>
      <c r="L218" s="94">
        <v>0</v>
      </c>
      <c r="M218" s="34">
        <f t="shared" si="3"/>
        <v>219</v>
      </c>
    </row>
    <row r="219" spans="1:13" x14ac:dyDescent="0.25">
      <c r="A219" s="27" t="s">
        <v>24</v>
      </c>
      <c r="B219" s="27" t="s">
        <v>1459</v>
      </c>
      <c r="C219" s="27" t="s">
        <v>1507</v>
      </c>
      <c r="D219" s="28">
        <v>1675</v>
      </c>
      <c r="E219" s="28">
        <v>1</v>
      </c>
      <c r="F219" s="29">
        <v>0.33800000000000002</v>
      </c>
      <c r="G219" s="46">
        <v>0.33800000000000002</v>
      </c>
      <c r="K219" s="93" t="s">
        <v>1094</v>
      </c>
      <c r="L219" s="94">
        <v>0</v>
      </c>
      <c r="M219" s="34">
        <f t="shared" si="3"/>
        <v>219</v>
      </c>
    </row>
    <row r="220" spans="1:13" x14ac:dyDescent="0.25">
      <c r="A220" s="27" t="s">
        <v>17</v>
      </c>
      <c r="B220" s="27" t="s">
        <v>908</v>
      </c>
      <c r="C220" s="38" t="s">
        <v>209</v>
      </c>
      <c r="D220" s="40">
        <v>977</v>
      </c>
      <c r="E220" s="28">
        <v>1</v>
      </c>
      <c r="F220" s="29">
        <v>0</v>
      </c>
      <c r="G220" s="42">
        <v>0</v>
      </c>
      <c r="K220" s="93" t="s">
        <v>1095</v>
      </c>
      <c r="L220" s="94">
        <v>0</v>
      </c>
      <c r="M220" s="34">
        <f t="shared" si="3"/>
        <v>219</v>
      </c>
    </row>
    <row r="221" spans="1:13" x14ac:dyDescent="0.25">
      <c r="A221" s="27" t="s">
        <v>48</v>
      </c>
      <c r="B221" s="27" t="s">
        <v>908</v>
      </c>
      <c r="C221" s="36" t="s">
        <v>1042</v>
      </c>
      <c r="D221" s="28">
        <v>1490</v>
      </c>
      <c r="E221" s="28">
        <v>1</v>
      </c>
      <c r="F221" s="29">
        <v>0</v>
      </c>
      <c r="G221" s="30">
        <v>0</v>
      </c>
      <c r="K221" s="93" t="s">
        <v>1096</v>
      </c>
      <c r="L221" s="94">
        <v>0</v>
      </c>
      <c r="M221" s="34">
        <f t="shared" si="3"/>
        <v>219</v>
      </c>
    </row>
    <row r="222" spans="1:13" x14ac:dyDescent="0.25">
      <c r="A222" s="27" t="s">
        <v>48</v>
      </c>
      <c r="B222" s="27" t="s">
        <v>908</v>
      </c>
      <c r="C222" s="38" t="s">
        <v>288</v>
      </c>
      <c r="D222" s="40">
        <v>1454</v>
      </c>
      <c r="E222" s="28">
        <v>1</v>
      </c>
      <c r="F222" s="29">
        <v>0</v>
      </c>
      <c r="G222" s="30">
        <v>0</v>
      </c>
      <c r="K222" s="93" t="s">
        <v>1079</v>
      </c>
      <c r="L222" s="94">
        <v>0</v>
      </c>
      <c r="M222" s="34">
        <f t="shared" si="3"/>
        <v>219</v>
      </c>
    </row>
    <row r="223" spans="1:13" x14ac:dyDescent="0.25">
      <c r="A223" s="27" t="s">
        <v>102</v>
      </c>
      <c r="B223" s="27" t="s">
        <v>908</v>
      </c>
      <c r="C223" s="38" t="s">
        <v>1058</v>
      </c>
      <c r="D223" s="40">
        <v>1436</v>
      </c>
      <c r="E223" s="28">
        <v>1</v>
      </c>
      <c r="F223" s="29">
        <v>0</v>
      </c>
      <c r="G223" s="30">
        <v>0</v>
      </c>
      <c r="K223" s="93" t="s">
        <v>149</v>
      </c>
      <c r="L223" s="94">
        <v>397.36986999999999</v>
      </c>
      <c r="M223" s="34">
        <f t="shared" si="3"/>
        <v>25</v>
      </c>
    </row>
    <row r="224" spans="1:13" x14ac:dyDescent="0.25">
      <c r="A224" s="25" t="s">
        <v>1051</v>
      </c>
      <c r="B224" s="25" t="s">
        <v>908</v>
      </c>
      <c r="C224" s="25" t="s">
        <v>1062</v>
      </c>
      <c r="D224" s="25">
        <v>1407</v>
      </c>
      <c r="E224" s="28">
        <v>1</v>
      </c>
      <c r="F224" s="29">
        <v>0</v>
      </c>
      <c r="G224" s="30">
        <v>0</v>
      </c>
      <c r="K224" s="93" t="s">
        <v>1099</v>
      </c>
      <c r="L224" s="94">
        <v>0</v>
      </c>
      <c r="M224" s="34">
        <f t="shared" si="3"/>
        <v>219</v>
      </c>
    </row>
    <row r="225" spans="1:13" x14ac:dyDescent="0.25">
      <c r="A225" s="27" t="s">
        <v>1051</v>
      </c>
      <c r="B225" s="27" t="s">
        <v>908</v>
      </c>
      <c r="C225" s="36" t="s">
        <v>1064</v>
      </c>
      <c r="D225" s="28">
        <v>1397</v>
      </c>
      <c r="E225" s="28">
        <v>1</v>
      </c>
      <c r="F225" s="29">
        <v>0</v>
      </c>
      <c r="G225" s="30">
        <v>0</v>
      </c>
      <c r="K225" s="93" t="s">
        <v>362</v>
      </c>
      <c r="L225" s="94">
        <v>0</v>
      </c>
      <c r="M225" s="34">
        <f t="shared" si="3"/>
        <v>219</v>
      </c>
    </row>
    <row r="226" spans="1:13" x14ac:dyDescent="0.25">
      <c r="A226" s="27" t="s">
        <v>30</v>
      </c>
      <c r="B226" s="27" t="s">
        <v>908</v>
      </c>
      <c r="C226" s="38" t="s">
        <v>1065</v>
      </c>
      <c r="D226" s="40">
        <v>1396</v>
      </c>
      <c r="E226" s="28">
        <v>1</v>
      </c>
      <c r="F226" s="29">
        <v>0</v>
      </c>
      <c r="G226" s="30">
        <v>0</v>
      </c>
      <c r="K226" s="93" t="s">
        <v>1102</v>
      </c>
      <c r="L226" s="94">
        <v>0</v>
      </c>
      <c r="M226" s="34">
        <f t="shared" si="3"/>
        <v>219</v>
      </c>
    </row>
    <row r="227" spans="1:13" x14ac:dyDescent="0.25">
      <c r="A227" s="27" t="s">
        <v>30</v>
      </c>
      <c r="B227" s="27" t="s">
        <v>908</v>
      </c>
      <c r="C227" s="36" t="s">
        <v>1066</v>
      </c>
      <c r="D227" s="40">
        <v>1393</v>
      </c>
      <c r="E227" s="28">
        <v>1</v>
      </c>
      <c r="F227" s="29">
        <v>0</v>
      </c>
      <c r="G227" s="30">
        <v>0</v>
      </c>
      <c r="K227" s="93" t="s">
        <v>446</v>
      </c>
      <c r="L227" s="94">
        <v>169.53074999999998</v>
      </c>
      <c r="M227" s="34">
        <f t="shared" si="3"/>
        <v>37</v>
      </c>
    </row>
    <row r="228" spans="1:13" x14ac:dyDescent="0.25">
      <c r="A228" s="38" t="s">
        <v>17</v>
      </c>
      <c r="B228" s="39" t="s">
        <v>908</v>
      </c>
      <c r="C228" s="36" t="s">
        <v>1068</v>
      </c>
      <c r="D228" s="40">
        <v>1392</v>
      </c>
      <c r="E228" s="28">
        <v>1</v>
      </c>
      <c r="F228" s="29">
        <v>0</v>
      </c>
      <c r="G228" s="30">
        <v>0</v>
      </c>
      <c r="K228" s="93" t="s">
        <v>1038</v>
      </c>
      <c r="L228" s="94">
        <v>0</v>
      </c>
      <c r="M228" s="34">
        <f t="shared" si="3"/>
        <v>219</v>
      </c>
    </row>
    <row r="229" spans="1:13" x14ac:dyDescent="0.25">
      <c r="A229" s="27" t="s">
        <v>30</v>
      </c>
      <c r="B229" s="27" t="s">
        <v>908</v>
      </c>
      <c r="C229" s="27" t="s">
        <v>953</v>
      </c>
      <c r="D229" s="28">
        <v>1380</v>
      </c>
      <c r="E229" s="28">
        <v>1</v>
      </c>
      <c r="F229" s="29">
        <v>0</v>
      </c>
      <c r="G229" s="30">
        <v>0</v>
      </c>
      <c r="K229" s="93" t="s">
        <v>153</v>
      </c>
      <c r="L229" s="94">
        <v>293.44</v>
      </c>
      <c r="M229" s="34">
        <f t="shared" si="3"/>
        <v>30</v>
      </c>
    </row>
    <row r="230" spans="1:13" x14ac:dyDescent="0.25">
      <c r="A230" s="27" t="s">
        <v>1051</v>
      </c>
      <c r="B230" s="27" t="s">
        <v>908</v>
      </c>
      <c r="C230" s="38" t="s">
        <v>1079</v>
      </c>
      <c r="D230" s="40">
        <v>1362</v>
      </c>
      <c r="E230" s="28">
        <v>1</v>
      </c>
      <c r="F230" s="29">
        <v>0</v>
      </c>
      <c r="G230" s="30">
        <v>0</v>
      </c>
      <c r="K230" s="93" t="s">
        <v>1104</v>
      </c>
      <c r="L230" s="94">
        <v>0</v>
      </c>
      <c r="M230" s="34">
        <f t="shared" si="3"/>
        <v>219</v>
      </c>
    </row>
    <row r="231" spans="1:13" x14ac:dyDescent="0.25">
      <c r="A231" s="27" t="s">
        <v>24</v>
      </c>
      <c r="B231" s="27" t="s">
        <v>908</v>
      </c>
      <c r="C231" s="38" t="s">
        <v>182</v>
      </c>
      <c r="D231" s="40">
        <v>1347</v>
      </c>
      <c r="E231" s="28">
        <v>1</v>
      </c>
      <c r="F231" s="29">
        <v>0</v>
      </c>
      <c r="G231" s="30">
        <v>0</v>
      </c>
      <c r="K231" s="93" t="s">
        <v>1106</v>
      </c>
      <c r="L231" s="94">
        <v>0</v>
      </c>
      <c r="M231" s="34">
        <f t="shared" si="3"/>
        <v>219</v>
      </c>
    </row>
    <row r="232" spans="1:13" x14ac:dyDescent="0.25">
      <c r="A232" s="27" t="s">
        <v>24</v>
      </c>
      <c r="B232" s="27" t="s">
        <v>906</v>
      </c>
      <c r="C232" s="38" t="s">
        <v>304</v>
      </c>
      <c r="D232" s="40">
        <v>1428</v>
      </c>
      <c r="E232" s="28">
        <v>1</v>
      </c>
      <c r="F232" s="29">
        <v>0</v>
      </c>
      <c r="G232" s="30">
        <v>0</v>
      </c>
      <c r="K232" s="93" t="s">
        <v>1108</v>
      </c>
      <c r="L232" s="94">
        <v>0</v>
      </c>
      <c r="M232" s="34">
        <f t="shared" si="3"/>
        <v>219</v>
      </c>
    </row>
    <row r="233" spans="1:13" x14ac:dyDescent="0.25">
      <c r="A233" s="27" t="s">
        <v>17</v>
      </c>
      <c r="B233" s="27" t="s">
        <v>908</v>
      </c>
      <c r="C233" s="36" t="s">
        <v>1014</v>
      </c>
      <c r="D233" s="40">
        <v>1343</v>
      </c>
      <c r="E233" s="28">
        <v>1</v>
      </c>
      <c r="F233" s="29">
        <v>0</v>
      </c>
      <c r="G233" s="30">
        <v>0</v>
      </c>
      <c r="K233" s="93" t="s">
        <v>172</v>
      </c>
      <c r="L233" s="94">
        <v>1.5035999999999998</v>
      </c>
      <c r="M233" s="34">
        <f t="shared" si="3"/>
        <v>192</v>
      </c>
    </row>
    <row r="234" spans="1:13" x14ac:dyDescent="0.25">
      <c r="A234" s="25" t="s">
        <v>123</v>
      </c>
      <c r="B234" s="26" t="s">
        <v>123</v>
      </c>
      <c r="C234" s="38" t="s">
        <v>1027</v>
      </c>
      <c r="D234" s="28" t="s">
        <v>1028</v>
      </c>
      <c r="E234" s="28">
        <v>1</v>
      </c>
      <c r="F234" s="29">
        <v>0</v>
      </c>
      <c r="G234" s="30">
        <v>0</v>
      </c>
      <c r="K234" s="93" t="s">
        <v>1110</v>
      </c>
      <c r="L234" s="94">
        <v>0</v>
      </c>
      <c r="M234" s="34">
        <f t="shared" si="3"/>
        <v>219</v>
      </c>
    </row>
    <row r="235" spans="1:13" x14ac:dyDescent="0.25">
      <c r="A235" s="38" t="s">
        <v>1031</v>
      </c>
      <c r="B235" s="38" t="s">
        <v>906</v>
      </c>
      <c r="C235" s="36" t="s">
        <v>1032</v>
      </c>
      <c r="D235" s="40">
        <v>2284</v>
      </c>
      <c r="E235" s="28">
        <v>1</v>
      </c>
      <c r="F235" s="29">
        <v>0</v>
      </c>
      <c r="G235" s="30">
        <v>0</v>
      </c>
      <c r="K235" s="93" t="s">
        <v>292</v>
      </c>
      <c r="L235" s="94">
        <v>119.35026999999999</v>
      </c>
      <c r="M235" s="34">
        <f t="shared" si="3"/>
        <v>53</v>
      </c>
    </row>
    <row r="236" spans="1:13" x14ac:dyDescent="0.25">
      <c r="A236" s="27" t="s">
        <v>123</v>
      </c>
      <c r="B236" s="27" t="s">
        <v>912</v>
      </c>
      <c r="C236" s="38" t="s">
        <v>1034</v>
      </c>
      <c r="D236" s="40">
        <v>2233</v>
      </c>
      <c r="E236" s="28">
        <v>1</v>
      </c>
      <c r="F236" s="29">
        <v>0</v>
      </c>
      <c r="G236" s="30">
        <v>0</v>
      </c>
      <c r="K236" s="93" t="s">
        <v>64</v>
      </c>
      <c r="L236" s="94">
        <v>118.06703999999998</v>
      </c>
      <c r="M236" s="34">
        <f t="shared" si="3"/>
        <v>54</v>
      </c>
    </row>
    <row r="237" spans="1:13" x14ac:dyDescent="0.25">
      <c r="A237" s="27" t="s">
        <v>30</v>
      </c>
      <c r="B237" s="27" t="s">
        <v>906</v>
      </c>
      <c r="C237" s="38" t="s">
        <v>1036</v>
      </c>
      <c r="D237" s="40">
        <v>1618</v>
      </c>
      <c r="E237" s="28">
        <v>1</v>
      </c>
      <c r="F237" s="29">
        <v>0</v>
      </c>
      <c r="G237" s="30">
        <v>0</v>
      </c>
      <c r="K237" s="93" t="s">
        <v>296</v>
      </c>
      <c r="L237" s="94">
        <v>28.474759999999996</v>
      </c>
      <c r="M237" s="34">
        <f t="shared" si="3"/>
        <v>100</v>
      </c>
    </row>
    <row r="238" spans="1:13" x14ac:dyDescent="0.25">
      <c r="A238" s="27" t="s">
        <v>24</v>
      </c>
      <c r="B238" s="27" t="s">
        <v>906</v>
      </c>
      <c r="C238" s="38" t="s">
        <v>982</v>
      </c>
      <c r="D238" s="40">
        <v>1502</v>
      </c>
      <c r="E238" s="28">
        <v>1</v>
      </c>
      <c r="F238" s="29">
        <v>0</v>
      </c>
      <c r="G238" s="42">
        <v>0</v>
      </c>
      <c r="K238" s="93" t="s">
        <v>1114</v>
      </c>
      <c r="L238" s="94">
        <v>0</v>
      </c>
      <c r="M238" s="34">
        <f t="shared" si="3"/>
        <v>219</v>
      </c>
    </row>
    <row r="239" spans="1:13" x14ac:dyDescent="0.25">
      <c r="A239" s="27" t="s">
        <v>24</v>
      </c>
      <c r="B239" s="27" t="s">
        <v>1490</v>
      </c>
      <c r="C239" s="36" t="s">
        <v>225</v>
      </c>
      <c r="D239" s="40">
        <v>1501</v>
      </c>
      <c r="E239" s="28">
        <v>1</v>
      </c>
      <c r="F239" s="29">
        <v>0</v>
      </c>
      <c r="G239" s="42">
        <v>0</v>
      </c>
      <c r="K239" s="93" t="s">
        <v>1116</v>
      </c>
      <c r="L239" s="94">
        <v>0</v>
      </c>
      <c r="M239" s="34">
        <f t="shared" si="3"/>
        <v>219</v>
      </c>
    </row>
    <row r="240" spans="1:13" x14ac:dyDescent="0.25">
      <c r="A240" s="27" t="s">
        <v>1051</v>
      </c>
      <c r="B240" s="27" t="s">
        <v>908</v>
      </c>
      <c r="C240" s="38" t="s">
        <v>934</v>
      </c>
      <c r="D240" s="40">
        <v>1326</v>
      </c>
      <c r="E240" s="28">
        <v>1</v>
      </c>
      <c r="F240" s="29">
        <v>0</v>
      </c>
      <c r="G240" s="30">
        <v>0</v>
      </c>
      <c r="K240" s="93" t="s">
        <v>1118</v>
      </c>
      <c r="L240" s="94">
        <v>0</v>
      </c>
      <c r="M240" s="34">
        <f t="shared" si="3"/>
        <v>219</v>
      </c>
    </row>
    <row r="241" spans="1:13" x14ac:dyDescent="0.25">
      <c r="A241" s="27" t="s">
        <v>48</v>
      </c>
      <c r="B241" s="27" t="s">
        <v>904</v>
      </c>
      <c r="C241" s="38" t="s">
        <v>1044</v>
      </c>
      <c r="D241" s="40">
        <v>1485</v>
      </c>
      <c r="E241" s="28">
        <v>1</v>
      </c>
      <c r="F241" s="29">
        <v>0</v>
      </c>
      <c r="G241" s="45">
        <v>0</v>
      </c>
      <c r="K241" s="93" t="s">
        <v>1119</v>
      </c>
      <c r="L241" s="94">
        <v>0</v>
      </c>
      <c r="M241" s="34">
        <f t="shared" si="3"/>
        <v>219</v>
      </c>
    </row>
    <row r="242" spans="1:13" x14ac:dyDescent="0.25">
      <c r="A242" s="27" t="s">
        <v>17</v>
      </c>
      <c r="B242" s="27" t="s">
        <v>912</v>
      </c>
      <c r="C242" s="38" t="s">
        <v>205</v>
      </c>
      <c r="D242" s="40">
        <v>1478</v>
      </c>
      <c r="E242" s="28">
        <v>1</v>
      </c>
      <c r="F242" s="29">
        <v>0</v>
      </c>
      <c r="G242" s="30">
        <v>0</v>
      </c>
      <c r="K242" s="93" t="s">
        <v>66</v>
      </c>
      <c r="L242" s="94">
        <v>127.31459999999998</v>
      </c>
      <c r="M242" s="34">
        <f t="shared" si="3"/>
        <v>48</v>
      </c>
    </row>
    <row r="243" spans="1:13" x14ac:dyDescent="0.25">
      <c r="A243" s="27" t="s">
        <v>17</v>
      </c>
      <c r="B243" s="27"/>
      <c r="C243" s="38" t="s">
        <v>1047</v>
      </c>
      <c r="D243" s="40">
        <v>1470</v>
      </c>
      <c r="E243" s="28">
        <v>1</v>
      </c>
      <c r="F243" s="29">
        <v>0</v>
      </c>
      <c r="G243" s="30">
        <v>0</v>
      </c>
      <c r="K243" s="93" t="s">
        <v>1121</v>
      </c>
      <c r="L243" s="94">
        <v>0</v>
      </c>
      <c r="M243" s="34">
        <f t="shared" si="3"/>
        <v>219</v>
      </c>
    </row>
    <row r="244" spans="1:13" x14ac:dyDescent="0.25">
      <c r="A244" s="27" t="s">
        <v>48</v>
      </c>
      <c r="B244" s="27" t="s">
        <v>1490</v>
      </c>
      <c r="C244" s="38" t="s">
        <v>94</v>
      </c>
      <c r="D244" s="40">
        <v>1468</v>
      </c>
      <c r="E244" s="28">
        <v>1</v>
      </c>
      <c r="F244" s="29">
        <v>0</v>
      </c>
      <c r="G244" s="30">
        <v>0</v>
      </c>
      <c r="K244" s="93" t="s">
        <v>406</v>
      </c>
      <c r="L244" s="94">
        <v>27.93224</v>
      </c>
      <c r="M244" s="34">
        <f t="shared" si="3"/>
        <v>102</v>
      </c>
    </row>
    <row r="245" spans="1:13" x14ac:dyDescent="0.25">
      <c r="A245" s="27" t="s">
        <v>30</v>
      </c>
      <c r="B245" s="27" t="s">
        <v>904</v>
      </c>
      <c r="C245" s="38" t="s">
        <v>1050</v>
      </c>
      <c r="D245" s="40">
        <v>1460</v>
      </c>
      <c r="E245" s="28">
        <v>1</v>
      </c>
      <c r="F245" s="29">
        <v>0</v>
      </c>
      <c r="G245" s="42">
        <v>0</v>
      </c>
      <c r="K245" s="93" t="s">
        <v>1123</v>
      </c>
      <c r="L245" s="94">
        <v>0</v>
      </c>
      <c r="M245" s="34">
        <f t="shared" si="3"/>
        <v>219</v>
      </c>
    </row>
    <row r="246" spans="1:13" x14ac:dyDescent="0.25">
      <c r="A246" s="25" t="s">
        <v>1051</v>
      </c>
      <c r="B246" s="26" t="s">
        <v>904</v>
      </c>
      <c r="C246" s="27" t="s">
        <v>1001</v>
      </c>
      <c r="D246" s="28">
        <v>1456</v>
      </c>
      <c r="E246" s="28">
        <v>1</v>
      </c>
      <c r="F246" s="29">
        <v>0</v>
      </c>
      <c r="G246" s="30">
        <v>0</v>
      </c>
      <c r="K246" s="93" t="s">
        <v>1124</v>
      </c>
      <c r="L246" s="94">
        <v>0</v>
      </c>
      <c r="M246" s="34">
        <f t="shared" si="3"/>
        <v>219</v>
      </c>
    </row>
    <row r="247" spans="1:13" x14ac:dyDescent="0.25">
      <c r="A247" s="27" t="s">
        <v>17</v>
      </c>
      <c r="B247" s="27" t="s">
        <v>908</v>
      </c>
      <c r="C247" s="27" t="s">
        <v>279</v>
      </c>
      <c r="D247" s="40">
        <v>1323</v>
      </c>
      <c r="E247" s="28">
        <v>1</v>
      </c>
      <c r="F247" s="29">
        <v>0</v>
      </c>
      <c r="G247" s="30">
        <v>0</v>
      </c>
      <c r="K247" s="93" t="s">
        <v>1126</v>
      </c>
      <c r="L247" s="94">
        <v>0</v>
      </c>
      <c r="M247" s="34">
        <f t="shared" si="3"/>
        <v>219</v>
      </c>
    </row>
    <row r="248" spans="1:13" x14ac:dyDescent="0.25">
      <c r="A248" s="27" t="s">
        <v>30</v>
      </c>
      <c r="B248" s="27" t="s">
        <v>912</v>
      </c>
      <c r="C248" s="27" t="s">
        <v>1002</v>
      </c>
      <c r="D248" s="40">
        <v>1451</v>
      </c>
      <c r="E248" s="28">
        <v>1</v>
      </c>
      <c r="F248" s="29">
        <v>0</v>
      </c>
      <c r="G248" s="30">
        <v>0</v>
      </c>
      <c r="K248" s="93" t="s">
        <v>1128</v>
      </c>
      <c r="L248" s="94">
        <v>0</v>
      </c>
      <c r="M248" s="34">
        <f t="shared" si="3"/>
        <v>219</v>
      </c>
    </row>
    <row r="249" spans="1:13" x14ac:dyDescent="0.25">
      <c r="A249" s="27" t="s">
        <v>48</v>
      </c>
      <c r="B249" s="27" t="s">
        <v>904</v>
      </c>
      <c r="C249" s="38" t="s">
        <v>1055</v>
      </c>
      <c r="D249" s="40">
        <v>1447</v>
      </c>
      <c r="E249" s="28">
        <v>1</v>
      </c>
      <c r="F249" s="29">
        <v>0</v>
      </c>
      <c r="G249" s="42">
        <v>0</v>
      </c>
      <c r="K249" s="93" t="s">
        <v>1088</v>
      </c>
      <c r="L249" s="94">
        <v>0</v>
      </c>
      <c r="M249" s="34">
        <f t="shared" si="3"/>
        <v>219</v>
      </c>
    </row>
    <row r="250" spans="1:13" x14ac:dyDescent="0.25">
      <c r="A250" s="38" t="s">
        <v>17</v>
      </c>
      <c r="B250" s="38" t="s">
        <v>908</v>
      </c>
      <c r="C250" s="36" t="s">
        <v>1037</v>
      </c>
      <c r="D250" s="40">
        <v>1320</v>
      </c>
      <c r="E250" s="28">
        <v>1</v>
      </c>
      <c r="F250" s="29">
        <v>0</v>
      </c>
      <c r="G250" s="30">
        <v>0</v>
      </c>
      <c r="K250" s="93" t="s">
        <v>448</v>
      </c>
      <c r="L250" s="94">
        <v>61.637500000000003</v>
      </c>
      <c r="M250" s="34">
        <f t="shared" si="3"/>
        <v>71</v>
      </c>
    </row>
    <row r="251" spans="1:13" x14ac:dyDescent="0.25">
      <c r="A251" s="27" t="s">
        <v>48</v>
      </c>
      <c r="B251" s="27"/>
      <c r="C251" s="38" t="s">
        <v>1060</v>
      </c>
      <c r="D251" s="40">
        <v>1420</v>
      </c>
      <c r="E251" s="28">
        <v>1</v>
      </c>
      <c r="F251" s="29">
        <v>0</v>
      </c>
      <c r="G251" s="30">
        <v>0</v>
      </c>
      <c r="K251" s="93" t="s">
        <v>392</v>
      </c>
      <c r="L251" s="94">
        <v>351.42</v>
      </c>
      <c r="M251" s="34">
        <f t="shared" si="3"/>
        <v>28</v>
      </c>
    </row>
    <row r="252" spans="1:13" x14ac:dyDescent="0.25">
      <c r="A252" s="27" t="s">
        <v>24</v>
      </c>
      <c r="B252" s="27" t="s">
        <v>908</v>
      </c>
      <c r="C252" s="38" t="s">
        <v>1098</v>
      </c>
      <c r="D252" s="40">
        <v>1305</v>
      </c>
      <c r="E252" s="28">
        <v>1</v>
      </c>
      <c r="F252" s="29">
        <v>0</v>
      </c>
      <c r="G252" s="30">
        <v>0</v>
      </c>
      <c r="K252" s="93" t="s">
        <v>94</v>
      </c>
      <c r="L252" s="94">
        <v>0</v>
      </c>
      <c r="M252" s="34">
        <f t="shared" si="3"/>
        <v>219</v>
      </c>
    </row>
    <row r="253" spans="1:13" x14ac:dyDescent="0.25">
      <c r="A253" s="27" t="s">
        <v>17</v>
      </c>
      <c r="B253" s="27" t="s">
        <v>908</v>
      </c>
      <c r="C253" s="38" t="s">
        <v>1016</v>
      </c>
      <c r="D253" s="40">
        <v>1250</v>
      </c>
      <c r="E253" s="28">
        <v>1</v>
      </c>
      <c r="F253" s="44">
        <v>0</v>
      </c>
      <c r="G253" s="30">
        <v>0</v>
      </c>
      <c r="K253" s="93" t="s">
        <v>383</v>
      </c>
      <c r="L253" s="94">
        <v>16.887500000000003</v>
      </c>
      <c r="M253" s="34">
        <f t="shared" si="3"/>
        <v>125</v>
      </c>
    </row>
    <row r="254" spans="1:13" x14ac:dyDescent="0.25">
      <c r="A254" s="27" t="s">
        <v>1051</v>
      </c>
      <c r="B254" s="27" t="s">
        <v>908</v>
      </c>
      <c r="C254" s="38" t="s">
        <v>1135</v>
      </c>
      <c r="D254" s="40">
        <v>1209</v>
      </c>
      <c r="E254" s="28">
        <v>1</v>
      </c>
      <c r="F254" s="29">
        <v>0</v>
      </c>
      <c r="G254" s="30">
        <v>0</v>
      </c>
      <c r="K254" s="93" t="s">
        <v>1134</v>
      </c>
      <c r="L254" s="94">
        <v>0</v>
      </c>
      <c r="M254" s="34">
        <f t="shared" si="3"/>
        <v>219</v>
      </c>
    </row>
    <row r="255" spans="1:13" x14ac:dyDescent="0.25">
      <c r="A255" s="27" t="s">
        <v>123</v>
      </c>
      <c r="B255" s="27" t="s">
        <v>908</v>
      </c>
      <c r="C255" s="27" t="s">
        <v>1144</v>
      </c>
      <c r="D255" s="28">
        <v>1180</v>
      </c>
      <c r="E255" s="28">
        <v>1</v>
      </c>
      <c r="F255" s="29">
        <v>0</v>
      </c>
      <c r="G255" s="30">
        <v>0</v>
      </c>
      <c r="K255" s="93" t="s">
        <v>1136</v>
      </c>
      <c r="L255" s="94">
        <v>0</v>
      </c>
      <c r="M255" s="34">
        <f t="shared" si="3"/>
        <v>219</v>
      </c>
    </row>
    <row r="256" spans="1:13" x14ac:dyDescent="0.25">
      <c r="A256" s="27" t="s">
        <v>17</v>
      </c>
      <c r="B256" s="27" t="s">
        <v>908</v>
      </c>
      <c r="C256" s="38" t="s">
        <v>284</v>
      </c>
      <c r="D256" s="40">
        <v>1176</v>
      </c>
      <c r="E256" s="28">
        <v>1</v>
      </c>
      <c r="F256" s="29">
        <v>0</v>
      </c>
      <c r="G256" s="42">
        <v>0</v>
      </c>
      <c r="K256" s="93" t="s">
        <v>1137</v>
      </c>
      <c r="L256" s="94">
        <v>0</v>
      </c>
      <c r="M256" s="34">
        <f t="shared" si="3"/>
        <v>219</v>
      </c>
    </row>
    <row r="257" spans="1:13" x14ac:dyDescent="0.25">
      <c r="A257" s="27" t="s">
        <v>1051</v>
      </c>
      <c r="B257" s="27"/>
      <c r="C257" s="36" t="s">
        <v>940</v>
      </c>
      <c r="D257" s="28">
        <v>1391</v>
      </c>
      <c r="E257" s="28">
        <v>1</v>
      </c>
      <c r="F257" s="29">
        <v>0</v>
      </c>
      <c r="G257" s="30">
        <v>0</v>
      </c>
      <c r="K257" s="93" t="s">
        <v>1122</v>
      </c>
      <c r="L257" s="94">
        <v>0</v>
      </c>
      <c r="M257" s="34">
        <f t="shared" si="3"/>
        <v>219</v>
      </c>
    </row>
    <row r="258" spans="1:13" x14ac:dyDescent="0.25">
      <c r="A258" s="38" t="s">
        <v>30</v>
      </c>
      <c r="B258" s="38" t="s">
        <v>912</v>
      </c>
      <c r="C258" s="36" t="s">
        <v>1007</v>
      </c>
      <c r="D258" s="40">
        <v>1390</v>
      </c>
      <c r="E258" s="28">
        <v>1</v>
      </c>
      <c r="F258" s="29">
        <v>0</v>
      </c>
      <c r="G258" s="30">
        <v>0</v>
      </c>
      <c r="K258" s="93" t="s">
        <v>1138</v>
      </c>
      <c r="L258" s="94">
        <v>0</v>
      </c>
      <c r="M258" s="34">
        <f t="shared" si="3"/>
        <v>219</v>
      </c>
    </row>
    <row r="259" spans="1:13" x14ac:dyDescent="0.25">
      <c r="A259" s="27" t="s">
        <v>30</v>
      </c>
      <c r="B259" s="27" t="s">
        <v>906</v>
      </c>
      <c r="C259" s="38" t="s">
        <v>918</v>
      </c>
      <c r="D259" s="40">
        <v>1388</v>
      </c>
      <c r="E259" s="28">
        <v>1</v>
      </c>
      <c r="F259" s="29">
        <v>0</v>
      </c>
      <c r="G259" s="42">
        <v>0</v>
      </c>
      <c r="K259" s="93" t="s">
        <v>1140</v>
      </c>
      <c r="L259" s="94">
        <v>0</v>
      </c>
      <c r="M259" s="34">
        <f t="shared" ref="M259:M322" si="4">_xlfn.RANK.EQ(L259,$L$2:$L$606,0)</f>
        <v>219</v>
      </c>
    </row>
    <row r="260" spans="1:13" x14ac:dyDescent="0.25">
      <c r="A260" s="38" t="s">
        <v>24</v>
      </c>
      <c r="B260" s="38" t="s">
        <v>912</v>
      </c>
      <c r="C260" s="27" t="s">
        <v>236</v>
      </c>
      <c r="D260" s="40">
        <v>1387</v>
      </c>
      <c r="E260" s="28">
        <v>1</v>
      </c>
      <c r="F260" s="29">
        <v>0</v>
      </c>
      <c r="G260" s="42">
        <v>0</v>
      </c>
      <c r="K260" s="93" t="s">
        <v>1143</v>
      </c>
      <c r="L260" s="94">
        <v>0</v>
      </c>
      <c r="M260" s="34">
        <f t="shared" si="4"/>
        <v>219</v>
      </c>
    </row>
    <row r="261" spans="1:13" x14ac:dyDescent="0.25">
      <c r="A261" s="27" t="s">
        <v>48</v>
      </c>
      <c r="B261" s="27" t="s">
        <v>912</v>
      </c>
      <c r="C261" s="38" t="s">
        <v>1073</v>
      </c>
      <c r="D261" s="40">
        <v>1385</v>
      </c>
      <c r="E261" s="28">
        <v>1</v>
      </c>
      <c r="F261" s="29">
        <v>0</v>
      </c>
      <c r="G261" s="42">
        <v>0</v>
      </c>
      <c r="K261" s="93" t="s">
        <v>534</v>
      </c>
      <c r="L261" s="94">
        <v>10.972499999999998</v>
      </c>
      <c r="M261" s="34">
        <f t="shared" si="4"/>
        <v>140</v>
      </c>
    </row>
    <row r="262" spans="1:13" x14ac:dyDescent="0.25">
      <c r="A262" s="27" t="s">
        <v>17</v>
      </c>
      <c r="B262" s="27" t="s">
        <v>906</v>
      </c>
      <c r="C262" s="38" t="s">
        <v>1075</v>
      </c>
      <c r="D262" s="40">
        <v>1384</v>
      </c>
      <c r="E262" s="28">
        <v>1</v>
      </c>
      <c r="F262" s="29">
        <v>0</v>
      </c>
      <c r="G262" s="30">
        <v>0</v>
      </c>
      <c r="K262" s="93" t="s">
        <v>1139</v>
      </c>
      <c r="L262" s="94">
        <v>0</v>
      </c>
      <c r="M262" s="34">
        <f t="shared" si="4"/>
        <v>219</v>
      </c>
    </row>
    <row r="263" spans="1:13" x14ac:dyDescent="0.25">
      <c r="A263" s="38" t="s">
        <v>17</v>
      </c>
      <c r="B263" s="39"/>
      <c r="C263" s="36" t="s">
        <v>1077</v>
      </c>
      <c r="D263" s="40">
        <v>1383</v>
      </c>
      <c r="E263" s="28">
        <v>1</v>
      </c>
      <c r="F263" s="29">
        <v>0</v>
      </c>
      <c r="G263" s="30">
        <v>0</v>
      </c>
      <c r="K263" s="93" t="s">
        <v>187</v>
      </c>
      <c r="L263" s="94">
        <v>13.785840000000002</v>
      </c>
      <c r="M263" s="34">
        <f t="shared" si="4"/>
        <v>132</v>
      </c>
    </row>
    <row r="264" spans="1:13" x14ac:dyDescent="0.25">
      <c r="A264" s="27" t="s">
        <v>17</v>
      </c>
      <c r="B264" s="27" t="s">
        <v>908</v>
      </c>
      <c r="C264" s="38" t="s">
        <v>948</v>
      </c>
      <c r="D264" s="40">
        <v>1156</v>
      </c>
      <c r="E264" s="28">
        <v>1</v>
      </c>
      <c r="F264" s="29">
        <v>0</v>
      </c>
      <c r="G264" s="30">
        <v>0</v>
      </c>
      <c r="K264" s="93" t="s">
        <v>1146</v>
      </c>
      <c r="L264" s="94">
        <v>0</v>
      </c>
      <c r="M264" s="34">
        <f t="shared" si="4"/>
        <v>219</v>
      </c>
    </row>
    <row r="265" spans="1:13" x14ac:dyDescent="0.25">
      <c r="A265" s="38" t="s">
        <v>123</v>
      </c>
      <c r="B265" s="38"/>
      <c r="C265" s="36" t="s">
        <v>1025</v>
      </c>
      <c r="D265" s="28">
        <v>1373</v>
      </c>
      <c r="E265" s="28">
        <v>1</v>
      </c>
      <c r="F265" s="29">
        <v>0</v>
      </c>
      <c r="G265" s="30">
        <v>0</v>
      </c>
      <c r="K265" s="93" t="s">
        <v>1131</v>
      </c>
      <c r="L265" s="94">
        <v>0</v>
      </c>
      <c r="M265" s="34">
        <f t="shared" si="4"/>
        <v>219</v>
      </c>
    </row>
    <row r="266" spans="1:13" x14ac:dyDescent="0.25">
      <c r="A266" s="27" t="s">
        <v>17</v>
      </c>
      <c r="B266" s="27"/>
      <c r="C266" s="38" t="s">
        <v>1074</v>
      </c>
      <c r="D266" s="40">
        <v>1368</v>
      </c>
      <c r="E266" s="28">
        <v>1</v>
      </c>
      <c r="F266" s="29">
        <v>0</v>
      </c>
      <c r="G266" s="30">
        <v>0</v>
      </c>
      <c r="K266" s="93" t="s">
        <v>155</v>
      </c>
      <c r="L266" s="94">
        <v>53.426050000000018</v>
      </c>
      <c r="M266" s="34">
        <f t="shared" si="4"/>
        <v>77</v>
      </c>
    </row>
    <row r="267" spans="1:13" x14ac:dyDescent="0.25">
      <c r="A267" s="27" t="s">
        <v>48</v>
      </c>
      <c r="B267" s="27" t="s">
        <v>912</v>
      </c>
      <c r="C267" s="38" t="s">
        <v>275</v>
      </c>
      <c r="D267" s="28">
        <v>1364</v>
      </c>
      <c r="E267" s="28">
        <v>1</v>
      </c>
      <c r="F267" s="29">
        <v>0</v>
      </c>
      <c r="G267" s="30">
        <v>0</v>
      </c>
      <c r="K267" s="93" t="s">
        <v>1149</v>
      </c>
      <c r="L267" s="94">
        <v>0</v>
      </c>
      <c r="M267" s="34">
        <f t="shared" si="4"/>
        <v>219</v>
      </c>
    </row>
    <row r="268" spans="1:13" x14ac:dyDescent="0.25">
      <c r="A268" s="27" t="s">
        <v>17</v>
      </c>
      <c r="B268" s="27" t="s">
        <v>908</v>
      </c>
      <c r="C268" s="38" t="s">
        <v>1155</v>
      </c>
      <c r="D268" s="40">
        <v>1154</v>
      </c>
      <c r="E268" s="28">
        <v>1</v>
      </c>
      <c r="F268" s="29">
        <v>0</v>
      </c>
      <c r="G268" s="30">
        <v>0</v>
      </c>
      <c r="K268" s="93" t="s">
        <v>1151</v>
      </c>
      <c r="L268" s="94">
        <v>0</v>
      </c>
      <c r="M268" s="34">
        <f t="shared" si="4"/>
        <v>219</v>
      </c>
    </row>
    <row r="269" spans="1:13" x14ac:dyDescent="0.25">
      <c r="A269" s="27" t="s">
        <v>30</v>
      </c>
      <c r="B269" s="27" t="s">
        <v>904</v>
      </c>
      <c r="C269" s="36" t="s">
        <v>1080</v>
      </c>
      <c r="D269" s="40">
        <v>1356</v>
      </c>
      <c r="E269" s="28">
        <v>1</v>
      </c>
      <c r="F269" s="29">
        <v>0</v>
      </c>
      <c r="G269" s="30">
        <v>0</v>
      </c>
      <c r="K269" s="93" t="s">
        <v>1152</v>
      </c>
      <c r="L269" s="94">
        <v>0</v>
      </c>
      <c r="M269" s="34">
        <f t="shared" si="4"/>
        <v>219</v>
      </c>
    </row>
    <row r="270" spans="1:13" x14ac:dyDescent="0.25">
      <c r="A270" s="27" t="s">
        <v>24</v>
      </c>
      <c r="B270" s="27"/>
      <c r="C270" s="36" t="s">
        <v>1046</v>
      </c>
      <c r="D270" s="40">
        <v>1351</v>
      </c>
      <c r="E270" s="28">
        <v>1</v>
      </c>
      <c r="F270" s="29">
        <v>0</v>
      </c>
      <c r="G270" s="30">
        <v>0</v>
      </c>
      <c r="K270" s="93" t="s">
        <v>1153</v>
      </c>
      <c r="L270" s="94">
        <v>0</v>
      </c>
      <c r="M270" s="34">
        <f t="shared" si="4"/>
        <v>219</v>
      </c>
    </row>
    <row r="271" spans="1:13" x14ac:dyDescent="0.25">
      <c r="A271" s="38" t="s">
        <v>48</v>
      </c>
      <c r="B271" s="38" t="s">
        <v>908</v>
      </c>
      <c r="C271" s="36" t="s">
        <v>1160</v>
      </c>
      <c r="D271" s="40">
        <v>1148</v>
      </c>
      <c r="E271" s="28">
        <v>1</v>
      </c>
      <c r="F271" s="29">
        <v>0</v>
      </c>
      <c r="G271" s="30">
        <v>0</v>
      </c>
      <c r="K271" s="93" t="s">
        <v>1154</v>
      </c>
      <c r="L271" s="94">
        <v>0</v>
      </c>
      <c r="M271" s="34">
        <f t="shared" si="4"/>
        <v>219</v>
      </c>
    </row>
    <row r="272" spans="1:13" x14ac:dyDescent="0.25">
      <c r="A272" s="38" t="s">
        <v>1051</v>
      </c>
      <c r="B272" s="39" t="s">
        <v>908</v>
      </c>
      <c r="C272" s="36" t="s">
        <v>974</v>
      </c>
      <c r="D272" s="40">
        <v>1145</v>
      </c>
      <c r="E272" s="28">
        <v>1</v>
      </c>
      <c r="F272" s="29">
        <v>0</v>
      </c>
      <c r="G272" s="30">
        <v>0</v>
      </c>
      <c r="K272" s="93" t="s">
        <v>1156</v>
      </c>
      <c r="L272" s="94">
        <v>0</v>
      </c>
      <c r="M272" s="34">
        <f t="shared" si="4"/>
        <v>219</v>
      </c>
    </row>
    <row r="273" spans="1:13" x14ac:dyDescent="0.25">
      <c r="A273" s="27" t="s">
        <v>17</v>
      </c>
      <c r="B273" s="27" t="s">
        <v>906</v>
      </c>
      <c r="C273" s="38" t="s">
        <v>298</v>
      </c>
      <c r="D273" s="40">
        <v>1339</v>
      </c>
      <c r="E273" s="28">
        <v>1</v>
      </c>
      <c r="F273" s="29">
        <v>0</v>
      </c>
      <c r="G273" s="30">
        <v>0</v>
      </c>
      <c r="K273" s="93" t="s">
        <v>1157</v>
      </c>
      <c r="L273" s="94">
        <v>0</v>
      </c>
      <c r="M273" s="34">
        <f t="shared" si="4"/>
        <v>219</v>
      </c>
    </row>
    <row r="274" spans="1:13" x14ac:dyDescent="0.25">
      <c r="A274" s="27" t="s">
        <v>1051</v>
      </c>
      <c r="B274" s="27"/>
      <c r="C274" s="36" t="s">
        <v>1085</v>
      </c>
      <c r="D274" s="40">
        <v>1338</v>
      </c>
      <c r="E274" s="28">
        <v>1</v>
      </c>
      <c r="F274" s="29">
        <v>0</v>
      </c>
      <c r="G274" s="30">
        <v>0</v>
      </c>
      <c r="K274" s="93" t="s">
        <v>1159</v>
      </c>
      <c r="L274" s="94">
        <v>0</v>
      </c>
      <c r="M274" s="34">
        <f t="shared" si="4"/>
        <v>219</v>
      </c>
    </row>
    <row r="275" spans="1:13" x14ac:dyDescent="0.25">
      <c r="A275" s="38" t="s">
        <v>1051</v>
      </c>
      <c r="B275" s="39" t="s">
        <v>912</v>
      </c>
      <c r="C275" s="38" t="s">
        <v>1087</v>
      </c>
      <c r="D275" s="40">
        <v>1334</v>
      </c>
      <c r="E275" s="28">
        <v>1</v>
      </c>
      <c r="F275" s="29">
        <v>0</v>
      </c>
      <c r="G275" s="30">
        <v>0</v>
      </c>
      <c r="K275" s="93" t="s">
        <v>1161</v>
      </c>
      <c r="L275" s="94">
        <v>0</v>
      </c>
      <c r="M275" s="34">
        <f t="shared" si="4"/>
        <v>219</v>
      </c>
    </row>
    <row r="276" spans="1:13" x14ac:dyDescent="0.25">
      <c r="A276" s="27" t="s">
        <v>123</v>
      </c>
      <c r="B276" s="27"/>
      <c r="C276" s="38" t="s">
        <v>1088</v>
      </c>
      <c r="D276" s="28">
        <v>1332</v>
      </c>
      <c r="E276" s="28">
        <v>1</v>
      </c>
      <c r="F276" s="29">
        <v>0</v>
      </c>
      <c r="G276" s="30">
        <v>0</v>
      </c>
      <c r="K276" s="93" t="s">
        <v>73</v>
      </c>
      <c r="L276" s="94">
        <v>23.811629999999997</v>
      </c>
      <c r="M276" s="34">
        <f t="shared" si="4"/>
        <v>107</v>
      </c>
    </row>
    <row r="277" spans="1:13" x14ac:dyDescent="0.25">
      <c r="A277" s="27" t="s">
        <v>17</v>
      </c>
      <c r="B277" s="27" t="s">
        <v>908</v>
      </c>
      <c r="C277" s="38" t="s">
        <v>327</v>
      </c>
      <c r="D277" s="40">
        <v>1105</v>
      </c>
      <c r="E277" s="28">
        <v>1</v>
      </c>
      <c r="F277" s="29">
        <v>0</v>
      </c>
      <c r="G277" s="42">
        <v>0</v>
      </c>
      <c r="K277" s="93" t="s">
        <v>1163</v>
      </c>
      <c r="L277" s="94">
        <v>0</v>
      </c>
      <c r="M277" s="34">
        <f t="shared" si="4"/>
        <v>219</v>
      </c>
    </row>
    <row r="278" spans="1:13" x14ac:dyDescent="0.25">
      <c r="A278" s="27" t="s">
        <v>48</v>
      </c>
      <c r="B278" s="27"/>
      <c r="C278" s="38" t="s">
        <v>1090</v>
      </c>
      <c r="D278" s="40">
        <v>1325</v>
      </c>
      <c r="E278" s="28">
        <v>1</v>
      </c>
      <c r="F278" s="29">
        <v>0</v>
      </c>
      <c r="G278" s="30">
        <v>0</v>
      </c>
      <c r="K278" s="93" t="s">
        <v>253</v>
      </c>
      <c r="L278" s="94">
        <v>38.310230000000004</v>
      </c>
      <c r="M278" s="34">
        <f t="shared" si="4"/>
        <v>87</v>
      </c>
    </row>
    <row r="279" spans="1:13" x14ac:dyDescent="0.25">
      <c r="A279" s="27" t="s">
        <v>123</v>
      </c>
      <c r="B279" s="27"/>
      <c r="C279" s="38" t="s">
        <v>997</v>
      </c>
      <c r="D279" s="40">
        <v>1324</v>
      </c>
      <c r="E279" s="28">
        <v>1</v>
      </c>
      <c r="F279" s="29">
        <v>0</v>
      </c>
      <c r="G279" s="30">
        <v>0</v>
      </c>
      <c r="K279" s="93" t="s">
        <v>1165</v>
      </c>
      <c r="L279" s="94">
        <v>0</v>
      </c>
      <c r="M279" s="34">
        <f t="shared" si="4"/>
        <v>219</v>
      </c>
    </row>
    <row r="280" spans="1:13" x14ac:dyDescent="0.25">
      <c r="A280" s="27" t="s">
        <v>17</v>
      </c>
      <c r="B280" s="27" t="s">
        <v>908</v>
      </c>
      <c r="C280" s="36" t="s">
        <v>1128</v>
      </c>
      <c r="D280" s="40">
        <v>1097</v>
      </c>
      <c r="E280" s="28">
        <v>1</v>
      </c>
      <c r="F280" s="29">
        <v>0</v>
      </c>
      <c r="G280" s="30">
        <v>0</v>
      </c>
      <c r="K280" s="93" t="s">
        <v>330</v>
      </c>
      <c r="L280" s="94">
        <v>8.7843699999999991</v>
      </c>
      <c r="M280" s="34">
        <f t="shared" si="4"/>
        <v>147</v>
      </c>
    </row>
    <row r="281" spans="1:13" x14ac:dyDescent="0.25">
      <c r="A281" s="38" t="s">
        <v>17</v>
      </c>
      <c r="B281" s="38" t="s">
        <v>908</v>
      </c>
      <c r="C281" s="27" t="s">
        <v>1157</v>
      </c>
      <c r="D281" s="28">
        <v>1093</v>
      </c>
      <c r="E281" s="28">
        <v>1</v>
      </c>
      <c r="F281" s="29">
        <v>0</v>
      </c>
      <c r="G281" s="30">
        <v>0</v>
      </c>
      <c r="K281" s="93" t="s">
        <v>157</v>
      </c>
      <c r="L281" s="94">
        <v>43.124999999999993</v>
      </c>
      <c r="M281" s="34">
        <f t="shared" si="4"/>
        <v>83</v>
      </c>
    </row>
    <row r="282" spans="1:13" x14ac:dyDescent="0.25">
      <c r="A282" s="27" t="s">
        <v>123</v>
      </c>
      <c r="B282" s="27"/>
      <c r="C282" s="36" t="s">
        <v>1018</v>
      </c>
      <c r="D282" s="28">
        <v>1318</v>
      </c>
      <c r="E282" s="28">
        <v>1</v>
      </c>
      <c r="F282" s="29">
        <v>0</v>
      </c>
      <c r="G282" s="30">
        <v>0</v>
      </c>
      <c r="K282" s="93" t="s">
        <v>1167</v>
      </c>
      <c r="L282" s="94">
        <v>0</v>
      </c>
      <c r="M282" s="34">
        <f t="shared" si="4"/>
        <v>219</v>
      </c>
    </row>
    <row r="283" spans="1:13" x14ac:dyDescent="0.25">
      <c r="A283" s="27" t="s">
        <v>48</v>
      </c>
      <c r="B283" s="27"/>
      <c r="C283" s="38" t="s">
        <v>945</v>
      </c>
      <c r="D283" s="40">
        <v>1317</v>
      </c>
      <c r="E283" s="28">
        <v>1</v>
      </c>
      <c r="F283" s="29">
        <v>0</v>
      </c>
      <c r="G283" s="30">
        <v>0</v>
      </c>
      <c r="K283" s="93" t="s">
        <v>312</v>
      </c>
      <c r="L283" s="94">
        <v>11.790000000000001</v>
      </c>
      <c r="M283" s="34">
        <f t="shared" si="4"/>
        <v>138</v>
      </c>
    </row>
    <row r="284" spans="1:13" x14ac:dyDescent="0.25">
      <c r="A284" s="27" t="s">
        <v>48</v>
      </c>
      <c r="B284" s="27"/>
      <c r="C284" s="36" t="s">
        <v>1097</v>
      </c>
      <c r="D284" s="40">
        <v>1307</v>
      </c>
      <c r="E284" s="28">
        <v>1</v>
      </c>
      <c r="F284" s="29">
        <v>0</v>
      </c>
      <c r="G284" s="30">
        <v>0</v>
      </c>
      <c r="K284" s="93" t="s">
        <v>1170</v>
      </c>
      <c r="L284" s="94">
        <v>1.7951999999999999</v>
      </c>
      <c r="M284" s="34">
        <f t="shared" si="4"/>
        <v>188</v>
      </c>
    </row>
    <row r="285" spans="1:13" x14ac:dyDescent="0.25">
      <c r="A285" s="27" t="s">
        <v>1141</v>
      </c>
      <c r="B285" s="27" t="s">
        <v>908</v>
      </c>
      <c r="C285" s="36" t="s">
        <v>1189</v>
      </c>
      <c r="D285" s="40">
        <v>1086</v>
      </c>
      <c r="E285" s="28">
        <v>1</v>
      </c>
      <c r="F285" s="29">
        <v>0</v>
      </c>
      <c r="G285" s="30">
        <v>0</v>
      </c>
      <c r="K285" s="93" t="s">
        <v>1171</v>
      </c>
      <c r="L285" s="94">
        <v>0</v>
      </c>
      <c r="M285" s="34">
        <f t="shared" si="4"/>
        <v>219</v>
      </c>
    </row>
    <row r="286" spans="1:13" x14ac:dyDescent="0.25">
      <c r="A286" s="27" t="s">
        <v>1051</v>
      </c>
      <c r="B286" s="27" t="s">
        <v>906</v>
      </c>
      <c r="C286" s="36" t="s">
        <v>1100</v>
      </c>
      <c r="D286" s="40">
        <v>1292</v>
      </c>
      <c r="E286" s="28">
        <v>1</v>
      </c>
      <c r="F286" s="29">
        <v>0</v>
      </c>
      <c r="G286" s="30">
        <v>0</v>
      </c>
      <c r="K286" s="93" t="s">
        <v>1173</v>
      </c>
      <c r="L286" s="94">
        <v>0</v>
      </c>
      <c r="M286" s="34">
        <f t="shared" si="4"/>
        <v>219</v>
      </c>
    </row>
    <row r="287" spans="1:13" x14ac:dyDescent="0.25">
      <c r="A287" s="27" t="s">
        <v>1051</v>
      </c>
      <c r="B287" s="27"/>
      <c r="C287" s="38" t="s">
        <v>1101</v>
      </c>
      <c r="D287" s="40">
        <v>1278</v>
      </c>
      <c r="E287" s="28">
        <v>1</v>
      </c>
      <c r="F287" s="29">
        <v>0</v>
      </c>
      <c r="G287" s="30">
        <v>0</v>
      </c>
      <c r="K287" s="93" t="s">
        <v>1175</v>
      </c>
      <c r="L287" s="94">
        <v>0</v>
      </c>
      <c r="M287" s="34">
        <f t="shared" si="4"/>
        <v>219</v>
      </c>
    </row>
    <row r="288" spans="1:13" x14ac:dyDescent="0.25">
      <c r="B288" s="26"/>
      <c r="C288" s="36" t="s">
        <v>1063</v>
      </c>
      <c r="D288" s="28">
        <v>1277</v>
      </c>
      <c r="E288" s="28">
        <v>1</v>
      </c>
      <c r="F288" s="29">
        <v>0</v>
      </c>
      <c r="G288" s="30">
        <v>0</v>
      </c>
      <c r="K288" s="93" t="s">
        <v>421</v>
      </c>
      <c r="L288" s="94">
        <v>3.18</v>
      </c>
      <c r="M288" s="34">
        <f t="shared" si="4"/>
        <v>176</v>
      </c>
    </row>
    <row r="289" spans="1:13" x14ac:dyDescent="0.25">
      <c r="A289" s="38" t="s">
        <v>48</v>
      </c>
      <c r="B289" s="38"/>
      <c r="C289" s="27" t="s">
        <v>1040</v>
      </c>
      <c r="D289" s="28">
        <v>1271</v>
      </c>
      <c r="E289" s="28">
        <v>1</v>
      </c>
      <c r="F289" s="29">
        <v>0</v>
      </c>
      <c r="G289" s="30">
        <v>0</v>
      </c>
      <c r="K289" s="93" t="s">
        <v>1176</v>
      </c>
      <c r="L289" s="94">
        <v>0</v>
      </c>
      <c r="M289" s="34">
        <f t="shared" si="4"/>
        <v>219</v>
      </c>
    </row>
    <row r="290" spans="1:13" x14ac:dyDescent="0.25">
      <c r="A290" s="27" t="s">
        <v>24</v>
      </c>
      <c r="B290" s="27" t="s">
        <v>912</v>
      </c>
      <c r="C290" s="38" t="s">
        <v>277</v>
      </c>
      <c r="D290" s="40">
        <v>1259</v>
      </c>
      <c r="E290" s="28">
        <v>1</v>
      </c>
      <c r="F290" s="29">
        <v>0</v>
      </c>
      <c r="G290" s="30">
        <v>0</v>
      </c>
      <c r="K290" s="93" t="s">
        <v>1178</v>
      </c>
      <c r="L290" s="94">
        <v>0</v>
      </c>
      <c r="M290" s="34">
        <f t="shared" si="4"/>
        <v>219</v>
      </c>
    </row>
    <row r="291" spans="1:13" x14ac:dyDescent="0.25">
      <c r="A291" s="27" t="s">
        <v>48</v>
      </c>
      <c r="B291" s="27"/>
      <c r="C291" s="36" t="s">
        <v>1103</v>
      </c>
      <c r="D291" s="40">
        <v>1258</v>
      </c>
      <c r="E291" s="28">
        <v>1</v>
      </c>
      <c r="F291" s="29">
        <v>0</v>
      </c>
      <c r="G291" s="30">
        <v>0</v>
      </c>
      <c r="K291" s="93" t="s">
        <v>351</v>
      </c>
      <c r="L291" s="94">
        <v>84.429449999999974</v>
      </c>
      <c r="M291" s="34">
        <f t="shared" si="4"/>
        <v>62</v>
      </c>
    </row>
    <row r="292" spans="1:13" x14ac:dyDescent="0.25">
      <c r="A292" s="27" t="s">
        <v>48</v>
      </c>
      <c r="B292" s="27"/>
      <c r="C292" s="36" t="s">
        <v>1105</v>
      </c>
      <c r="D292" s="28">
        <v>1257</v>
      </c>
      <c r="E292" s="28">
        <v>1</v>
      </c>
      <c r="F292" s="29">
        <v>0</v>
      </c>
      <c r="G292" s="30">
        <v>0</v>
      </c>
      <c r="K292" s="93" t="s">
        <v>1060</v>
      </c>
      <c r="L292" s="94">
        <v>0</v>
      </c>
      <c r="M292" s="34">
        <f t="shared" si="4"/>
        <v>219</v>
      </c>
    </row>
    <row r="293" spans="1:13" x14ac:dyDescent="0.25">
      <c r="A293" s="38" t="s">
        <v>1051</v>
      </c>
      <c r="B293" s="38"/>
      <c r="C293" s="27" t="s">
        <v>1107</v>
      </c>
      <c r="D293" s="28">
        <v>1251</v>
      </c>
      <c r="E293" s="28">
        <v>1</v>
      </c>
      <c r="F293" s="29">
        <v>0</v>
      </c>
      <c r="G293" s="30">
        <v>0</v>
      </c>
      <c r="K293" s="93" t="s">
        <v>1180</v>
      </c>
      <c r="L293" s="94">
        <v>3.4270000000000014</v>
      </c>
      <c r="M293" s="34">
        <f t="shared" si="4"/>
        <v>175</v>
      </c>
    </row>
    <row r="294" spans="1:13" x14ac:dyDescent="0.25">
      <c r="A294" s="27" t="s">
        <v>17</v>
      </c>
      <c r="B294" s="27" t="s">
        <v>908</v>
      </c>
      <c r="C294" s="36" t="s">
        <v>1194</v>
      </c>
      <c r="D294" s="28">
        <v>1082</v>
      </c>
      <c r="E294" s="28">
        <v>1</v>
      </c>
      <c r="F294" s="29">
        <v>0</v>
      </c>
      <c r="G294" s="30">
        <v>0</v>
      </c>
      <c r="K294" s="93" t="s">
        <v>1181</v>
      </c>
      <c r="L294" s="94">
        <v>0</v>
      </c>
      <c r="M294" s="34">
        <f t="shared" si="4"/>
        <v>219</v>
      </c>
    </row>
    <row r="295" spans="1:13" x14ac:dyDescent="0.25">
      <c r="A295" s="27" t="s">
        <v>48</v>
      </c>
      <c r="B295" s="27"/>
      <c r="C295" s="36" t="s">
        <v>1109</v>
      </c>
      <c r="D295" s="40">
        <v>1249</v>
      </c>
      <c r="E295" s="28">
        <v>1</v>
      </c>
      <c r="F295" s="29">
        <v>0</v>
      </c>
      <c r="G295" s="42">
        <v>0</v>
      </c>
      <c r="K295" s="93" t="s">
        <v>1182</v>
      </c>
      <c r="L295" s="94">
        <v>0</v>
      </c>
      <c r="M295" s="34">
        <f t="shared" si="4"/>
        <v>219</v>
      </c>
    </row>
    <row r="296" spans="1:13" x14ac:dyDescent="0.25">
      <c r="A296" s="27" t="s">
        <v>48</v>
      </c>
      <c r="B296" s="27"/>
      <c r="C296" s="36" t="s">
        <v>1111</v>
      </c>
      <c r="D296" s="40">
        <v>1248</v>
      </c>
      <c r="E296" s="28">
        <v>1</v>
      </c>
      <c r="F296" s="29">
        <v>0</v>
      </c>
      <c r="G296" s="30">
        <v>0</v>
      </c>
      <c r="K296" s="93" t="s">
        <v>323</v>
      </c>
      <c r="L296" s="94">
        <v>-1.1580000000000004</v>
      </c>
      <c r="M296" s="34">
        <f t="shared" si="4"/>
        <v>604</v>
      </c>
    </row>
    <row r="297" spans="1:13" x14ac:dyDescent="0.25">
      <c r="B297" s="25"/>
      <c r="C297" s="27" t="s">
        <v>1112</v>
      </c>
      <c r="D297" s="28">
        <v>1247</v>
      </c>
      <c r="E297" s="28">
        <v>1</v>
      </c>
      <c r="F297" s="29">
        <v>0</v>
      </c>
      <c r="G297" s="30">
        <v>0</v>
      </c>
      <c r="K297" s="93" t="s">
        <v>1177</v>
      </c>
      <c r="L297" s="94">
        <v>0</v>
      </c>
      <c r="M297" s="34">
        <f t="shared" si="4"/>
        <v>219</v>
      </c>
    </row>
    <row r="298" spans="1:13" x14ac:dyDescent="0.25">
      <c r="A298" s="27" t="s">
        <v>1051</v>
      </c>
      <c r="B298" s="27"/>
      <c r="C298" s="36" t="s">
        <v>1113</v>
      </c>
      <c r="D298" s="40">
        <v>1243</v>
      </c>
      <c r="E298" s="28">
        <v>1</v>
      </c>
      <c r="F298" s="29">
        <v>0</v>
      </c>
      <c r="G298" s="30">
        <v>0</v>
      </c>
      <c r="K298" s="93" t="s">
        <v>1183</v>
      </c>
      <c r="L298" s="94">
        <v>1.48</v>
      </c>
      <c r="M298" s="34">
        <f t="shared" si="4"/>
        <v>193</v>
      </c>
    </row>
    <row r="299" spans="1:13" x14ac:dyDescent="0.25">
      <c r="A299" s="38" t="s">
        <v>1051</v>
      </c>
      <c r="B299" s="39"/>
      <c r="C299" s="36" t="s">
        <v>1115</v>
      </c>
      <c r="D299" s="40">
        <v>1242</v>
      </c>
      <c r="E299" s="28">
        <v>1</v>
      </c>
      <c r="F299" s="29">
        <v>0</v>
      </c>
      <c r="G299" s="30">
        <v>0</v>
      </c>
      <c r="K299" s="93" t="s">
        <v>205</v>
      </c>
      <c r="L299" s="94">
        <v>0</v>
      </c>
      <c r="M299" s="34">
        <f t="shared" si="4"/>
        <v>219</v>
      </c>
    </row>
    <row r="300" spans="1:13" x14ac:dyDescent="0.25">
      <c r="A300" s="38" t="s">
        <v>48</v>
      </c>
      <c r="B300" s="38" t="s">
        <v>912</v>
      </c>
      <c r="C300" s="36" t="s">
        <v>1117</v>
      </c>
      <c r="D300" s="40">
        <v>1241</v>
      </c>
      <c r="E300" s="28">
        <v>1</v>
      </c>
      <c r="F300" s="29">
        <v>0</v>
      </c>
      <c r="G300" s="30">
        <v>0</v>
      </c>
      <c r="K300" s="93" t="s">
        <v>199</v>
      </c>
      <c r="L300" s="94">
        <v>13.852980000000001</v>
      </c>
      <c r="M300" s="34">
        <f t="shared" si="4"/>
        <v>131</v>
      </c>
    </row>
    <row r="301" spans="1:13" x14ac:dyDescent="0.25">
      <c r="A301" s="25" t="s">
        <v>30</v>
      </c>
      <c r="B301" s="25" t="s">
        <v>904</v>
      </c>
      <c r="C301" s="27" t="s">
        <v>917</v>
      </c>
      <c r="D301" s="28">
        <v>1240</v>
      </c>
      <c r="E301" s="28">
        <v>1</v>
      </c>
      <c r="F301" s="29">
        <v>0</v>
      </c>
      <c r="G301" s="30">
        <v>0</v>
      </c>
      <c r="K301" s="93" t="s">
        <v>1101</v>
      </c>
      <c r="L301" s="94">
        <v>0</v>
      </c>
      <c r="M301" s="34">
        <f t="shared" si="4"/>
        <v>219</v>
      </c>
    </row>
    <row r="302" spans="1:13" x14ac:dyDescent="0.25">
      <c r="A302" s="27" t="s">
        <v>1051</v>
      </c>
      <c r="B302" s="27"/>
      <c r="C302" s="36" t="s">
        <v>1120</v>
      </c>
      <c r="D302" s="40">
        <v>1239</v>
      </c>
      <c r="E302" s="28">
        <v>1</v>
      </c>
      <c r="F302" s="29">
        <v>0</v>
      </c>
      <c r="G302" s="30">
        <v>0</v>
      </c>
      <c r="K302" s="93" t="s">
        <v>195</v>
      </c>
      <c r="L302" s="94">
        <v>26.492420000000006</v>
      </c>
      <c r="M302" s="34">
        <f t="shared" si="4"/>
        <v>103</v>
      </c>
    </row>
    <row r="303" spans="1:13" x14ac:dyDescent="0.25">
      <c r="A303" s="27" t="s">
        <v>48</v>
      </c>
      <c r="B303" s="27" t="s">
        <v>912</v>
      </c>
      <c r="C303" s="38" t="s">
        <v>46</v>
      </c>
      <c r="D303" s="40">
        <v>1237</v>
      </c>
      <c r="E303" s="28">
        <v>1</v>
      </c>
      <c r="F303" s="29">
        <v>0</v>
      </c>
      <c r="G303" s="30">
        <v>0</v>
      </c>
      <c r="K303" s="93" t="s">
        <v>1185</v>
      </c>
      <c r="L303" s="94">
        <v>0</v>
      </c>
      <c r="M303" s="34">
        <f t="shared" si="4"/>
        <v>219</v>
      </c>
    </row>
    <row r="304" spans="1:13" x14ac:dyDescent="0.25">
      <c r="A304" s="27" t="s">
        <v>123</v>
      </c>
      <c r="B304" s="27" t="s">
        <v>123</v>
      </c>
      <c r="C304" s="38" t="s">
        <v>1122</v>
      </c>
      <c r="D304" s="40">
        <v>1234</v>
      </c>
      <c r="E304" s="28">
        <v>1</v>
      </c>
      <c r="F304" s="29">
        <v>0</v>
      </c>
      <c r="G304" s="30">
        <v>0</v>
      </c>
      <c r="K304" s="93" t="s">
        <v>1186</v>
      </c>
      <c r="L304" s="94">
        <v>0</v>
      </c>
      <c r="M304" s="34">
        <f t="shared" si="4"/>
        <v>219</v>
      </c>
    </row>
    <row r="305" spans="1:13" x14ac:dyDescent="0.25">
      <c r="A305" s="27" t="s">
        <v>1051</v>
      </c>
      <c r="B305" s="27"/>
      <c r="C305" s="36" t="s">
        <v>969</v>
      </c>
      <c r="D305" s="28">
        <v>1231</v>
      </c>
      <c r="E305" s="28">
        <v>1</v>
      </c>
      <c r="F305" s="29">
        <v>0</v>
      </c>
      <c r="G305" s="30">
        <v>0</v>
      </c>
      <c r="K305" s="93" t="s">
        <v>1187</v>
      </c>
      <c r="L305" s="94">
        <v>0</v>
      </c>
      <c r="M305" s="34">
        <f t="shared" si="4"/>
        <v>219</v>
      </c>
    </row>
    <row r="306" spans="1:13" x14ac:dyDescent="0.25">
      <c r="A306" s="27" t="s">
        <v>1051</v>
      </c>
      <c r="B306" s="27" t="s">
        <v>906</v>
      </c>
      <c r="C306" s="36" t="s">
        <v>1056</v>
      </c>
      <c r="D306" s="28">
        <v>1230</v>
      </c>
      <c r="E306" s="28">
        <v>1</v>
      </c>
      <c r="F306" s="29">
        <v>0</v>
      </c>
      <c r="G306" s="30">
        <v>0</v>
      </c>
      <c r="K306" s="93" t="s">
        <v>1158</v>
      </c>
      <c r="L306" s="94">
        <v>0</v>
      </c>
      <c r="M306" s="34">
        <f t="shared" si="4"/>
        <v>219</v>
      </c>
    </row>
    <row r="307" spans="1:13" x14ac:dyDescent="0.25">
      <c r="A307" s="27" t="s">
        <v>1051</v>
      </c>
      <c r="B307" s="27"/>
      <c r="C307" s="36" t="s">
        <v>1125</v>
      </c>
      <c r="D307" s="28">
        <v>1227</v>
      </c>
      <c r="E307" s="28">
        <v>1</v>
      </c>
      <c r="F307" s="29">
        <v>0</v>
      </c>
      <c r="G307" s="30">
        <v>0</v>
      </c>
      <c r="K307" s="93" t="s">
        <v>325</v>
      </c>
      <c r="L307" s="94">
        <v>21.700559999999999</v>
      </c>
      <c r="M307" s="34">
        <f t="shared" si="4"/>
        <v>113</v>
      </c>
    </row>
    <row r="308" spans="1:13" x14ac:dyDescent="0.25">
      <c r="A308" s="27" t="s">
        <v>1051</v>
      </c>
      <c r="B308" s="27"/>
      <c r="C308" s="36" t="s">
        <v>1127</v>
      </c>
      <c r="D308" s="40">
        <v>1226</v>
      </c>
      <c r="E308" s="28">
        <v>1</v>
      </c>
      <c r="F308" s="29">
        <v>0</v>
      </c>
      <c r="G308" s="46">
        <v>0</v>
      </c>
      <c r="K308" s="93" t="s">
        <v>119</v>
      </c>
      <c r="L308" s="94">
        <v>3887.1881500000004</v>
      </c>
      <c r="M308" s="34">
        <f t="shared" si="4"/>
        <v>3</v>
      </c>
    </row>
    <row r="309" spans="1:13" x14ac:dyDescent="0.25">
      <c r="A309" s="38" t="s">
        <v>48</v>
      </c>
      <c r="B309" s="39"/>
      <c r="C309" s="36" t="s">
        <v>1129</v>
      </c>
      <c r="D309" s="28">
        <v>1225</v>
      </c>
      <c r="E309" s="28">
        <v>1</v>
      </c>
      <c r="F309" s="29">
        <v>0</v>
      </c>
      <c r="G309" s="30">
        <v>0</v>
      </c>
      <c r="K309" s="93" t="s">
        <v>1190</v>
      </c>
      <c r="L309" s="94">
        <v>0</v>
      </c>
      <c r="M309" s="34">
        <f t="shared" si="4"/>
        <v>219</v>
      </c>
    </row>
    <row r="310" spans="1:13" x14ac:dyDescent="0.25">
      <c r="A310" s="27" t="s">
        <v>48</v>
      </c>
      <c r="B310" s="27"/>
      <c r="C310" s="38" t="s">
        <v>1130</v>
      </c>
      <c r="D310" s="40">
        <v>1223</v>
      </c>
      <c r="E310" s="28">
        <v>1</v>
      </c>
      <c r="F310" s="29">
        <v>0</v>
      </c>
      <c r="G310" s="30">
        <v>0</v>
      </c>
      <c r="K310" s="93" t="s">
        <v>1192</v>
      </c>
      <c r="L310" s="94">
        <v>0</v>
      </c>
      <c r="M310" s="34">
        <f t="shared" si="4"/>
        <v>219</v>
      </c>
    </row>
    <row r="311" spans="1:13" x14ac:dyDescent="0.25">
      <c r="A311" s="27" t="s">
        <v>48</v>
      </c>
      <c r="B311" s="27"/>
      <c r="C311" s="36" t="s">
        <v>1131</v>
      </c>
      <c r="D311" s="28">
        <v>1221</v>
      </c>
      <c r="E311" s="28">
        <v>1</v>
      </c>
      <c r="F311" s="29">
        <v>0</v>
      </c>
      <c r="G311" s="30">
        <v>0</v>
      </c>
      <c r="K311" s="93" t="s">
        <v>645</v>
      </c>
      <c r="L311" s="94">
        <v>7.5069999999999997</v>
      </c>
      <c r="M311" s="34">
        <f t="shared" si="4"/>
        <v>153</v>
      </c>
    </row>
    <row r="312" spans="1:13" x14ac:dyDescent="0.25">
      <c r="A312" s="27" t="s">
        <v>1051</v>
      </c>
      <c r="B312" s="27"/>
      <c r="C312" s="36" t="s">
        <v>1070</v>
      </c>
      <c r="D312" s="40">
        <v>1216</v>
      </c>
      <c r="E312" s="28">
        <v>1</v>
      </c>
      <c r="F312" s="29">
        <v>0</v>
      </c>
      <c r="G312" s="30">
        <v>0</v>
      </c>
      <c r="K312" s="93" t="s">
        <v>197</v>
      </c>
      <c r="L312" s="94">
        <v>95.240322800000001</v>
      </c>
      <c r="M312" s="34">
        <f t="shared" si="4"/>
        <v>59</v>
      </c>
    </row>
    <row r="313" spans="1:13" x14ac:dyDescent="0.25">
      <c r="A313" s="27" t="s">
        <v>123</v>
      </c>
      <c r="B313" s="27"/>
      <c r="C313" s="38" t="s">
        <v>1132</v>
      </c>
      <c r="D313" s="40">
        <v>1214</v>
      </c>
      <c r="E313" s="28">
        <v>1</v>
      </c>
      <c r="F313" s="29">
        <v>0</v>
      </c>
      <c r="G313" s="30">
        <v>0</v>
      </c>
      <c r="K313" s="93" t="s">
        <v>1195</v>
      </c>
      <c r="L313" s="94">
        <v>0</v>
      </c>
      <c r="M313" s="34">
        <f t="shared" si="4"/>
        <v>219</v>
      </c>
    </row>
    <row r="314" spans="1:13" x14ac:dyDescent="0.25">
      <c r="A314" s="27" t="s">
        <v>40</v>
      </c>
      <c r="B314" s="27"/>
      <c r="C314" s="38" t="s">
        <v>1133</v>
      </c>
      <c r="D314" s="40">
        <v>1213</v>
      </c>
      <c r="E314" s="28">
        <v>1</v>
      </c>
      <c r="F314" s="29">
        <v>0</v>
      </c>
      <c r="G314" s="30">
        <v>0</v>
      </c>
      <c r="K314" s="93" t="s">
        <v>1107</v>
      </c>
      <c r="L314" s="94">
        <v>0</v>
      </c>
      <c r="M314" s="34">
        <f t="shared" si="4"/>
        <v>219</v>
      </c>
    </row>
    <row r="315" spans="1:13" x14ac:dyDescent="0.25">
      <c r="A315" s="27" t="s">
        <v>17</v>
      </c>
      <c r="B315" s="27" t="s">
        <v>908</v>
      </c>
      <c r="C315" s="38" t="s">
        <v>1196</v>
      </c>
      <c r="D315" s="40">
        <v>1077</v>
      </c>
      <c r="E315" s="28">
        <v>1</v>
      </c>
      <c r="F315" s="29">
        <v>0</v>
      </c>
      <c r="G315" s="30">
        <v>0</v>
      </c>
      <c r="K315" s="93" t="s">
        <v>1197</v>
      </c>
      <c r="L315" s="94">
        <v>0</v>
      </c>
      <c r="M315" s="34">
        <f t="shared" si="4"/>
        <v>219</v>
      </c>
    </row>
    <row r="316" spans="1:13" x14ac:dyDescent="0.25">
      <c r="A316" s="27" t="s">
        <v>48</v>
      </c>
      <c r="B316" s="27"/>
      <c r="C316" s="38" t="s">
        <v>1029</v>
      </c>
      <c r="D316" s="40">
        <v>1195</v>
      </c>
      <c r="E316" s="28">
        <v>1</v>
      </c>
      <c r="F316" s="29">
        <v>0</v>
      </c>
      <c r="G316" s="30">
        <v>0</v>
      </c>
      <c r="K316" s="93" t="s">
        <v>1198</v>
      </c>
      <c r="L316" s="94">
        <v>0</v>
      </c>
      <c r="M316" s="34">
        <f t="shared" si="4"/>
        <v>219</v>
      </c>
    </row>
    <row r="317" spans="1:13" x14ac:dyDescent="0.25">
      <c r="A317" s="27"/>
      <c r="B317" s="27"/>
      <c r="C317" s="36" t="s">
        <v>1003</v>
      </c>
      <c r="D317" s="40">
        <v>1194</v>
      </c>
      <c r="E317" s="28">
        <v>1</v>
      </c>
      <c r="F317" s="29">
        <v>0</v>
      </c>
      <c r="G317" s="30">
        <v>0</v>
      </c>
      <c r="K317" s="93" t="s">
        <v>275</v>
      </c>
      <c r="L317" s="94">
        <v>0</v>
      </c>
      <c r="M317" s="34">
        <f t="shared" si="4"/>
        <v>219</v>
      </c>
    </row>
    <row r="318" spans="1:13" x14ac:dyDescent="0.25">
      <c r="A318" s="27" t="s">
        <v>24</v>
      </c>
      <c r="B318" s="27" t="s">
        <v>906</v>
      </c>
      <c r="C318" s="38" t="s">
        <v>1045</v>
      </c>
      <c r="D318" s="40">
        <v>1191</v>
      </c>
      <c r="E318" s="28">
        <v>1</v>
      </c>
      <c r="F318" s="29">
        <v>0</v>
      </c>
      <c r="G318" s="30">
        <v>0</v>
      </c>
      <c r="K318" s="93" t="s">
        <v>1200</v>
      </c>
      <c r="L318" s="94">
        <v>0</v>
      </c>
      <c r="M318" s="34">
        <f t="shared" si="4"/>
        <v>219</v>
      </c>
    </row>
    <row r="319" spans="1:13" x14ac:dyDescent="0.25">
      <c r="A319" s="27"/>
      <c r="B319" s="27" t="s">
        <v>906</v>
      </c>
      <c r="C319" s="38" t="s">
        <v>1139</v>
      </c>
      <c r="D319" s="40">
        <v>1190</v>
      </c>
      <c r="E319" s="28">
        <v>1</v>
      </c>
      <c r="F319" s="29">
        <v>0</v>
      </c>
      <c r="G319" s="30">
        <v>0</v>
      </c>
      <c r="K319" s="93" t="s">
        <v>648</v>
      </c>
      <c r="L319" s="94">
        <v>57.20000000000001</v>
      </c>
      <c r="M319" s="34">
        <f t="shared" si="4"/>
        <v>75</v>
      </c>
    </row>
    <row r="320" spans="1:13" x14ac:dyDescent="0.25">
      <c r="A320" s="27" t="s">
        <v>1141</v>
      </c>
      <c r="B320" s="27" t="s">
        <v>906</v>
      </c>
      <c r="C320" s="36" t="s">
        <v>1142</v>
      </c>
      <c r="D320" s="40">
        <v>1189</v>
      </c>
      <c r="E320" s="28">
        <v>1</v>
      </c>
      <c r="F320" s="29">
        <v>0</v>
      </c>
      <c r="G320" s="30">
        <v>0</v>
      </c>
      <c r="K320" s="93" t="s">
        <v>1202</v>
      </c>
      <c r="L320" s="94">
        <v>0</v>
      </c>
      <c r="M320" s="34">
        <f t="shared" si="4"/>
        <v>219</v>
      </c>
    </row>
    <row r="321" spans="1:13" x14ac:dyDescent="0.25">
      <c r="A321" s="27"/>
      <c r="B321" s="27" t="s">
        <v>906</v>
      </c>
      <c r="C321" s="36" t="s">
        <v>1104</v>
      </c>
      <c r="D321" s="40">
        <v>1185</v>
      </c>
      <c r="E321" s="28">
        <v>1</v>
      </c>
      <c r="F321" s="29">
        <v>0</v>
      </c>
      <c r="G321" s="30">
        <v>0</v>
      </c>
      <c r="K321" s="93" t="s">
        <v>1203</v>
      </c>
      <c r="L321" s="94">
        <v>2.028</v>
      </c>
      <c r="M321" s="34">
        <f t="shared" si="4"/>
        <v>184</v>
      </c>
    </row>
    <row r="322" spans="1:13" x14ac:dyDescent="0.25">
      <c r="A322" s="38" t="s">
        <v>1051</v>
      </c>
      <c r="B322" s="38" t="s">
        <v>908</v>
      </c>
      <c r="C322" s="38" t="s">
        <v>1093</v>
      </c>
      <c r="D322" s="40">
        <v>1038</v>
      </c>
      <c r="E322" s="28">
        <v>1</v>
      </c>
      <c r="F322" s="29">
        <v>0</v>
      </c>
      <c r="G322" s="30">
        <v>0</v>
      </c>
      <c r="K322" s="93" t="s">
        <v>114</v>
      </c>
      <c r="L322" s="94">
        <v>36.727170000000001</v>
      </c>
      <c r="M322" s="34">
        <f t="shared" si="4"/>
        <v>89</v>
      </c>
    </row>
    <row r="323" spans="1:13" x14ac:dyDescent="0.25">
      <c r="A323" s="27" t="s">
        <v>1051</v>
      </c>
      <c r="B323" s="27"/>
      <c r="C323" s="36" t="s">
        <v>1145</v>
      </c>
      <c r="D323" s="28">
        <v>1179</v>
      </c>
      <c r="E323" s="28">
        <v>1</v>
      </c>
      <c r="F323" s="29">
        <v>0</v>
      </c>
      <c r="G323" s="30">
        <v>0</v>
      </c>
      <c r="K323" s="93" t="s">
        <v>1205</v>
      </c>
      <c r="L323" s="94">
        <v>0</v>
      </c>
      <c r="M323" s="34">
        <f t="shared" ref="M323:M386" si="5">_xlfn.RANK.EQ(L323,$L$2:$L$606,0)</f>
        <v>219</v>
      </c>
    </row>
    <row r="324" spans="1:13" x14ac:dyDescent="0.25">
      <c r="A324" s="27" t="s">
        <v>1051</v>
      </c>
      <c r="B324" s="27" t="s">
        <v>906</v>
      </c>
      <c r="C324" s="38" t="s">
        <v>941</v>
      </c>
      <c r="D324" s="40">
        <v>1177</v>
      </c>
      <c r="E324" s="28">
        <v>1</v>
      </c>
      <c r="F324" s="29">
        <v>0</v>
      </c>
      <c r="G324" s="30">
        <v>0</v>
      </c>
      <c r="K324" s="93" t="s">
        <v>1206</v>
      </c>
      <c r="L324" s="94">
        <v>0</v>
      </c>
      <c r="M324" s="34">
        <f t="shared" si="5"/>
        <v>219</v>
      </c>
    </row>
    <row r="325" spans="1:13" x14ac:dyDescent="0.25">
      <c r="A325" s="27"/>
      <c r="B325" s="27" t="s">
        <v>908</v>
      </c>
      <c r="C325" s="38" t="s">
        <v>949</v>
      </c>
      <c r="D325" s="40">
        <v>974</v>
      </c>
      <c r="E325" s="28">
        <v>1</v>
      </c>
      <c r="F325" s="29">
        <v>0</v>
      </c>
      <c r="G325" s="42">
        <v>0</v>
      </c>
      <c r="K325" s="93" t="s">
        <v>1144</v>
      </c>
      <c r="L325" s="94">
        <v>0</v>
      </c>
      <c r="M325" s="34">
        <f t="shared" si="5"/>
        <v>219</v>
      </c>
    </row>
    <row r="326" spans="1:13" x14ac:dyDescent="0.25">
      <c r="A326" s="27" t="s">
        <v>24</v>
      </c>
      <c r="B326" s="27"/>
      <c r="C326" s="38" t="s">
        <v>1147</v>
      </c>
      <c r="D326" s="40">
        <v>1165</v>
      </c>
      <c r="E326" s="28">
        <v>1</v>
      </c>
      <c r="F326" s="29">
        <v>0</v>
      </c>
      <c r="G326" s="30">
        <v>0</v>
      </c>
      <c r="K326" s="93" t="s">
        <v>1011</v>
      </c>
      <c r="L326" s="94">
        <v>0.49984000000000006</v>
      </c>
      <c r="M326" s="34">
        <f t="shared" si="5"/>
        <v>213</v>
      </c>
    </row>
    <row r="327" spans="1:13" x14ac:dyDescent="0.25">
      <c r="A327" s="27" t="s">
        <v>48</v>
      </c>
      <c r="B327" s="27"/>
      <c r="C327" s="38" t="s">
        <v>1148</v>
      </c>
      <c r="D327" s="40">
        <v>1163</v>
      </c>
      <c r="E327" s="28">
        <v>1</v>
      </c>
      <c r="F327" s="29">
        <v>0</v>
      </c>
      <c r="G327" s="42">
        <v>0</v>
      </c>
      <c r="K327" s="93" t="s">
        <v>327</v>
      </c>
      <c r="L327" s="94">
        <v>0</v>
      </c>
      <c r="M327" s="34">
        <f t="shared" si="5"/>
        <v>219</v>
      </c>
    </row>
    <row r="328" spans="1:13" x14ac:dyDescent="0.25">
      <c r="A328" s="27" t="s">
        <v>48</v>
      </c>
      <c r="B328" s="27"/>
      <c r="C328" s="38" t="s">
        <v>1150</v>
      </c>
      <c r="D328" s="40">
        <v>1162</v>
      </c>
      <c r="E328" s="28">
        <v>1</v>
      </c>
      <c r="F328" s="29">
        <v>0</v>
      </c>
      <c r="G328" s="30">
        <v>0</v>
      </c>
      <c r="K328" s="93" t="s">
        <v>1191</v>
      </c>
      <c r="L328" s="94">
        <v>0</v>
      </c>
      <c r="M328" s="34">
        <f t="shared" si="5"/>
        <v>219</v>
      </c>
    </row>
    <row r="329" spans="1:13" x14ac:dyDescent="0.25">
      <c r="A329" s="27" t="s">
        <v>48</v>
      </c>
      <c r="B329" s="27" t="s">
        <v>912</v>
      </c>
      <c r="C329" s="38" t="s">
        <v>927</v>
      </c>
      <c r="D329" s="40">
        <v>1159</v>
      </c>
      <c r="E329" s="28">
        <v>1</v>
      </c>
      <c r="F329" s="29">
        <v>0</v>
      </c>
      <c r="G329" s="30">
        <v>0</v>
      </c>
      <c r="K329" s="93" t="s">
        <v>225</v>
      </c>
      <c r="L329" s="94">
        <v>0</v>
      </c>
      <c r="M329" s="34">
        <f t="shared" si="5"/>
        <v>219</v>
      </c>
    </row>
    <row r="330" spans="1:13" x14ac:dyDescent="0.25">
      <c r="A330" s="27" t="s">
        <v>48</v>
      </c>
      <c r="B330" s="27"/>
      <c r="C330" s="27" t="s">
        <v>920</v>
      </c>
      <c r="D330" s="28">
        <v>1158</v>
      </c>
      <c r="E330" s="28">
        <v>1</v>
      </c>
      <c r="F330" s="29">
        <v>0</v>
      </c>
      <c r="G330" s="30">
        <v>0</v>
      </c>
      <c r="K330" s="93" t="s">
        <v>1210</v>
      </c>
      <c r="L330" s="94">
        <v>0</v>
      </c>
      <c r="M330" s="34">
        <f t="shared" si="5"/>
        <v>219</v>
      </c>
    </row>
    <row r="331" spans="1:13" x14ac:dyDescent="0.25">
      <c r="A331" s="38" t="s">
        <v>40</v>
      </c>
      <c r="B331" s="38" t="s">
        <v>908</v>
      </c>
      <c r="C331" s="36" t="s">
        <v>309</v>
      </c>
      <c r="D331" s="40">
        <v>845</v>
      </c>
      <c r="E331" s="28">
        <v>1</v>
      </c>
      <c r="F331" s="29">
        <v>0</v>
      </c>
      <c r="G331" s="30">
        <v>0</v>
      </c>
      <c r="K331" s="93" t="s">
        <v>1212</v>
      </c>
      <c r="L331" s="94">
        <v>0</v>
      </c>
      <c r="M331" s="34">
        <f t="shared" si="5"/>
        <v>219</v>
      </c>
    </row>
    <row r="332" spans="1:13" x14ac:dyDescent="0.25">
      <c r="A332" s="27" t="s">
        <v>30</v>
      </c>
      <c r="B332" s="27" t="s">
        <v>908</v>
      </c>
      <c r="C332" s="38" t="s">
        <v>914</v>
      </c>
      <c r="D332" s="40">
        <v>804</v>
      </c>
      <c r="E332" s="28">
        <v>1</v>
      </c>
      <c r="F332" s="29">
        <v>0</v>
      </c>
      <c r="G332" s="30">
        <v>0</v>
      </c>
      <c r="K332" s="93" t="s">
        <v>1213</v>
      </c>
      <c r="L332" s="94">
        <v>0</v>
      </c>
      <c r="M332" s="34">
        <f t="shared" si="5"/>
        <v>219</v>
      </c>
    </row>
    <row r="333" spans="1:13" x14ac:dyDescent="0.25">
      <c r="A333" s="27" t="s">
        <v>1051</v>
      </c>
      <c r="B333" s="27"/>
      <c r="C333" s="36" t="s">
        <v>1041</v>
      </c>
      <c r="D333" s="40">
        <v>1151</v>
      </c>
      <c r="E333" s="28">
        <v>1</v>
      </c>
      <c r="F333" s="29">
        <v>0</v>
      </c>
      <c r="G333" s="30">
        <v>0</v>
      </c>
      <c r="K333" s="93" t="s">
        <v>1068</v>
      </c>
      <c r="L333" s="94">
        <v>0</v>
      </c>
      <c r="M333" s="34">
        <f t="shared" si="5"/>
        <v>219</v>
      </c>
    </row>
    <row r="334" spans="1:13" x14ac:dyDescent="0.25">
      <c r="A334" s="38" t="s">
        <v>48</v>
      </c>
      <c r="B334" s="39" t="s">
        <v>1490</v>
      </c>
      <c r="C334" s="36" t="s">
        <v>1158</v>
      </c>
      <c r="D334" s="28">
        <v>1149</v>
      </c>
      <c r="E334" s="28">
        <v>1</v>
      </c>
      <c r="F334" s="29">
        <v>0</v>
      </c>
      <c r="G334" s="30">
        <v>0</v>
      </c>
      <c r="K334" s="93" t="s">
        <v>1214</v>
      </c>
      <c r="L334" s="94">
        <v>0</v>
      </c>
      <c r="M334" s="34">
        <f t="shared" si="5"/>
        <v>219</v>
      </c>
    </row>
    <row r="335" spans="1:13" x14ac:dyDescent="0.25">
      <c r="A335" s="27" t="s">
        <v>17</v>
      </c>
      <c r="B335" s="27" t="s">
        <v>908</v>
      </c>
      <c r="C335" s="36" t="s">
        <v>1156</v>
      </c>
      <c r="D335" s="40">
        <v>734</v>
      </c>
      <c r="E335" s="28">
        <v>1</v>
      </c>
      <c r="F335" s="29">
        <v>0</v>
      </c>
      <c r="G335" s="46">
        <v>0</v>
      </c>
      <c r="K335" s="93" t="s">
        <v>80</v>
      </c>
      <c r="L335" s="94">
        <v>0</v>
      </c>
      <c r="M335" s="34">
        <f t="shared" si="5"/>
        <v>219</v>
      </c>
    </row>
    <row r="336" spans="1:13" x14ac:dyDescent="0.25">
      <c r="A336" s="27" t="s">
        <v>24</v>
      </c>
      <c r="B336" s="27" t="s">
        <v>908</v>
      </c>
      <c r="C336" s="38" t="s">
        <v>954</v>
      </c>
      <c r="D336" s="40">
        <v>590</v>
      </c>
      <c r="E336" s="28">
        <v>1</v>
      </c>
      <c r="F336" s="29">
        <v>0</v>
      </c>
      <c r="G336" s="42">
        <v>0</v>
      </c>
      <c r="K336" s="93" t="s">
        <v>96</v>
      </c>
      <c r="L336" s="94">
        <v>69.007000000000005</v>
      </c>
      <c r="M336" s="34">
        <f t="shared" si="5"/>
        <v>69</v>
      </c>
    </row>
    <row r="337" spans="1:13" x14ac:dyDescent="0.25">
      <c r="A337" s="27" t="s">
        <v>24</v>
      </c>
      <c r="B337" s="27"/>
      <c r="C337" s="38" t="s">
        <v>1162</v>
      </c>
      <c r="D337" s="28">
        <v>1130</v>
      </c>
      <c r="E337" s="28">
        <v>1</v>
      </c>
      <c r="F337" s="29">
        <v>0</v>
      </c>
      <c r="G337" s="30">
        <v>0</v>
      </c>
      <c r="K337" s="93" t="s">
        <v>1216</v>
      </c>
      <c r="L337" s="94">
        <v>0</v>
      </c>
      <c r="M337" s="34">
        <f t="shared" si="5"/>
        <v>219</v>
      </c>
    </row>
    <row r="338" spans="1:13" x14ac:dyDescent="0.25">
      <c r="A338" s="27" t="s">
        <v>123</v>
      </c>
      <c r="B338" s="27"/>
      <c r="C338" s="27" t="s">
        <v>1164</v>
      </c>
      <c r="D338" s="28">
        <v>1129</v>
      </c>
      <c r="E338" s="28">
        <v>1</v>
      </c>
      <c r="F338" s="29">
        <v>0</v>
      </c>
      <c r="G338" s="30">
        <v>0</v>
      </c>
      <c r="K338" s="93" t="s">
        <v>401</v>
      </c>
      <c r="L338" s="94">
        <v>250.17464999999999</v>
      </c>
      <c r="M338" s="34">
        <f t="shared" si="5"/>
        <v>32</v>
      </c>
    </row>
    <row r="339" spans="1:13" x14ac:dyDescent="0.25">
      <c r="A339" s="27" t="s">
        <v>123</v>
      </c>
      <c r="B339" s="27"/>
      <c r="C339" s="38" t="s">
        <v>1078</v>
      </c>
      <c r="D339" s="40">
        <v>1128</v>
      </c>
      <c r="E339" s="28">
        <v>1</v>
      </c>
      <c r="F339" s="29">
        <v>0</v>
      </c>
      <c r="G339" s="30">
        <v>0</v>
      </c>
      <c r="K339" s="93" t="s">
        <v>1032</v>
      </c>
      <c r="L339" s="94">
        <v>0</v>
      </c>
      <c r="M339" s="34">
        <f t="shared" si="5"/>
        <v>219</v>
      </c>
    </row>
    <row r="340" spans="1:13" x14ac:dyDescent="0.25">
      <c r="A340" s="27"/>
      <c r="B340" s="27"/>
      <c r="C340" s="36" t="s">
        <v>1166</v>
      </c>
      <c r="D340" s="40">
        <v>1127</v>
      </c>
      <c r="E340" s="28">
        <v>1</v>
      </c>
      <c r="F340" s="29">
        <v>0</v>
      </c>
      <c r="G340" s="30">
        <v>0</v>
      </c>
      <c r="K340" s="93" t="s">
        <v>1217</v>
      </c>
      <c r="L340" s="94">
        <v>0</v>
      </c>
      <c r="M340" s="34">
        <f t="shared" si="5"/>
        <v>219</v>
      </c>
    </row>
    <row r="341" spans="1:13" x14ac:dyDescent="0.25">
      <c r="A341" s="27" t="s">
        <v>1051</v>
      </c>
      <c r="B341" s="27"/>
      <c r="C341" s="38" t="s">
        <v>1048</v>
      </c>
      <c r="D341" s="28">
        <v>1126</v>
      </c>
      <c r="E341" s="28">
        <v>1</v>
      </c>
      <c r="F341" s="29">
        <v>0</v>
      </c>
      <c r="G341" s="30">
        <v>0</v>
      </c>
      <c r="K341" s="93" t="s">
        <v>1219</v>
      </c>
      <c r="L341" s="94">
        <v>0</v>
      </c>
      <c r="M341" s="34">
        <f t="shared" si="5"/>
        <v>219</v>
      </c>
    </row>
    <row r="342" spans="1:13" x14ac:dyDescent="0.25">
      <c r="A342" s="27" t="s">
        <v>1051</v>
      </c>
      <c r="B342" s="27"/>
      <c r="C342" s="36" t="s">
        <v>1052</v>
      </c>
      <c r="D342" s="40">
        <v>1124</v>
      </c>
      <c r="E342" s="28">
        <v>1</v>
      </c>
      <c r="F342" s="29">
        <v>0</v>
      </c>
      <c r="G342" s="30">
        <v>0</v>
      </c>
      <c r="K342" s="93" t="s">
        <v>1221</v>
      </c>
      <c r="L342" s="94">
        <v>0</v>
      </c>
      <c r="M342" s="34">
        <f t="shared" si="5"/>
        <v>219</v>
      </c>
    </row>
    <row r="343" spans="1:13" x14ac:dyDescent="0.25">
      <c r="A343" s="27"/>
      <c r="B343" s="27"/>
      <c r="C343" s="38" t="s">
        <v>1168</v>
      </c>
      <c r="D343" s="40">
        <v>1123</v>
      </c>
      <c r="E343" s="28">
        <v>1</v>
      </c>
      <c r="F343" s="29">
        <v>0</v>
      </c>
      <c r="G343" s="30">
        <v>0</v>
      </c>
      <c r="K343" s="93" t="s">
        <v>1168</v>
      </c>
      <c r="L343" s="94">
        <v>0</v>
      </c>
      <c r="M343" s="34">
        <f t="shared" si="5"/>
        <v>219</v>
      </c>
    </row>
    <row r="344" spans="1:13" x14ac:dyDescent="0.25">
      <c r="A344" s="27"/>
      <c r="B344" s="27"/>
      <c r="C344" s="36" t="s">
        <v>1169</v>
      </c>
      <c r="D344" s="40">
        <v>1121</v>
      </c>
      <c r="E344" s="28">
        <v>1</v>
      </c>
      <c r="F344" s="29">
        <v>0</v>
      </c>
      <c r="G344" s="30">
        <v>0</v>
      </c>
      <c r="K344" s="93" t="s">
        <v>1112</v>
      </c>
      <c r="L344" s="94">
        <v>0</v>
      </c>
      <c r="M344" s="34">
        <f t="shared" si="5"/>
        <v>219</v>
      </c>
    </row>
    <row r="345" spans="1:13" x14ac:dyDescent="0.25">
      <c r="A345" s="38" t="s">
        <v>48</v>
      </c>
      <c r="B345" s="38"/>
      <c r="C345" s="38" t="s">
        <v>1035</v>
      </c>
      <c r="D345" s="40">
        <v>1120</v>
      </c>
      <c r="E345" s="28">
        <v>1</v>
      </c>
      <c r="F345" s="29">
        <v>0</v>
      </c>
      <c r="G345" s="30">
        <v>0</v>
      </c>
      <c r="K345" s="93" t="s">
        <v>43</v>
      </c>
      <c r="L345" s="94">
        <v>38.70635</v>
      </c>
      <c r="M345" s="34">
        <f t="shared" si="5"/>
        <v>86</v>
      </c>
    </row>
    <row r="346" spans="1:13" x14ac:dyDescent="0.25">
      <c r="A346" s="27" t="s">
        <v>1141</v>
      </c>
      <c r="B346" s="27" t="s">
        <v>906</v>
      </c>
      <c r="C346" s="36" t="s">
        <v>1172</v>
      </c>
      <c r="D346" s="40">
        <v>1116</v>
      </c>
      <c r="E346" s="28">
        <v>1</v>
      </c>
      <c r="F346" s="29">
        <v>0</v>
      </c>
      <c r="G346" s="30">
        <v>0</v>
      </c>
      <c r="K346" s="93" t="s">
        <v>1223</v>
      </c>
      <c r="L346" s="94">
        <v>0</v>
      </c>
      <c r="M346" s="34">
        <f t="shared" si="5"/>
        <v>219</v>
      </c>
    </row>
    <row r="347" spans="1:13" x14ac:dyDescent="0.25">
      <c r="A347" s="25" t="s">
        <v>1051</v>
      </c>
      <c r="B347" s="25"/>
      <c r="C347" s="38" t="s">
        <v>1174</v>
      </c>
      <c r="D347" s="28">
        <v>1114</v>
      </c>
      <c r="E347" s="28">
        <v>1</v>
      </c>
      <c r="F347" s="29">
        <v>0</v>
      </c>
      <c r="G347" s="47">
        <v>0</v>
      </c>
      <c r="K347" s="93" t="s">
        <v>1224</v>
      </c>
      <c r="L347" s="94">
        <v>6.2399999999999984</v>
      </c>
      <c r="M347" s="34">
        <f t="shared" si="5"/>
        <v>158</v>
      </c>
    </row>
    <row r="348" spans="1:13" x14ac:dyDescent="0.25">
      <c r="A348" s="38"/>
      <c r="B348" s="38"/>
      <c r="C348" s="36" t="s">
        <v>990</v>
      </c>
      <c r="D348" s="28">
        <v>1113</v>
      </c>
      <c r="E348" s="28">
        <v>1</v>
      </c>
      <c r="F348" s="29">
        <v>0</v>
      </c>
      <c r="G348" s="30">
        <v>0</v>
      </c>
      <c r="K348" s="93" t="s">
        <v>207</v>
      </c>
      <c r="L348" s="94">
        <v>5.1759300000000001</v>
      </c>
      <c r="M348" s="34">
        <f t="shared" si="5"/>
        <v>162</v>
      </c>
    </row>
    <row r="349" spans="1:13" x14ac:dyDescent="0.25">
      <c r="B349" s="26"/>
      <c r="C349" s="27" t="s">
        <v>1177</v>
      </c>
      <c r="D349" s="28">
        <v>1111</v>
      </c>
      <c r="E349" s="28">
        <v>1</v>
      </c>
      <c r="F349" s="29">
        <v>0</v>
      </c>
      <c r="G349" s="30">
        <v>0</v>
      </c>
      <c r="K349" s="93" t="s">
        <v>508</v>
      </c>
      <c r="L349" s="94">
        <v>0</v>
      </c>
      <c r="M349" s="34">
        <f t="shared" si="5"/>
        <v>219</v>
      </c>
    </row>
    <row r="350" spans="1:13" x14ac:dyDescent="0.25">
      <c r="A350" s="27" t="s">
        <v>123</v>
      </c>
      <c r="B350" s="27"/>
      <c r="C350" s="38" t="s">
        <v>1167</v>
      </c>
      <c r="D350" s="40">
        <v>1109</v>
      </c>
      <c r="E350" s="28">
        <v>1</v>
      </c>
      <c r="F350" s="29">
        <v>0</v>
      </c>
      <c r="G350" s="30">
        <v>0</v>
      </c>
      <c r="K350" s="93" t="s">
        <v>650</v>
      </c>
      <c r="L350" s="94">
        <v>25.024999999999999</v>
      </c>
      <c r="M350" s="34">
        <f t="shared" si="5"/>
        <v>104</v>
      </c>
    </row>
    <row r="351" spans="1:13" x14ac:dyDescent="0.25">
      <c r="A351" s="27" t="s">
        <v>123</v>
      </c>
      <c r="B351" s="27"/>
      <c r="C351" s="38" t="s">
        <v>1179</v>
      </c>
      <c r="D351" s="40">
        <v>1108</v>
      </c>
      <c r="E351" s="28">
        <v>1</v>
      </c>
      <c r="F351" s="29">
        <v>0</v>
      </c>
      <c r="G351" s="30">
        <v>0</v>
      </c>
      <c r="K351" s="93" t="s">
        <v>191</v>
      </c>
      <c r="L351" s="94">
        <v>105.27467</v>
      </c>
      <c r="M351" s="34">
        <f t="shared" si="5"/>
        <v>57</v>
      </c>
    </row>
    <row r="352" spans="1:13" x14ac:dyDescent="0.25">
      <c r="A352" s="27"/>
      <c r="B352" s="27"/>
      <c r="C352" s="38" t="s">
        <v>1017</v>
      </c>
      <c r="D352" s="40">
        <v>1107</v>
      </c>
      <c r="E352" s="28">
        <v>1</v>
      </c>
      <c r="F352" s="29">
        <v>0</v>
      </c>
      <c r="G352" s="42">
        <v>0</v>
      </c>
      <c r="K352" s="93" t="s">
        <v>176</v>
      </c>
      <c r="L352" s="94">
        <v>132.8836</v>
      </c>
      <c r="M352" s="34">
        <f t="shared" si="5"/>
        <v>46</v>
      </c>
    </row>
    <row r="353" spans="1:13" x14ac:dyDescent="0.25">
      <c r="A353" s="27" t="s">
        <v>17</v>
      </c>
      <c r="B353" s="27"/>
      <c r="C353" s="36" t="s">
        <v>1076</v>
      </c>
      <c r="D353" s="40">
        <v>1106</v>
      </c>
      <c r="E353" s="28">
        <v>1</v>
      </c>
      <c r="F353" s="29">
        <v>0</v>
      </c>
      <c r="G353" s="30">
        <v>0</v>
      </c>
      <c r="K353" s="93" t="s">
        <v>1228</v>
      </c>
      <c r="L353" s="94">
        <v>0</v>
      </c>
      <c r="M353" s="34">
        <f t="shared" si="5"/>
        <v>219</v>
      </c>
    </row>
    <row r="354" spans="1:13" x14ac:dyDescent="0.25">
      <c r="A354" s="27" t="s">
        <v>40</v>
      </c>
      <c r="B354" s="27" t="s">
        <v>908</v>
      </c>
      <c r="C354" s="36" t="s">
        <v>1286</v>
      </c>
      <c r="D354" s="40">
        <v>556</v>
      </c>
      <c r="E354" s="28">
        <v>1</v>
      </c>
      <c r="F354" s="29">
        <v>0</v>
      </c>
      <c r="G354" s="30">
        <v>0</v>
      </c>
      <c r="K354" s="93" t="s">
        <v>1229</v>
      </c>
      <c r="L354" s="94">
        <v>0</v>
      </c>
      <c r="M354" s="34">
        <f t="shared" si="5"/>
        <v>219</v>
      </c>
    </row>
    <row r="355" spans="1:13" x14ac:dyDescent="0.25">
      <c r="A355" s="27" t="s">
        <v>30</v>
      </c>
      <c r="B355" s="27"/>
      <c r="C355" s="36" t="s">
        <v>972</v>
      </c>
      <c r="D355" s="40">
        <v>1104</v>
      </c>
      <c r="E355" s="28">
        <v>1</v>
      </c>
      <c r="F355" s="29">
        <v>0</v>
      </c>
      <c r="G355" s="30">
        <v>0</v>
      </c>
      <c r="K355" s="93" t="s">
        <v>1230</v>
      </c>
      <c r="L355" s="94">
        <v>0</v>
      </c>
      <c r="M355" s="34">
        <f t="shared" si="5"/>
        <v>219</v>
      </c>
    </row>
    <row r="356" spans="1:13" x14ac:dyDescent="0.25">
      <c r="A356" s="25" t="s">
        <v>17</v>
      </c>
      <c r="B356" s="25"/>
      <c r="C356" s="36" t="s">
        <v>973</v>
      </c>
      <c r="D356" s="28">
        <v>1103</v>
      </c>
      <c r="E356" s="28">
        <v>1</v>
      </c>
      <c r="F356" s="29">
        <v>0</v>
      </c>
      <c r="G356" s="30">
        <v>0</v>
      </c>
      <c r="K356" s="93" t="s">
        <v>277</v>
      </c>
      <c r="L356" s="94">
        <v>0</v>
      </c>
      <c r="M356" s="34">
        <f t="shared" si="5"/>
        <v>219</v>
      </c>
    </row>
    <row r="357" spans="1:13" x14ac:dyDescent="0.25">
      <c r="A357" s="25" t="s">
        <v>1051</v>
      </c>
      <c r="B357" s="25"/>
      <c r="C357" s="27" t="s">
        <v>1184</v>
      </c>
      <c r="D357" s="40">
        <v>1098</v>
      </c>
      <c r="E357" s="28">
        <v>1</v>
      </c>
      <c r="F357" s="29">
        <v>0</v>
      </c>
      <c r="G357" s="30">
        <v>0</v>
      </c>
      <c r="K357" s="93" t="s">
        <v>209</v>
      </c>
      <c r="L357" s="94">
        <v>0</v>
      </c>
      <c r="M357" s="34">
        <f t="shared" si="5"/>
        <v>219</v>
      </c>
    </row>
    <row r="358" spans="1:13" x14ac:dyDescent="0.25">
      <c r="A358" s="27" t="s">
        <v>17</v>
      </c>
      <c r="B358" s="27" t="s">
        <v>908</v>
      </c>
      <c r="C358" s="36" t="s">
        <v>1043</v>
      </c>
      <c r="D358" s="28">
        <v>334</v>
      </c>
      <c r="E358" s="28">
        <v>1</v>
      </c>
      <c r="F358" s="29">
        <v>0</v>
      </c>
      <c r="G358" s="30">
        <v>0</v>
      </c>
      <c r="K358" s="93" t="s">
        <v>1027</v>
      </c>
      <c r="L358" s="94">
        <v>0</v>
      </c>
      <c r="M358" s="34">
        <f t="shared" si="5"/>
        <v>219</v>
      </c>
    </row>
    <row r="359" spans="1:13" x14ac:dyDescent="0.25">
      <c r="A359" s="27"/>
      <c r="B359" s="27"/>
      <c r="C359" s="38" t="s">
        <v>931</v>
      </c>
      <c r="D359" s="40">
        <v>1096</v>
      </c>
      <c r="E359" s="28">
        <v>1</v>
      </c>
      <c r="F359" s="29">
        <v>0</v>
      </c>
      <c r="G359" s="30">
        <v>0</v>
      </c>
      <c r="K359" s="93" t="s">
        <v>1077</v>
      </c>
      <c r="L359" s="94">
        <v>0</v>
      </c>
      <c r="M359" s="34">
        <f t="shared" si="5"/>
        <v>219</v>
      </c>
    </row>
    <row r="360" spans="1:13" x14ac:dyDescent="0.25">
      <c r="A360" s="27"/>
      <c r="B360" s="27"/>
      <c r="C360" s="36" t="s">
        <v>1061</v>
      </c>
      <c r="D360" s="40">
        <v>1094</v>
      </c>
      <c r="E360" s="28">
        <v>1</v>
      </c>
      <c r="F360" s="29">
        <v>0</v>
      </c>
      <c r="G360" s="30">
        <v>0</v>
      </c>
      <c r="K360" s="93" t="s">
        <v>1232</v>
      </c>
      <c r="L360" s="94">
        <v>58.201000000000008</v>
      </c>
      <c r="M360" s="34">
        <f t="shared" si="5"/>
        <v>72</v>
      </c>
    </row>
    <row r="361" spans="1:13" x14ac:dyDescent="0.25">
      <c r="A361" s="27" t="s">
        <v>17</v>
      </c>
      <c r="B361" s="27" t="s">
        <v>908</v>
      </c>
      <c r="C361" s="36" t="s">
        <v>1264</v>
      </c>
      <c r="D361" s="40">
        <v>163</v>
      </c>
      <c r="E361" s="28">
        <v>1</v>
      </c>
      <c r="F361" s="29">
        <v>0</v>
      </c>
      <c r="G361" s="30">
        <v>0</v>
      </c>
      <c r="K361" s="93" t="s">
        <v>1233</v>
      </c>
      <c r="L361" s="94">
        <v>0</v>
      </c>
      <c r="M361" s="34">
        <f t="shared" si="5"/>
        <v>219</v>
      </c>
    </row>
    <row r="362" spans="1:13" x14ac:dyDescent="0.25">
      <c r="A362" s="38" t="s">
        <v>1051</v>
      </c>
      <c r="B362" s="38"/>
      <c r="C362" s="36" t="s">
        <v>1185</v>
      </c>
      <c r="D362" s="40">
        <v>1091</v>
      </c>
      <c r="E362" s="28">
        <v>1</v>
      </c>
      <c r="F362" s="29">
        <v>0</v>
      </c>
      <c r="G362" s="30">
        <v>0</v>
      </c>
      <c r="K362" s="93" t="s">
        <v>336</v>
      </c>
      <c r="L362" s="94">
        <v>1608.3016400000001</v>
      </c>
      <c r="M362" s="34">
        <f t="shared" si="5"/>
        <v>10</v>
      </c>
    </row>
    <row r="363" spans="1:13" x14ac:dyDescent="0.25">
      <c r="A363" s="27"/>
      <c r="B363" s="27"/>
      <c r="C363" s="36" t="s">
        <v>1188</v>
      </c>
      <c r="D363" s="40">
        <v>1089</v>
      </c>
      <c r="E363" s="28">
        <v>1</v>
      </c>
      <c r="F363" s="29">
        <v>0</v>
      </c>
      <c r="G363" s="30">
        <v>0</v>
      </c>
      <c r="K363" s="93" t="s">
        <v>211</v>
      </c>
      <c r="L363" s="94">
        <v>52.627570000000006</v>
      </c>
      <c r="M363" s="34">
        <f t="shared" si="5"/>
        <v>78</v>
      </c>
    </row>
    <row r="364" spans="1:13" x14ac:dyDescent="0.25">
      <c r="A364" s="38" t="s">
        <v>123</v>
      </c>
      <c r="B364" s="38" t="s">
        <v>908</v>
      </c>
      <c r="C364" s="38" t="s">
        <v>1026</v>
      </c>
      <c r="D364" s="40">
        <v>31</v>
      </c>
      <c r="E364" s="28">
        <v>1</v>
      </c>
      <c r="F364" s="29">
        <v>0</v>
      </c>
      <c r="G364" s="30">
        <v>0</v>
      </c>
      <c r="K364" s="93" t="s">
        <v>1087</v>
      </c>
      <c r="L364" s="94">
        <v>0</v>
      </c>
      <c r="M364" s="34">
        <f t="shared" si="5"/>
        <v>219</v>
      </c>
    </row>
    <row r="365" spans="1:13" x14ac:dyDescent="0.25">
      <c r="A365" s="38" t="s">
        <v>17</v>
      </c>
      <c r="B365" s="39"/>
      <c r="C365" s="36" t="s">
        <v>1072</v>
      </c>
      <c r="D365" s="28">
        <v>1085</v>
      </c>
      <c r="E365" s="28">
        <v>1</v>
      </c>
      <c r="F365" s="29">
        <v>0</v>
      </c>
      <c r="G365" s="30">
        <v>0</v>
      </c>
      <c r="K365" s="93" t="s">
        <v>1160</v>
      </c>
      <c r="L365" s="94">
        <v>0</v>
      </c>
      <c r="M365" s="34">
        <f t="shared" si="5"/>
        <v>219</v>
      </c>
    </row>
    <row r="366" spans="1:13" x14ac:dyDescent="0.25">
      <c r="A366" s="27" t="s">
        <v>1051</v>
      </c>
      <c r="B366" s="27"/>
      <c r="C366" s="36" t="s">
        <v>1191</v>
      </c>
      <c r="D366" s="40">
        <v>1084</v>
      </c>
      <c r="E366" s="28">
        <v>1</v>
      </c>
      <c r="F366" s="29">
        <v>0</v>
      </c>
      <c r="G366" s="30">
        <v>0</v>
      </c>
      <c r="K366" s="93" t="s">
        <v>1235</v>
      </c>
      <c r="L366" s="94">
        <v>0</v>
      </c>
      <c r="M366" s="34">
        <f t="shared" si="5"/>
        <v>219</v>
      </c>
    </row>
    <row r="367" spans="1:13" x14ac:dyDescent="0.25">
      <c r="A367" s="27" t="s">
        <v>1051</v>
      </c>
      <c r="B367" s="27"/>
      <c r="C367" s="38" t="s">
        <v>1193</v>
      </c>
      <c r="D367" s="40">
        <v>1083</v>
      </c>
      <c r="E367" s="28">
        <v>1</v>
      </c>
      <c r="F367" s="29">
        <v>0</v>
      </c>
      <c r="G367" s="46">
        <v>0</v>
      </c>
      <c r="K367" s="93" t="s">
        <v>1169</v>
      </c>
      <c r="L367" s="94">
        <v>0</v>
      </c>
      <c r="M367" s="34">
        <f t="shared" si="5"/>
        <v>219</v>
      </c>
    </row>
    <row r="368" spans="1:13" x14ac:dyDescent="0.25">
      <c r="A368" s="27" t="s">
        <v>102</v>
      </c>
      <c r="B368" s="27" t="s">
        <v>908</v>
      </c>
      <c r="C368" s="27" t="s">
        <v>989</v>
      </c>
      <c r="D368" s="28">
        <v>22</v>
      </c>
      <c r="E368" s="28">
        <v>1</v>
      </c>
      <c r="F368" s="29">
        <v>0</v>
      </c>
      <c r="G368" s="30">
        <v>0</v>
      </c>
      <c r="K368" s="93" t="s">
        <v>1237</v>
      </c>
      <c r="L368" s="94">
        <v>0</v>
      </c>
      <c r="M368" s="34">
        <f t="shared" si="5"/>
        <v>219</v>
      </c>
    </row>
    <row r="369" spans="1:13" x14ac:dyDescent="0.25">
      <c r="A369" s="27" t="s">
        <v>30</v>
      </c>
      <c r="B369" s="27"/>
      <c r="C369" s="38" t="s">
        <v>946</v>
      </c>
      <c r="D369" s="40">
        <v>1081</v>
      </c>
      <c r="E369" s="28">
        <v>1</v>
      </c>
      <c r="F369" s="29">
        <v>0</v>
      </c>
      <c r="G369" s="42">
        <v>0</v>
      </c>
      <c r="K369" s="93" t="s">
        <v>1117</v>
      </c>
      <c r="L369" s="94">
        <v>0</v>
      </c>
      <c r="M369" s="34">
        <f t="shared" si="5"/>
        <v>219</v>
      </c>
    </row>
    <row r="370" spans="1:13" x14ac:dyDescent="0.25">
      <c r="A370" s="27"/>
      <c r="B370" s="27"/>
      <c r="C370" s="36" t="s">
        <v>928</v>
      </c>
      <c r="D370" s="40">
        <v>1080</v>
      </c>
      <c r="E370" s="28">
        <v>1</v>
      </c>
      <c r="F370" s="29">
        <v>0</v>
      </c>
      <c r="G370" s="30">
        <v>0</v>
      </c>
      <c r="K370" s="93" t="s">
        <v>269</v>
      </c>
      <c r="L370" s="94">
        <v>120.79744000000001</v>
      </c>
      <c r="M370" s="34">
        <f t="shared" si="5"/>
        <v>51</v>
      </c>
    </row>
    <row r="371" spans="1:13" x14ac:dyDescent="0.25">
      <c r="A371" s="27" t="s">
        <v>30</v>
      </c>
      <c r="B371" s="27" t="s">
        <v>908</v>
      </c>
      <c r="C371" s="36" t="s">
        <v>672</v>
      </c>
      <c r="D371" s="40">
        <v>1596</v>
      </c>
      <c r="E371" s="28">
        <v>1</v>
      </c>
      <c r="F371" s="29">
        <v>0</v>
      </c>
      <c r="G371" s="30">
        <v>0</v>
      </c>
      <c r="K371" s="93" t="s">
        <v>1075</v>
      </c>
      <c r="L371" s="94">
        <v>0</v>
      </c>
      <c r="M371" s="34">
        <f t="shared" si="5"/>
        <v>219</v>
      </c>
    </row>
    <row r="372" spans="1:13" x14ac:dyDescent="0.25">
      <c r="A372" s="25" t="s">
        <v>1141</v>
      </c>
      <c r="B372" s="25"/>
      <c r="C372" s="38" t="s">
        <v>1199</v>
      </c>
      <c r="D372" s="28">
        <v>1076</v>
      </c>
      <c r="E372" s="28">
        <v>1</v>
      </c>
      <c r="F372" s="29">
        <v>0</v>
      </c>
      <c r="G372" s="30">
        <v>0</v>
      </c>
      <c r="K372" s="93" t="s">
        <v>788</v>
      </c>
      <c r="L372" s="94">
        <v>13.759999999999996</v>
      </c>
      <c r="M372" s="34">
        <f t="shared" si="5"/>
        <v>133</v>
      </c>
    </row>
    <row r="373" spans="1:13" x14ac:dyDescent="0.25">
      <c r="A373" s="38" t="s">
        <v>48</v>
      </c>
      <c r="B373" s="39"/>
      <c r="C373" s="36" t="s">
        <v>1137</v>
      </c>
      <c r="D373" s="27">
        <v>1075</v>
      </c>
      <c r="E373" s="28">
        <v>1</v>
      </c>
      <c r="F373" s="29">
        <v>0</v>
      </c>
      <c r="G373" s="30">
        <v>0</v>
      </c>
      <c r="K373" s="93" t="s">
        <v>1240</v>
      </c>
      <c r="L373" s="94">
        <v>0</v>
      </c>
      <c r="M373" s="34">
        <f t="shared" si="5"/>
        <v>219</v>
      </c>
    </row>
    <row r="374" spans="1:13" x14ac:dyDescent="0.25">
      <c r="A374" s="27" t="s">
        <v>17</v>
      </c>
      <c r="B374" s="27"/>
      <c r="C374" s="36" t="s">
        <v>1201</v>
      </c>
      <c r="D374" s="28">
        <v>1074</v>
      </c>
      <c r="E374" s="28">
        <v>1</v>
      </c>
      <c r="F374" s="29">
        <v>0</v>
      </c>
      <c r="G374" s="30">
        <v>0</v>
      </c>
      <c r="K374" s="93" t="s">
        <v>1145</v>
      </c>
      <c r="L374" s="94">
        <v>0</v>
      </c>
      <c r="M374" s="34">
        <f t="shared" si="5"/>
        <v>219</v>
      </c>
    </row>
    <row r="375" spans="1:13" x14ac:dyDescent="0.25">
      <c r="A375" s="38" t="s">
        <v>1051</v>
      </c>
      <c r="B375" s="38"/>
      <c r="C375" s="36" t="s">
        <v>968</v>
      </c>
      <c r="D375" s="28">
        <v>1073</v>
      </c>
      <c r="E375" s="28">
        <v>1</v>
      </c>
      <c r="F375" s="29">
        <v>0</v>
      </c>
      <c r="G375" s="30">
        <v>0</v>
      </c>
      <c r="K375" s="93" t="s">
        <v>219</v>
      </c>
      <c r="L375" s="94">
        <v>71.328400000000002</v>
      </c>
      <c r="M375" s="34">
        <f t="shared" si="5"/>
        <v>67</v>
      </c>
    </row>
    <row r="376" spans="1:13" x14ac:dyDescent="0.25">
      <c r="A376" s="27" t="s">
        <v>17</v>
      </c>
      <c r="B376" s="27"/>
      <c r="C376" s="36" t="s">
        <v>1146</v>
      </c>
      <c r="D376" s="40">
        <v>1072</v>
      </c>
      <c r="E376" s="28">
        <v>1</v>
      </c>
      <c r="F376" s="29">
        <v>0</v>
      </c>
      <c r="G376" s="30">
        <v>0</v>
      </c>
      <c r="K376" s="93" t="s">
        <v>1174</v>
      </c>
      <c r="L376" s="94">
        <v>0</v>
      </c>
      <c r="M376" s="34">
        <f t="shared" si="5"/>
        <v>219</v>
      </c>
    </row>
    <row r="377" spans="1:13" x14ac:dyDescent="0.25">
      <c r="A377" s="27"/>
      <c r="B377" s="27"/>
      <c r="C377" s="38" t="s">
        <v>1204</v>
      </c>
      <c r="D377" s="40">
        <v>1071</v>
      </c>
      <c r="E377" s="28">
        <v>1</v>
      </c>
      <c r="F377" s="29">
        <v>0</v>
      </c>
      <c r="G377" s="30">
        <v>0</v>
      </c>
      <c r="K377" s="93" t="s">
        <v>1241</v>
      </c>
      <c r="L377" s="94">
        <v>0</v>
      </c>
      <c r="M377" s="34">
        <f t="shared" si="5"/>
        <v>219</v>
      </c>
    </row>
    <row r="378" spans="1:13" x14ac:dyDescent="0.25">
      <c r="A378" s="27"/>
      <c r="B378" s="27"/>
      <c r="C378" s="38" t="s">
        <v>1123</v>
      </c>
      <c r="D378" s="40">
        <v>1067</v>
      </c>
      <c r="E378" s="28">
        <v>1</v>
      </c>
      <c r="F378" s="29">
        <v>0</v>
      </c>
      <c r="G378" s="30">
        <v>0</v>
      </c>
      <c r="K378" s="93" t="s">
        <v>604</v>
      </c>
      <c r="L378" s="94">
        <v>30.492000000000004</v>
      </c>
      <c r="M378" s="34">
        <f t="shared" si="5"/>
        <v>96</v>
      </c>
    </row>
    <row r="379" spans="1:13" x14ac:dyDescent="0.25">
      <c r="A379" s="27" t="s">
        <v>48</v>
      </c>
      <c r="B379" s="27"/>
      <c r="C379" s="38" t="s">
        <v>1033</v>
      </c>
      <c r="D379" s="40">
        <v>1066</v>
      </c>
      <c r="E379" s="28">
        <v>1</v>
      </c>
      <c r="F379" s="29">
        <v>0</v>
      </c>
      <c r="G379" s="30">
        <v>0</v>
      </c>
      <c r="K379" s="93" t="s">
        <v>1243</v>
      </c>
      <c r="L379" s="94">
        <v>0</v>
      </c>
      <c r="M379" s="34">
        <f t="shared" si="5"/>
        <v>219</v>
      </c>
    </row>
    <row r="380" spans="1:13" x14ac:dyDescent="0.25">
      <c r="A380" s="27" t="s">
        <v>1051</v>
      </c>
      <c r="B380" s="27"/>
      <c r="C380" s="38" t="s">
        <v>1207</v>
      </c>
      <c r="D380" s="28">
        <v>1065</v>
      </c>
      <c r="E380" s="28">
        <v>1</v>
      </c>
      <c r="F380" s="29">
        <v>0</v>
      </c>
      <c r="G380" s="30">
        <v>0</v>
      </c>
      <c r="K380" s="93" t="s">
        <v>1244</v>
      </c>
      <c r="L380" s="94">
        <v>0</v>
      </c>
      <c r="M380" s="34">
        <f t="shared" si="5"/>
        <v>219</v>
      </c>
    </row>
    <row r="381" spans="1:13" x14ac:dyDescent="0.25">
      <c r="A381" s="27" t="s">
        <v>1141</v>
      </c>
      <c r="B381" s="27" t="s">
        <v>906</v>
      </c>
      <c r="C381" s="38" t="s">
        <v>1071</v>
      </c>
      <c r="D381" s="40">
        <v>1064</v>
      </c>
      <c r="E381" s="28">
        <v>1</v>
      </c>
      <c r="F381" s="29">
        <v>0</v>
      </c>
      <c r="G381" s="42">
        <v>0</v>
      </c>
      <c r="K381" s="93" t="s">
        <v>1245</v>
      </c>
      <c r="L381" s="94">
        <v>0</v>
      </c>
      <c r="M381" s="34">
        <f t="shared" si="5"/>
        <v>219</v>
      </c>
    </row>
    <row r="382" spans="1:13" x14ac:dyDescent="0.25">
      <c r="A382" s="27"/>
      <c r="B382" s="27"/>
      <c r="C382" s="27" t="s">
        <v>957</v>
      </c>
      <c r="D382" s="28">
        <v>1063</v>
      </c>
      <c r="E382" s="28">
        <v>1</v>
      </c>
      <c r="F382" s="44">
        <v>0</v>
      </c>
      <c r="G382" s="30">
        <v>0</v>
      </c>
      <c r="K382" s="93" t="s">
        <v>1239</v>
      </c>
      <c r="L382" s="94">
        <v>0</v>
      </c>
      <c r="M382" s="34">
        <f t="shared" si="5"/>
        <v>219</v>
      </c>
    </row>
    <row r="383" spans="1:13" x14ac:dyDescent="0.25">
      <c r="A383" s="27" t="s">
        <v>48</v>
      </c>
      <c r="B383" s="27"/>
      <c r="C383" s="38" t="s">
        <v>1209</v>
      </c>
      <c r="D383" s="40">
        <v>1060</v>
      </c>
      <c r="E383" s="28">
        <v>1</v>
      </c>
      <c r="F383" s="29">
        <v>0</v>
      </c>
      <c r="G383" s="30">
        <v>0</v>
      </c>
      <c r="K383" s="93" t="s">
        <v>279</v>
      </c>
      <c r="L383" s="94">
        <v>0</v>
      </c>
      <c r="M383" s="34">
        <f t="shared" si="5"/>
        <v>219</v>
      </c>
    </row>
    <row r="384" spans="1:13" x14ac:dyDescent="0.25">
      <c r="A384" s="27" t="s">
        <v>1051</v>
      </c>
      <c r="B384" s="27"/>
      <c r="C384" s="38" t="s">
        <v>1211</v>
      </c>
      <c r="D384" s="28">
        <v>1059</v>
      </c>
      <c r="E384" s="28">
        <v>1</v>
      </c>
      <c r="F384" s="29">
        <v>0</v>
      </c>
      <c r="G384" s="30">
        <v>0</v>
      </c>
      <c r="K384" s="93" t="s">
        <v>288</v>
      </c>
      <c r="L384" s="94">
        <v>0</v>
      </c>
      <c r="M384" s="34">
        <f t="shared" si="5"/>
        <v>219</v>
      </c>
    </row>
    <row r="385" spans="1:13" x14ac:dyDescent="0.25">
      <c r="A385" s="25" t="s">
        <v>1051</v>
      </c>
      <c r="B385" s="25"/>
      <c r="C385" s="38" t="s">
        <v>1006</v>
      </c>
      <c r="D385" s="28">
        <v>1055</v>
      </c>
      <c r="E385" s="28">
        <v>1</v>
      </c>
      <c r="F385" s="29">
        <v>0</v>
      </c>
      <c r="G385" s="30">
        <v>0</v>
      </c>
      <c r="K385" s="93" t="s">
        <v>613</v>
      </c>
      <c r="L385" s="94">
        <v>57.855399999999989</v>
      </c>
      <c r="M385" s="34">
        <f t="shared" si="5"/>
        <v>73</v>
      </c>
    </row>
    <row r="386" spans="1:13" x14ac:dyDescent="0.25">
      <c r="A386" s="38" t="s">
        <v>30</v>
      </c>
      <c r="B386" s="38"/>
      <c r="C386" s="38" t="s">
        <v>1136</v>
      </c>
      <c r="D386" s="40">
        <v>1054</v>
      </c>
      <c r="E386" s="28">
        <v>1</v>
      </c>
      <c r="F386" s="29">
        <v>0</v>
      </c>
      <c r="G386" s="30">
        <v>0</v>
      </c>
      <c r="K386" s="93" t="s">
        <v>251</v>
      </c>
      <c r="L386" s="94">
        <v>101.38510000000001</v>
      </c>
      <c r="M386" s="34">
        <f t="shared" si="5"/>
        <v>58</v>
      </c>
    </row>
    <row r="387" spans="1:13" x14ac:dyDescent="0.25">
      <c r="A387" s="27"/>
      <c r="B387" s="27"/>
      <c r="C387" s="38" t="s">
        <v>1054</v>
      </c>
      <c r="D387" s="40">
        <v>1053</v>
      </c>
      <c r="E387" s="28">
        <v>1</v>
      </c>
      <c r="F387" s="29">
        <v>0</v>
      </c>
      <c r="G387" s="30">
        <v>0</v>
      </c>
      <c r="K387" s="93" t="s">
        <v>1042</v>
      </c>
      <c r="L387" s="94">
        <v>0</v>
      </c>
      <c r="M387" s="34">
        <f t="shared" ref="M387:M450" si="6">_xlfn.RANK.EQ(L387,$L$2:$L$606,0)</f>
        <v>219</v>
      </c>
    </row>
    <row r="388" spans="1:13" x14ac:dyDescent="0.25">
      <c r="A388" s="27" t="s">
        <v>1051</v>
      </c>
      <c r="B388" s="27"/>
      <c r="C388" s="36" t="s">
        <v>1121</v>
      </c>
      <c r="D388" s="40">
        <v>1047</v>
      </c>
      <c r="E388" s="28">
        <v>1</v>
      </c>
      <c r="F388" s="29">
        <v>0</v>
      </c>
      <c r="G388" s="30">
        <v>0</v>
      </c>
      <c r="K388" s="93" t="s">
        <v>1247</v>
      </c>
      <c r="L388" s="94">
        <v>0</v>
      </c>
      <c r="M388" s="34">
        <f t="shared" si="6"/>
        <v>219</v>
      </c>
    </row>
    <row r="389" spans="1:13" x14ac:dyDescent="0.25">
      <c r="A389" s="27" t="s">
        <v>48</v>
      </c>
      <c r="B389" s="27"/>
      <c r="C389" s="38" t="s">
        <v>1108</v>
      </c>
      <c r="D389" s="40">
        <v>1045</v>
      </c>
      <c r="E389" s="28">
        <v>1</v>
      </c>
      <c r="F389" s="29">
        <v>0</v>
      </c>
      <c r="G389" s="30">
        <v>0</v>
      </c>
      <c r="K389" s="93" t="s">
        <v>1147</v>
      </c>
      <c r="L389" s="94">
        <v>0</v>
      </c>
      <c r="M389" s="34">
        <f t="shared" si="6"/>
        <v>219</v>
      </c>
    </row>
    <row r="390" spans="1:13" x14ac:dyDescent="0.25">
      <c r="A390" s="27" t="s">
        <v>123</v>
      </c>
      <c r="B390" s="27"/>
      <c r="C390" s="36" t="s">
        <v>1215</v>
      </c>
      <c r="D390" s="25">
        <v>1043</v>
      </c>
      <c r="E390" s="28">
        <v>1</v>
      </c>
      <c r="F390" s="29">
        <v>0</v>
      </c>
      <c r="G390" s="30">
        <v>0</v>
      </c>
      <c r="K390" s="93" t="s">
        <v>1090</v>
      </c>
      <c r="L390" s="94">
        <v>0</v>
      </c>
      <c r="M390" s="34">
        <f t="shared" si="6"/>
        <v>219</v>
      </c>
    </row>
    <row r="391" spans="1:13" x14ac:dyDescent="0.25">
      <c r="A391" s="38" t="s">
        <v>1051</v>
      </c>
      <c r="B391" s="38"/>
      <c r="C391" s="36" t="s">
        <v>975</v>
      </c>
      <c r="D391" s="40">
        <v>1042</v>
      </c>
      <c r="E391" s="28">
        <v>1</v>
      </c>
      <c r="F391" s="29">
        <v>0</v>
      </c>
      <c r="G391" s="30">
        <v>0</v>
      </c>
      <c r="K391" s="93" t="s">
        <v>1250</v>
      </c>
      <c r="L391" s="94">
        <v>0</v>
      </c>
      <c r="M391" s="34">
        <f t="shared" si="6"/>
        <v>219</v>
      </c>
    </row>
    <row r="392" spans="1:13" x14ac:dyDescent="0.25">
      <c r="A392" s="27" t="s">
        <v>24</v>
      </c>
      <c r="B392" s="27"/>
      <c r="C392" s="38" t="s">
        <v>981</v>
      </c>
      <c r="D392" s="40">
        <v>1040</v>
      </c>
      <c r="E392" s="28">
        <v>1</v>
      </c>
      <c r="F392" s="29">
        <v>0</v>
      </c>
      <c r="G392" s="46">
        <v>0</v>
      </c>
      <c r="K392" s="93" t="s">
        <v>487</v>
      </c>
      <c r="L392" s="94">
        <v>1341.0100000000002</v>
      </c>
      <c r="M392" s="34">
        <f t="shared" si="6"/>
        <v>12</v>
      </c>
    </row>
    <row r="393" spans="1:13" x14ac:dyDescent="0.25">
      <c r="A393" s="27" t="s">
        <v>24</v>
      </c>
      <c r="B393" s="27" t="s">
        <v>908</v>
      </c>
      <c r="C393" s="38" t="s">
        <v>966</v>
      </c>
      <c r="D393" s="40">
        <v>1620</v>
      </c>
      <c r="E393" s="28">
        <v>1</v>
      </c>
      <c r="F393" s="29">
        <v>0</v>
      </c>
      <c r="G393" s="30">
        <v>0</v>
      </c>
      <c r="K393" s="93" t="s">
        <v>1234</v>
      </c>
      <c r="L393" s="94">
        <v>0</v>
      </c>
      <c r="M393" s="34">
        <f t="shared" si="6"/>
        <v>219</v>
      </c>
    </row>
    <row r="394" spans="1:13" x14ac:dyDescent="0.25">
      <c r="A394" s="38" t="s">
        <v>123</v>
      </c>
      <c r="B394" s="39"/>
      <c r="C394" s="38" t="s">
        <v>1218</v>
      </c>
      <c r="D394" s="28">
        <v>1034</v>
      </c>
      <c r="E394" s="28">
        <v>1</v>
      </c>
      <c r="F394" s="29">
        <v>0</v>
      </c>
      <c r="G394" s="30">
        <v>0</v>
      </c>
      <c r="K394" s="93" t="s">
        <v>1251</v>
      </c>
      <c r="L394" s="94">
        <v>2.2999999999999998</v>
      </c>
      <c r="M394" s="34">
        <f t="shared" si="6"/>
        <v>182</v>
      </c>
    </row>
    <row r="395" spans="1:13" x14ac:dyDescent="0.25">
      <c r="A395" s="27"/>
      <c r="B395" s="27"/>
      <c r="C395" s="38" t="s">
        <v>1220</v>
      </c>
      <c r="D395" s="40">
        <v>1033</v>
      </c>
      <c r="E395" s="28">
        <v>1</v>
      </c>
      <c r="F395" s="29">
        <v>0</v>
      </c>
      <c r="G395" s="42">
        <v>0</v>
      </c>
      <c r="K395" s="93" t="s">
        <v>424</v>
      </c>
      <c r="L395" s="94">
        <v>207.31699999999998</v>
      </c>
      <c r="M395" s="34">
        <f t="shared" si="6"/>
        <v>33</v>
      </c>
    </row>
    <row r="396" spans="1:13" x14ac:dyDescent="0.25">
      <c r="A396" s="27" t="s">
        <v>30</v>
      </c>
      <c r="B396" s="27"/>
      <c r="C396" s="36" t="s">
        <v>1222</v>
      </c>
      <c r="D396" s="28">
        <v>1031</v>
      </c>
      <c r="E396" s="28">
        <v>1</v>
      </c>
      <c r="F396" s="29">
        <v>0</v>
      </c>
      <c r="G396" s="30">
        <v>0</v>
      </c>
      <c r="K396" s="93" t="s">
        <v>1253</v>
      </c>
      <c r="L396" s="94">
        <v>0</v>
      </c>
      <c r="M396" s="34">
        <f t="shared" si="6"/>
        <v>219</v>
      </c>
    </row>
    <row r="397" spans="1:13" x14ac:dyDescent="0.25">
      <c r="A397" s="27"/>
      <c r="B397" s="27"/>
      <c r="C397" s="36" t="s">
        <v>1082</v>
      </c>
      <c r="D397" s="40">
        <v>1028</v>
      </c>
      <c r="E397" s="28">
        <v>1</v>
      </c>
      <c r="F397" s="29">
        <v>0</v>
      </c>
      <c r="G397" s="42">
        <v>0</v>
      </c>
      <c r="K397" s="93" t="s">
        <v>462</v>
      </c>
      <c r="L397" s="94">
        <v>81.015000000000001</v>
      </c>
      <c r="M397" s="34">
        <f t="shared" si="6"/>
        <v>64</v>
      </c>
    </row>
    <row r="398" spans="1:13" x14ac:dyDescent="0.25">
      <c r="A398" s="27" t="s">
        <v>1141</v>
      </c>
      <c r="B398" s="27" t="s">
        <v>906</v>
      </c>
      <c r="C398" s="38" t="s">
        <v>925</v>
      </c>
      <c r="D398" s="40">
        <v>1026</v>
      </c>
      <c r="E398" s="28">
        <v>1</v>
      </c>
      <c r="F398" s="29">
        <v>0</v>
      </c>
      <c r="G398" s="42">
        <v>0</v>
      </c>
      <c r="K398" s="93" t="s">
        <v>1100</v>
      </c>
      <c r="L398" s="94">
        <v>0</v>
      </c>
      <c r="M398" s="34">
        <f t="shared" si="6"/>
        <v>219</v>
      </c>
    </row>
    <row r="399" spans="1:13" x14ac:dyDescent="0.25">
      <c r="A399" s="27" t="s">
        <v>1051</v>
      </c>
      <c r="B399" s="27"/>
      <c r="C399" s="38" t="s">
        <v>1102</v>
      </c>
      <c r="D399" s="40">
        <v>1025</v>
      </c>
      <c r="E399" s="28">
        <v>1</v>
      </c>
      <c r="F399" s="29">
        <v>0</v>
      </c>
      <c r="G399" s="30">
        <v>0</v>
      </c>
      <c r="K399" s="93" t="s">
        <v>1034</v>
      </c>
      <c r="L399" s="94">
        <v>0</v>
      </c>
      <c r="M399" s="34">
        <f t="shared" si="6"/>
        <v>219</v>
      </c>
    </row>
    <row r="400" spans="1:13" x14ac:dyDescent="0.25">
      <c r="A400" s="27"/>
      <c r="B400" s="27"/>
      <c r="C400" s="38" t="s">
        <v>943</v>
      </c>
      <c r="D400" s="40">
        <v>1024</v>
      </c>
      <c r="E400" s="28">
        <v>1</v>
      </c>
      <c r="F400" s="29">
        <v>0</v>
      </c>
      <c r="G400" s="30">
        <v>0</v>
      </c>
      <c r="K400" s="93" t="s">
        <v>1196</v>
      </c>
      <c r="L400" s="94">
        <v>0</v>
      </c>
      <c r="M400" s="34">
        <f t="shared" si="6"/>
        <v>219</v>
      </c>
    </row>
    <row r="401" spans="1:13" x14ac:dyDescent="0.25">
      <c r="A401" s="38"/>
      <c r="B401" s="38"/>
      <c r="C401" s="38" t="s">
        <v>1225</v>
      </c>
      <c r="D401" s="40">
        <v>1023</v>
      </c>
      <c r="E401" s="28">
        <v>1</v>
      </c>
      <c r="F401" s="29">
        <v>0</v>
      </c>
      <c r="G401" s="30">
        <v>0</v>
      </c>
      <c r="K401" s="93" t="s">
        <v>282</v>
      </c>
      <c r="L401" s="94">
        <v>0</v>
      </c>
      <c r="M401" s="34">
        <f t="shared" si="6"/>
        <v>219</v>
      </c>
    </row>
    <row r="402" spans="1:13" x14ac:dyDescent="0.25">
      <c r="A402" s="25" t="s">
        <v>1051</v>
      </c>
      <c r="B402" s="26"/>
      <c r="C402" s="27" t="s">
        <v>988</v>
      </c>
      <c r="D402" s="28">
        <v>1022</v>
      </c>
      <c r="E402" s="28">
        <v>1</v>
      </c>
      <c r="F402" s="29">
        <v>0</v>
      </c>
      <c r="G402" s="30">
        <v>0</v>
      </c>
      <c r="K402" s="93" t="s">
        <v>426</v>
      </c>
      <c r="L402" s="94">
        <v>3.6</v>
      </c>
      <c r="M402" s="34">
        <f t="shared" si="6"/>
        <v>173</v>
      </c>
    </row>
    <row r="403" spans="1:13" x14ac:dyDescent="0.25">
      <c r="A403" s="27" t="s">
        <v>102</v>
      </c>
      <c r="B403" s="27" t="s">
        <v>906</v>
      </c>
      <c r="C403" s="36" t="s">
        <v>1226</v>
      </c>
      <c r="D403" s="40">
        <v>1019</v>
      </c>
      <c r="E403" s="28">
        <v>1</v>
      </c>
      <c r="F403" s="29">
        <v>0</v>
      </c>
      <c r="G403" s="30">
        <v>0</v>
      </c>
      <c r="K403" s="93" t="s">
        <v>126</v>
      </c>
      <c r="L403" s="94">
        <v>0</v>
      </c>
      <c r="M403" s="34">
        <f t="shared" si="6"/>
        <v>219</v>
      </c>
    </row>
    <row r="404" spans="1:13" x14ac:dyDescent="0.25">
      <c r="A404" s="27"/>
      <c r="B404" s="27"/>
      <c r="C404" s="36" t="s">
        <v>983</v>
      </c>
      <c r="D404" s="40">
        <v>1017</v>
      </c>
      <c r="E404" s="28">
        <v>1</v>
      </c>
      <c r="F404" s="29">
        <v>0</v>
      </c>
      <c r="G404" s="46">
        <v>0</v>
      </c>
      <c r="K404" s="93" t="s">
        <v>314</v>
      </c>
      <c r="L404" s="94">
        <v>1.8180000000000001</v>
      </c>
      <c r="M404" s="34">
        <f t="shared" si="6"/>
        <v>187</v>
      </c>
    </row>
    <row r="405" spans="1:13" x14ac:dyDescent="0.25">
      <c r="A405" s="38" t="s">
        <v>30</v>
      </c>
      <c r="B405" s="38"/>
      <c r="C405" s="38" t="s">
        <v>1227</v>
      </c>
      <c r="D405" s="40">
        <v>1016</v>
      </c>
      <c r="E405" s="28">
        <v>1</v>
      </c>
      <c r="F405" s="29">
        <v>0</v>
      </c>
      <c r="G405" s="30">
        <v>0</v>
      </c>
      <c r="K405" s="93" t="s">
        <v>939</v>
      </c>
      <c r="L405" s="94">
        <v>186.72800000000007</v>
      </c>
      <c r="M405" s="34">
        <f t="shared" si="6"/>
        <v>34</v>
      </c>
    </row>
    <row r="406" spans="1:13" x14ac:dyDescent="0.25">
      <c r="A406" s="38"/>
      <c r="B406" s="39"/>
      <c r="C406" s="27" t="s">
        <v>1219</v>
      </c>
      <c r="D406" s="28">
        <v>1015</v>
      </c>
      <c r="E406" s="28">
        <v>1</v>
      </c>
      <c r="F406" s="29">
        <v>0</v>
      </c>
      <c r="G406" s="30">
        <v>0</v>
      </c>
      <c r="K406" s="93" t="s">
        <v>1129</v>
      </c>
      <c r="L406" s="94">
        <v>0</v>
      </c>
      <c r="M406" s="34">
        <f t="shared" si="6"/>
        <v>219</v>
      </c>
    </row>
    <row r="407" spans="1:13" x14ac:dyDescent="0.25">
      <c r="A407" s="27" t="s">
        <v>30</v>
      </c>
      <c r="B407" s="27" t="s">
        <v>912</v>
      </c>
      <c r="C407" s="36" t="s">
        <v>999</v>
      </c>
      <c r="D407" s="40">
        <v>1014</v>
      </c>
      <c r="E407" s="28">
        <v>1</v>
      </c>
      <c r="F407" s="29">
        <v>0</v>
      </c>
      <c r="G407" s="30">
        <v>0</v>
      </c>
      <c r="K407" s="93" t="s">
        <v>1258</v>
      </c>
      <c r="L407" s="94">
        <v>0</v>
      </c>
      <c r="M407" s="34">
        <f t="shared" si="6"/>
        <v>219</v>
      </c>
    </row>
    <row r="408" spans="1:13" x14ac:dyDescent="0.25">
      <c r="A408" s="27" t="s">
        <v>1051</v>
      </c>
      <c r="B408" s="27" t="s">
        <v>906</v>
      </c>
      <c r="C408" s="25" t="s">
        <v>1039</v>
      </c>
      <c r="D408" s="25">
        <v>1013</v>
      </c>
      <c r="E408" s="28">
        <v>1</v>
      </c>
      <c r="F408" s="29">
        <v>0</v>
      </c>
      <c r="G408" s="30">
        <v>0</v>
      </c>
      <c r="K408" s="93" t="s">
        <v>841</v>
      </c>
      <c r="L408" s="94">
        <v>92.399999999999991</v>
      </c>
      <c r="M408" s="34">
        <f t="shared" si="6"/>
        <v>60</v>
      </c>
    </row>
    <row r="409" spans="1:13" x14ac:dyDescent="0.25">
      <c r="A409" s="27" t="s">
        <v>30</v>
      </c>
      <c r="B409" s="27" t="s">
        <v>912</v>
      </c>
      <c r="C409" s="36" t="s">
        <v>1138</v>
      </c>
      <c r="D409" s="40">
        <v>1012</v>
      </c>
      <c r="E409" s="28">
        <v>1</v>
      </c>
      <c r="F409" s="29">
        <v>0</v>
      </c>
      <c r="G409" s="30">
        <v>0</v>
      </c>
      <c r="K409" s="93" t="s">
        <v>1211</v>
      </c>
      <c r="L409" s="94">
        <v>0</v>
      </c>
      <c r="M409" s="34">
        <f t="shared" si="6"/>
        <v>219</v>
      </c>
    </row>
    <row r="410" spans="1:13" x14ac:dyDescent="0.25">
      <c r="A410" s="27"/>
      <c r="B410" s="27"/>
      <c r="C410" s="36" t="s">
        <v>1231</v>
      </c>
      <c r="D410" s="40">
        <v>1011</v>
      </c>
      <c r="E410" s="28">
        <v>1</v>
      </c>
      <c r="F410" s="29">
        <v>0</v>
      </c>
      <c r="G410" s="30">
        <v>0</v>
      </c>
      <c r="K410" s="93" t="s">
        <v>562</v>
      </c>
      <c r="L410" s="94">
        <v>472.78159999999997</v>
      </c>
      <c r="M410" s="34">
        <f t="shared" si="6"/>
        <v>23</v>
      </c>
    </row>
    <row r="411" spans="1:13" x14ac:dyDescent="0.25">
      <c r="A411" s="27" t="s">
        <v>1051</v>
      </c>
      <c r="B411" s="27"/>
      <c r="C411" s="36" t="s">
        <v>1030</v>
      </c>
      <c r="D411" s="40">
        <v>1009</v>
      </c>
      <c r="E411" s="28">
        <v>1</v>
      </c>
      <c r="F411" s="29">
        <v>0</v>
      </c>
      <c r="G411" s="30">
        <v>0</v>
      </c>
      <c r="K411" s="93" t="s">
        <v>1050</v>
      </c>
      <c r="L411" s="94">
        <v>0</v>
      </c>
      <c r="M411" s="34">
        <f t="shared" si="6"/>
        <v>219</v>
      </c>
    </row>
    <row r="412" spans="1:13" x14ac:dyDescent="0.25">
      <c r="A412" s="27" t="s">
        <v>30</v>
      </c>
      <c r="B412" s="27"/>
      <c r="C412" s="36" t="s">
        <v>1095</v>
      </c>
      <c r="D412" s="40">
        <v>1008</v>
      </c>
      <c r="E412" s="28">
        <v>1</v>
      </c>
      <c r="F412" s="29">
        <v>0</v>
      </c>
      <c r="G412" s="30">
        <v>0</v>
      </c>
      <c r="K412" s="93" t="s">
        <v>1259</v>
      </c>
      <c r="L412" s="94">
        <v>0</v>
      </c>
      <c r="M412" s="34">
        <f t="shared" si="6"/>
        <v>219</v>
      </c>
    </row>
    <row r="413" spans="1:13" x14ac:dyDescent="0.25">
      <c r="A413" s="27" t="s">
        <v>48</v>
      </c>
      <c r="B413" s="27"/>
      <c r="C413" s="38" t="s">
        <v>1154</v>
      </c>
      <c r="D413" s="40">
        <v>1007</v>
      </c>
      <c r="E413" s="28">
        <v>1</v>
      </c>
      <c r="F413" s="29">
        <v>0</v>
      </c>
      <c r="G413" s="30">
        <v>0</v>
      </c>
      <c r="K413" s="93" t="s">
        <v>1261</v>
      </c>
      <c r="L413" s="94">
        <v>0</v>
      </c>
      <c r="M413" s="34">
        <f t="shared" si="6"/>
        <v>219</v>
      </c>
    </row>
    <row r="414" spans="1:13" x14ac:dyDescent="0.25">
      <c r="A414" s="27" t="s">
        <v>1051</v>
      </c>
      <c r="B414" s="27"/>
      <c r="C414" s="36" t="s">
        <v>1234</v>
      </c>
      <c r="D414" s="28">
        <v>1006</v>
      </c>
      <c r="E414" s="28">
        <v>1</v>
      </c>
      <c r="F414" s="29">
        <v>0</v>
      </c>
      <c r="G414" s="30">
        <v>0</v>
      </c>
      <c r="K414" s="93" t="s">
        <v>1130</v>
      </c>
      <c r="L414" s="94">
        <v>0</v>
      </c>
      <c r="M414" s="34">
        <f t="shared" si="6"/>
        <v>219</v>
      </c>
    </row>
    <row r="415" spans="1:13" x14ac:dyDescent="0.25">
      <c r="A415" s="27" t="s">
        <v>1051</v>
      </c>
      <c r="B415" s="27"/>
      <c r="C415" s="36" t="s">
        <v>930</v>
      </c>
      <c r="D415" s="28">
        <v>1005</v>
      </c>
      <c r="E415" s="28">
        <v>1</v>
      </c>
      <c r="F415" s="29">
        <v>0</v>
      </c>
      <c r="G415" s="30">
        <v>0</v>
      </c>
      <c r="K415" s="93" t="s">
        <v>1188</v>
      </c>
      <c r="L415" s="94">
        <v>0</v>
      </c>
      <c r="M415" s="34">
        <f t="shared" si="6"/>
        <v>219</v>
      </c>
    </row>
    <row r="416" spans="1:13" x14ac:dyDescent="0.25">
      <c r="A416" s="27" t="s">
        <v>30</v>
      </c>
      <c r="B416" s="27" t="s">
        <v>912</v>
      </c>
      <c r="C416" s="38" t="s">
        <v>273</v>
      </c>
      <c r="D416" s="28">
        <v>1003</v>
      </c>
      <c r="E416" s="28">
        <v>1</v>
      </c>
      <c r="F416" s="29">
        <v>0</v>
      </c>
      <c r="G416" s="30">
        <v>0</v>
      </c>
      <c r="K416" s="93" t="s">
        <v>1220</v>
      </c>
      <c r="L416" s="94">
        <v>0</v>
      </c>
      <c r="M416" s="34">
        <f t="shared" si="6"/>
        <v>219</v>
      </c>
    </row>
    <row r="417" spans="1:13" x14ac:dyDescent="0.25">
      <c r="A417" s="25" t="s">
        <v>30</v>
      </c>
      <c r="B417" s="25"/>
      <c r="C417" s="36" t="s">
        <v>1116</v>
      </c>
      <c r="D417" s="25">
        <v>1002</v>
      </c>
      <c r="E417" s="28">
        <v>1</v>
      </c>
      <c r="F417" s="29">
        <v>0</v>
      </c>
      <c r="G417" s="30">
        <v>0</v>
      </c>
      <c r="K417" s="93" t="s">
        <v>1238</v>
      </c>
      <c r="L417" s="94">
        <v>0</v>
      </c>
      <c r="M417" s="34">
        <f t="shared" si="6"/>
        <v>219</v>
      </c>
    </row>
    <row r="418" spans="1:13" x14ac:dyDescent="0.25">
      <c r="A418" s="27" t="s">
        <v>1051</v>
      </c>
      <c r="B418" s="27"/>
      <c r="C418" s="36" t="s">
        <v>921</v>
      </c>
      <c r="D418" s="40">
        <v>1001</v>
      </c>
      <c r="E418" s="28">
        <v>1</v>
      </c>
      <c r="F418" s="29">
        <v>0</v>
      </c>
      <c r="G418" s="30">
        <v>0</v>
      </c>
      <c r="K418" s="93" t="s">
        <v>1208</v>
      </c>
      <c r="L418" s="94">
        <v>0</v>
      </c>
      <c r="M418" s="34">
        <f t="shared" si="6"/>
        <v>219</v>
      </c>
    </row>
    <row r="419" spans="1:13" x14ac:dyDescent="0.25">
      <c r="A419" s="27" t="s">
        <v>30</v>
      </c>
      <c r="B419" s="27"/>
      <c r="C419" s="25" t="s">
        <v>1236</v>
      </c>
      <c r="D419" s="28">
        <v>999</v>
      </c>
      <c r="E419" s="28">
        <v>1</v>
      </c>
      <c r="F419" s="29">
        <v>0</v>
      </c>
      <c r="G419" s="30">
        <v>0</v>
      </c>
      <c r="K419" s="93" t="s">
        <v>1184</v>
      </c>
      <c r="L419" s="94">
        <v>0</v>
      </c>
      <c r="M419" s="34">
        <f t="shared" si="6"/>
        <v>219</v>
      </c>
    </row>
    <row r="420" spans="1:13" x14ac:dyDescent="0.25">
      <c r="A420" s="27" t="s">
        <v>30</v>
      </c>
      <c r="B420" s="27"/>
      <c r="C420" s="38" t="s">
        <v>1238</v>
      </c>
      <c r="D420" s="28">
        <v>998</v>
      </c>
      <c r="E420" s="28">
        <v>1</v>
      </c>
      <c r="F420" s="29">
        <v>0</v>
      </c>
      <c r="G420" s="30">
        <v>0</v>
      </c>
      <c r="K420" s="93" t="s">
        <v>1127</v>
      </c>
      <c r="L420" s="94">
        <v>0</v>
      </c>
      <c r="M420" s="34">
        <f t="shared" si="6"/>
        <v>219</v>
      </c>
    </row>
    <row r="421" spans="1:13" x14ac:dyDescent="0.25">
      <c r="A421" s="27"/>
      <c r="B421" s="27"/>
      <c r="C421" s="36" t="s">
        <v>996</v>
      </c>
      <c r="D421" s="40">
        <v>997</v>
      </c>
      <c r="E421" s="28">
        <v>1</v>
      </c>
      <c r="F421" s="29">
        <v>0</v>
      </c>
      <c r="G421" s="30">
        <v>0</v>
      </c>
      <c r="K421" s="93" t="s">
        <v>1199</v>
      </c>
      <c r="L421" s="94">
        <v>0</v>
      </c>
      <c r="M421" s="34">
        <f t="shared" si="6"/>
        <v>219</v>
      </c>
    </row>
    <row r="422" spans="1:13" x14ac:dyDescent="0.25">
      <c r="A422" s="27"/>
      <c r="B422" s="27"/>
      <c r="C422" s="38" t="s">
        <v>926</v>
      </c>
      <c r="D422" s="40">
        <v>994</v>
      </c>
      <c r="E422" s="28">
        <v>1</v>
      </c>
      <c r="F422" s="29">
        <v>0</v>
      </c>
      <c r="G422" s="30">
        <v>0</v>
      </c>
      <c r="K422" s="93" t="s">
        <v>1113</v>
      </c>
      <c r="L422" s="94">
        <v>0</v>
      </c>
      <c r="M422" s="34">
        <f t="shared" si="6"/>
        <v>219</v>
      </c>
    </row>
    <row r="423" spans="1:13" x14ac:dyDescent="0.25">
      <c r="A423" s="27" t="s">
        <v>48</v>
      </c>
      <c r="B423" s="27"/>
      <c r="C423" s="36" t="s">
        <v>1205</v>
      </c>
      <c r="D423" s="40">
        <v>993</v>
      </c>
      <c r="E423" s="28">
        <v>1</v>
      </c>
      <c r="F423" s="29">
        <v>0</v>
      </c>
      <c r="G423" s="30">
        <v>0</v>
      </c>
      <c r="K423" s="93" t="s">
        <v>1218</v>
      </c>
      <c r="L423" s="94">
        <v>0</v>
      </c>
      <c r="M423" s="34">
        <f t="shared" si="6"/>
        <v>219</v>
      </c>
    </row>
    <row r="424" spans="1:13" x14ac:dyDescent="0.25">
      <c r="A424" s="27" t="s">
        <v>123</v>
      </c>
      <c r="B424" s="27"/>
      <c r="C424" s="36" t="s">
        <v>1239</v>
      </c>
      <c r="D424" s="40">
        <v>992</v>
      </c>
      <c r="E424" s="28">
        <v>1</v>
      </c>
      <c r="F424" s="29">
        <v>0</v>
      </c>
      <c r="G424" s="30">
        <v>0</v>
      </c>
      <c r="K424" s="93" t="s">
        <v>1209</v>
      </c>
      <c r="L424" s="94">
        <v>0</v>
      </c>
      <c r="M424" s="34">
        <f t="shared" si="6"/>
        <v>219</v>
      </c>
    </row>
    <row r="425" spans="1:13" x14ac:dyDescent="0.25">
      <c r="A425" s="38" t="s">
        <v>24</v>
      </c>
      <c r="B425" s="39" t="s">
        <v>906</v>
      </c>
      <c r="C425" s="38" t="s">
        <v>1114</v>
      </c>
      <c r="D425" s="40">
        <v>991</v>
      </c>
      <c r="E425" s="28">
        <v>1</v>
      </c>
      <c r="F425" s="29">
        <v>0</v>
      </c>
      <c r="G425" s="30">
        <v>0</v>
      </c>
      <c r="K425" s="93" t="s">
        <v>1242</v>
      </c>
      <c r="L425" s="94">
        <v>0</v>
      </c>
      <c r="M425" s="34">
        <f t="shared" si="6"/>
        <v>219</v>
      </c>
    </row>
    <row r="426" spans="1:13" x14ac:dyDescent="0.25">
      <c r="A426" s="27" t="s">
        <v>1141</v>
      </c>
      <c r="B426" s="27" t="s">
        <v>906</v>
      </c>
      <c r="C426" s="36" t="s">
        <v>1010</v>
      </c>
      <c r="D426" s="40">
        <v>989</v>
      </c>
      <c r="E426" s="28">
        <v>1</v>
      </c>
      <c r="F426" s="29">
        <v>0</v>
      </c>
      <c r="G426" s="30">
        <v>0</v>
      </c>
      <c r="K426" s="93" t="s">
        <v>1073</v>
      </c>
      <c r="L426" s="94">
        <v>0</v>
      </c>
      <c r="M426" s="34">
        <f t="shared" si="6"/>
        <v>219</v>
      </c>
    </row>
    <row r="427" spans="1:13" x14ac:dyDescent="0.25">
      <c r="A427" s="27" t="s">
        <v>30</v>
      </c>
      <c r="B427" s="27"/>
      <c r="C427" s="38" t="s">
        <v>985</v>
      </c>
      <c r="D427" s="40">
        <v>988</v>
      </c>
      <c r="E427" s="28">
        <v>1</v>
      </c>
      <c r="F427" s="29">
        <v>0</v>
      </c>
      <c r="G427" s="30">
        <v>0</v>
      </c>
      <c r="K427" s="93" t="s">
        <v>1098</v>
      </c>
      <c r="L427" s="94">
        <v>0</v>
      </c>
      <c r="M427" s="34">
        <f t="shared" si="6"/>
        <v>219</v>
      </c>
    </row>
    <row r="428" spans="1:13" x14ac:dyDescent="0.25">
      <c r="B428" s="25"/>
      <c r="C428" s="27" t="s">
        <v>976</v>
      </c>
      <c r="D428" s="28">
        <v>987</v>
      </c>
      <c r="E428" s="28">
        <v>1</v>
      </c>
      <c r="F428" s="29">
        <v>0</v>
      </c>
      <c r="G428" s="30">
        <v>0</v>
      </c>
      <c r="K428" s="93" t="s">
        <v>298</v>
      </c>
      <c r="L428" s="94">
        <v>0</v>
      </c>
      <c r="M428" s="34">
        <f t="shared" si="6"/>
        <v>219</v>
      </c>
    </row>
    <row r="429" spans="1:13" x14ac:dyDescent="0.25">
      <c r="A429" s="27" t="s">
        <v>48</v>
      </c>
      <c r="B429" s="27" t="s">
        <v>912</v>
      </c>
      <c r="C429" s="36" t="s">
        <v>991</v>
      </c>
      <c r="D429" s="40">
        <v>986</v>
      </c>
      <c r="E429" s="28">
        <v>1</v>
      </c>
      <c r="F429" s="29">
        <v>0</v>
      </c>
      <c r="G429" s="30">
        <v>0</v>
      </c>
      <c r="K429" s="93" t="s">
        <v>1264</v>
      </c>
      <c r="L429" s="94">
        <v>0</v>
      </c>
      <c r="M429" s="34">
        <f t="shared" si="6"/>
        <v>219</v>
      </c>
    </row>
    <row r="430" spans="1:13" x14ac:dyDescent="0.25">
      <c r="A430" s="27" t="s">
        <v>24</v>
      </c>
      <c r="B430" s="27" t="s">
        <v>912</v>
      </c>
      <c r="C430" s="27" t="s">
        <v>1242</v>
      </c>
      <c r="D430" s="40">
        <v>984</v>
      </c>
      <c r="E430" s="28">
        <v>1</v>
      </c>
      <c r="F430" s="29">
        <v>0</v>
      </c>
      <c r="G430" s="30">
        <v>0</v>
      </c>
      <c r="K430" s="93" t="s">
        <v>1265</v>
      </c>
      <c r="L430" s="94">
        <v>0</v>
      </c>
      <c r="M430" s="34">
        <f t="shared" si="6"/>
        <v>219</v>
      </c>
    </row>
    <row r="431" spans="1:13" x14ac:dyDescent="0.25">
      <c r="A431" s="27" t="s">
        <v>1051</v>
      </c>
      <c r="B431" s="27"/>
      <c r="C431" s="38" t="s">
        <v>1165</v>
      </c>
      <c r="D431" s="40">
        <v>982</v>
      </c>
      <c r="E431" s="28">
        <v>1</v>
      </c>
      <c r="F431" s="29">
        <v>0</v>
      </c>
      <c r="G431" s="30">
        <v>0</v>
      </c>
      <c r="K431" s="93" t="s">
        <v>1189</v>
      </c>
      <c r="L431" s="94">
        <v>0</v>
      </c>
      <c r="M431" s="34">
        <f t="shared" si="6"/>
        <v>219</v>
      </c>
    </row>
    <row r="432" spans="1:13" x14ac:dyDescent="0.25">
      <c r="A432" s="27" t="s">
        <v>1051</v>
      </c>
      <c r="B432" s="27" t="s">
        <v>906</v>
      </c>
      <c r="C432" s="38" t="s">
        <v>1245</v>
      </c>
      <c r="D432" s="40">
        <v>981</v>
      </c>
      <c r="E432" s="28">
        <v>1</v>
      </c>
      <c r="F432" s="29">
        <v>0</v>
      </c>
      <c r="G432" s="30">
        <v>0</v>
      </c>
      <c r="K432" s="93" t="s">
        <v>1257</v>
      </c>
      <c r="L432" s="94">
        <v>0</v>
      </c>
      <c r="M432" s="34">
        <f t="shared" si="6"/>
        <v>219</v>
      </c>
    </row>
    <row r="433" spans="1:13" x14ac:dyDescent="0.25">
      <c r="A433" s="38"/>
      <c r="B433" s="39"/>
      <c r="C433" s="36" t="s">
        <v>1099</v>
      </c>
      <c r="D433" s="40">
        <v>980</v>
      </c>
      <c r="E433" s="28">
        <v>1</v>
      </c>
      <c r="F433" s="29">
        <v>0</v>
      </c>
      <c r="G433" s="30">
        <v>0</v>
      </c>
      <c r="K433" s="93" t="s">
        <v>98</v>
      </c>
      <c r="L433" s="94">
        <v>37.594160000000002</v>
      </c>
      <c r="M433" s="34">
        <f t="shared" si="6"/>
        <v>88</v>
      </c>
    </row>
    <row r="434" spans="1:13" x14ac:dyDescent="0.25">
      <c r="A434" s="27"/>
      <c r="B434" s="27"/>
      <c r="C434" s="36" t="s">
        <v>1228</v>
      </c>
      <c r="D434" s="40">
        <v>979</v>
      </c>
      <c r="E434" s="28">
        <v>1</v>
      </c>
      <c r="F434" s="29">
        <v>0</v>
      </c>
      <c r="G434" s="30">
        <v>0</v>
      </c>
      <c r="K434" s="93" t="s">
        <v>284</v>
      </c>
      <c r="L434" s="94">
        <v>0</v>
      </c>
      <c r="M434" s="34">
        <f t="shared" si="6"/>
        <v>219</v>
      </c>
    </row>
    <row r="435" spans="1:13" x14ac:dyDescent="0.25">
      <c r="A435" s="38"/>
      <c r="B435" s="38"/>
      <c r="C435" s="36" t="s">
        <v>1246</v>
      </c>
      <c r="D435" s="40">
        <v>978</v>
      </c>
      <c r="E435" s="28">
        <v>1</v>
      </c>
      <c r="F435" s="29">
        <v>0</v>
      </c>
      <c r="G435" s="30">
        <v>0</v>
      </c>
      <c r="K435" s="93" t="s">
        <v>1148</v>
      </c>
      <c r="L435" s="94">
        <v>0</v>
      </c>
      <c r="M435" s="34">
        <f t="shared" si="6"/>
        <v>219</v>
      </c>
    </row>
    <row r="436" spans="1:13" x14ac:dyDescent="0.25">
      <c r="A436" s="27" t="s">
        <v>1051</v>
      </c>
      <c r="B436" s="27"/>
      <c r="C436" s="27" t="s">
        <v>1235</v>
      </c>
      <c r="D436" s="28">
        <v>975</v>
      </c>
      <c r="E436" s="28">
        <v>1</v>
      </c>
      <c r="F436" s="29">
        <v>0</v>
      </c>
      <c r="G436" s="30">
        <v>0</v>
      </c>
      <c r="K436" s="93" t="s">
        <v>1267</v>
      </c>
      <c r="L436" s="94">
        <v>0</v>
      </c>
      <c r="M436" s="34">
        <f t="shared" si="6"/>
        <v>219</v>
      </c>
    </row>
    <row r="437" spans="1:13" x14ac:dyDescent="0.25">
      <c r="A437" s="38" t="s">
        <v>17</v>
      </c>
      <c r="B437" s="38" t="s">
        <v>904</v>
      </c>
      <c r="C437" s="36" t="s">
        <v>1000</v>
      </c>
      <c r="D437" s="40">
        <v>972</v>
      </c>
      <c r="E437" s="28">
        <v>1</v>
      </c>
      <c r="F437" s="29">
        <v>0</v>
      </c>
      <c r="G437" s="30">
        <v>0</v>
      </c>
      <c r="K437" s="93" t="s">
        <v>1215</v>
      </c>
      <c r="L437" s="94">
        <v>0</v>
      </c>
      <c r="M437" s="34">
        <f t="shared" si="6"/>
        <v>219</v>
      </c>
    </row>
    <row r="438" spans="1:13" x14ac:dyDescent="0.25">
      <c r="A438" s="27" t="s">
        <v>30</v>
      </c>
      <c r="B438" s="27" t="s">
        <v>906</v>
      </c>
      <c r="C438" s="38" t="s">
        <v>993</v>
      </c>
      <c r="D438" s="40">
        <v>971</v>
      </c>
      <c r="E438" s="28">
        <v>1</v>
      </c>
      <c r="F438" s="29">
        <v>0</v>
      </c>
      <c r="G438" s="30">
        <v>0</v>
      </c>
      <c r="K438" s="93" t="s">
        <v>524</v>
      </c>
      <c r="L438" s="94">
        <v>13.92</v>
      </c>
      <c r="M438" s="34">
        <f t="shared" si="6"/>
        <v>130</v>
      </c>
    </row>
    <row r="439" spans="1:13" x14ac:dyDescent="0.25">
      <c r="A439" s="27" t="s">
        <v>17</v>
      </c>
      <c r="B439" s="27"/>
      <c r="C439" s="36" t="s">
        <v>1248</v>
      </c>
      <c r="D439" s="28">
        <v>970</v>
      </c>
      <c r="E439" s="28">
        <v>1</v>
      </c>
      <c r="F439" s="29">
        <v>0</v>
      </c>
      <c r="G439" s="30">
        <v>0</v>
      </c>
      <c r="K439" s="93" t="s">
        <v>1268</v>
      </c>
      <c r="L439" s="94">
        <v>0</v>
      </c>
      <c r="M439" s="34">
        <f t="shared" si="6"/>
        <v>219</v>
      </c>
    </row>
    <row r="440" spans="1:13" x14ac:dyDescent="0.25">
      <c r="A440" s="27"/>
      <c r="B440" s="27"/>
      <c r="C440" s="38" t="s">
        <v>1249</v>
      </c>
      <c r="D440" s="40">
        <v>968</v>
      </c>
      <c r="E440" s="28">
        <v>1</v>
      </c>
      <c r="F440" s="29">
        <v>0</v>
      </c>
      <c r="G440" s="30">
        <v>0</v>
      </c>
      <c r="K440" s="93" t="s">
        <v>1047</v>
      </c>
      <c r="L440" s="94">
        <v>0</v>
      </c>
      <c r="M440" s="34">
        <f t="shared" si="6"/>
        <v>219</v>
      </c>
    </row>
    <row r="441" spans="1:13" x14ac:dyDescent="0.25">
      <c r="A441" s="27"/>
      <c r="B441" s="27"/>
      <c r="C441" s="36" t="s">
        <v>961</v>
      </c>
      <c r="D441" s="27">
        <v>966</v>
      </c>
      <c r="E441" s="28">
        <v>1</v>
      </c>
      <c r="F441" s="29">
        <v>0</v>
      </c>
      <c r="G441" s="30">
        <v>0</v>
      </c>
      <c r="K441" s="93" t="s">
        <v>1269</v>
      </c>
      <c r="L441" s="94">
        <v>0</v>
      </c>
      <c r="M441" s="34">
        <f t="shared" si="6"/>
        <v>219</v>
      </c>
    </row>
    <row r="442" spans="1:13" x14ac:dyDescent="0.25">
      <c r="A442" s="27" t="s">
        <v>24</v>
      </c>
      <c r="B442" s="27" t="s">
        <v>906</v>
      </c>
      <c r="C442" s="38" t="s">
        <v>959</v>
      </c>
      <c r="D442" s="40">
        <v>965</v>
      </c>
      <c r="E442" s="28">
        <v>1</v>
      </c>
      <c r="F442" s="29">
        <v>0</v>
      </c>
      <c r="G442" s="30">
        <v>0</v>
      </c>
      <c r="K442" s="93" t="s">
        <v>1225</v>
      </c>
      <c r="L442" s="94">
        <v>0</v>
      </c>
      <c r="M442" s="34">
        <f t="shared" si="6"/>
        <v>219</v>
      </c>
    </row>
    <row r="443" spans="1:13" x14ac:dyDescent="0.25">
      <c r="B443" s="26"/>
      <c r="C443" s="38" t="s">
        <v>979</v>
      </c>
      <c r="D443" s="28">
        <v>962</v>
      </c>
      <c r="E443" s="28">
        <v>1</v>
      </c>
      <c r="F443" s="29">
        <v>0</v>
      </c>
      <c r="G443" s="30">
        <v>0</v>
      </c>
      <c r="K443" s="93" t="s">
        <v>1115</v>
      </c>
      <c r="L443" s="94">
        <v>0</v>
      </c>
      <c r="M443" s="34">
        <f t="shared" si="6"/>
        <v>219</v>
      </c>
    </row>
    <row r="444" spans="1:13" x14ac:dyDescent="0.25">
      <c r="A444" s="27" t="s">
        <v>1051</v>
      </c>
      <c r="B444" s="27" t="s">
        <v>906</v>
      </c>
      <c r="C444" s="38" t="s">
        <v>1173</v>
      </c>
      <c r="D444" s="40">
        <v>960</v>
      </c>
      <c r="E444" s="28">
        <v>1</v>
      </c>
      <c r="F444" s="29">
        <v>0</v>
      </c>
      <c r="G444" s="30">
        <v>0</v>
      </c>
      <c r="K444" s="93" t="s">
        <v>316</v>
      </c>
      <c r="L444" s="94">
        <v>5.383</v>
      </c>
      <c r="M444" s="34">
        <f t="shared" si="6"/>
        <v>160</v>
      </c>
    </row>
    <row r="445" spans="1:13" x14ac:dyDescent="0.25">
      <c r="A445" s="27" t="s">
        <v>48</v>
      </c>
      <c r="B445" s="27" t="s">
        <v>912</v>
      </c>
      <c r="C445" s="38" t="s">
        <v>1252</v>
      </c>
      <c r="D445" s="40">
        <v>958</v>
      </c>
      <c r="E445" s="28">
        <v>1</v>
      </c>
      <c r="F445" s="29">
        <v>0</v>
      </c>
      <c r="G445" s="42">
        <v>0</v>
      </c>
      <c r="K445" s="93" t="s">
        <v>300</v>
      </c>
      <c r="L445" s="94">
        <v>10.68</v>
      </c>
      <c r="M445" s="34">
        <f t="shared" si="6"/>
        <v>141</v>
      </c>
    </row>
    <row r="446" spans="1:13" x14ac:dyDescent="0.25">
      <c r="A446" s="27" t="s">
        <v>1051</v>
      </c>
      <c r="B446" s="27"/>
      <c r="C446" s="27" t="s">
        <v>952</v>
      </c>
      <c r="D446" s="40">
        <v>956</v>
      </c>
      <c r="E446" s="28">
        <v>1</v>
      </c>
      <c r="F446" s="29">
        <v>0</v>
      </c>
      <c r="G446" s="30">
        <v>0</v>
      </c>
      <c r="K446" s="93" t="s">
        <v>1236</v>
      </c>
      <c r="L446" s="94">
        <v>0</v>
      </c>
      <c r="M446" s="34">
        <f t="shared" si="6"/>
        <v>219</v>
      </c>
    </row>
    <row r="447" spans="1:13" x14ac:dyDescent="0.25">
      <c r="A447" s="27" t="s">
        <v>30</v>
      </c>
      <c r="B447" s="27"/>
      <c r="C447" s="38" t="s">
        <v>1187</v>
      </c>
      <c r="D447" s="40">
        <v>952</v>
      </c>
      <c r="E447" s="28">
        <v>1</v>
      </c>
      <c r="F447" s="29">
        <v>0</v>
      </c>
      <c r="G447" s="42">
        <v>0</v>
      </c>
      <c r="K447" s="93" t="s">
        <v>1085</v>
      </c>
      <c r="L447" s="94">
        <v>0</v>
      </c>
      <c r="M447" s="34">
        <f t="shared" si="6"/>
        <v>219</v>
      </c>
    </row>
    <row r="448" spans="1:13" x14ac:dyDescent="0.25">
      <c r="A448" s="27"/>
      <c r="B448" s="27"/>
      <c r="C448" s="38" t="s">
        <v>1254</v>
      </c>
      <c r="D448" s="28">
        <v>948</v>
      </c>
      <c r="E448" s="28">
        <v>1</v>
      </c>
      <c r="F448" s="29">
        <v>0</v>
      </c>
      <c r="G448" s="30">
        <v>0</v>
      </c>
      <c r="K448" s="93" t="s">
        <v>339</v>
      </c>
      <c r="L448" s="94">
        <v>134.84299999999996</v>
      </c>
      <c r="M448" s="34">
        <f t="shared" si="6"/>
        <v>45</v>
      </c>
    </row>
    <row r="449" spans="1:13" x14ac:dyDescent="0.25">
      <c r="A449" s="27"/>
      <c r="B449" s="27"/>
      <c r="C449" s="38" t="s">
        <v>1255</v>
      </c>
      <c r="D449" s="40">
        <v>946</v>
      </c>
      <c r="E449" s="28">
        <v>1</v>
      </c>
      <c r="F449" s="29">
        <v>0</v>
      </c>
      <c r="G449" s="30">
        <v>0</v>
      </c>
      <c r="K449" s="93" t="s">
        <v>1270</v>
      </c>
      <c r="L449" s="94">
        <v>0</v>
      </c>
      <c r="M449" s="34">
        <f t="shared" si="6"/>
        <v>219</v>
      </c>
    </row>
    <row r="450" spans="1:13" x14ac:dyDescent="0.25">
      <c r="A450" s="27" t="s">
        <v>1051</v>
      </c>
      <c r="B450" s="27"/>
      <c r="C450" s="38" t="s">
        <v>1195</v>
      </c>
      <c r="D450" s="40">
        <v>941</v>
      </c>
      <c r="E450" s="28">
        <v>1</v>
      </c>
      <c r="F450" s="29">
        <v>0</v>
      </c>
      <c r="G450" s="30">
        <v>0</v>
      </c>
      <c r="K450" s="93" t="s">
        <v>294</v>
      </c>
      <c r="L450" s="94">
        <v>2.6109999999999998</v>
      </c>
      <c r="M450" s="34">
        <f t="shared" si="6"/>
        <v>178</v>
      </c>
    </row>
    <row r="451" spans="1:13" x14ac:dyDescent="0.25">
      <c r="A451" s="27" t="s">
        <v>1051</v>
      </c>
      <c r="B451" s="27"/>
      <c r="C451" s="38" t="s">
        <v>1256</v>
      </c>
      <c r="D451" s="28">
        <v>939</v>
      </c>
      <c r="E451" s="28">
        <v>1</v>
      </c>
      <c r="F451" s="29">
        <v>0</v>
      </c>
      <c r="G451" s="30">
        <v>0</v>
      </c>
      <c r="K451" s="93" t="s">
        <v>318</v>
      </c>
      <c r="L451" s="94">
        <v>4.29</v>
      </c>
      <c r="M451" s="34">
        <f t="shared" ref="M451:M514" si="7">_xlfn.RANK.EQ(L451,$L$2:$L$606,0)</f>
        <v>167</v>
      </c>
    </row>
    <row r="452" spans="1:13" x14ac:dyDescent="0.25">
      <c r="A452" s="27" t="s">
        <v>1051</v>
      </c>
      <c r="B452" s="27"/>
      <c r="C452" s="38" t="s">
        <v>1163</v>
      </c>
      <c r="D452" s="40">
        <v>938</v>
      </c>
      <c r="E452" s="28">
        <v>1</v>
      </c>
      <c r="F452" s="29">
        <v>0</v>
      </c>
      <c r="G452" s="30">
        <v>0</v>
      </c>
      <c r="K452" s="93" t="s">
        <v>1271</v>
      </c>
      <c r="L452" s="94">
        <v>0</v>
      </c>
      <c r="M452" s="34">
        <f t="shared" si="7"/>
        <v>219</v>
      </c>
    </row>
    <row r="453" spans="1:13" x14ac:dyDescent="0.25">
      <c r="A453" s="27"/>
      <c r="B453" s="27"/>
      <c r="C453" s="27" t="s">
        <v>1257</v>
      </c>
      <c r="D453" s="28">
        <v>936</v>
      </c>
      <c r="E453" s="28">
        <v>1</v>
      </c>
      <c r="F453" s="29">
        <v>0</v>
      </c>
      <c r="G453" s="30">
        <v>0</v>
      </c>
      <c r="K453" s="93" t="s">
        <v>46</v>
      </c>
      <c r="L453" s="94">
        <v>0</v>
      </c>
      <c r="M453" s="34">
        <f t="shared" si="7"/>
        <v>219</v>
      </c>
    </row>
    <row r="454" spans="1:13" x14ac:dyDescent="0.25">
      <c r="A454" s="27"/>
      <c r="B454" s="27"/>
      <c r="C454" s="36" t="s">
        <v>932</v>
      </c>
      <c r="D454" s="40">
        <v>925</v>
      </c>
      <c r="E454" s="28">
        <v>1</v>
      </c>
      <c r="F454" s="29">
        <v>0</v>
      </c>
      <c r="G454" s="30">
        <v>0</v>
      </c>
      <c r="K454" s="93" t="s">
        <v>1132</v>
      </c>
      <c r="L454" s="94">
        <v>0</v>
      </c>
      <c r="M454" s="34">
        <f t="shared" si="7"/>
        <v>219</v>
      </c>
    </row>
    <row r="455" spans="1:13" x14ac:dyDescent="0.25">
      <c r="A455" s="38" t="s">
        <v>1141</v>
      </c>
      <c r="B455" s="39" t="s">
        <v>906</v>
      </c>
      <c r="C455" s="38" t="s">
        <v>1092</v>
      </c>
      <c r="D455" s="40">
        <v>924</v>
      </c>
      <c r="E455" s="28">
        <v>1</v>
      </c>
      <c r="F455" s="29">
        <v>0</v>
      </c>
      <c r="G455" s="30">
        <v>0</v>
      </c>
      <c r="K455" s="93" t="s">
        <v>1162</v>
      </c>
      <c r="L455" s="94">
        <v>0</v>
      </c>
      <c r="M455" s="34">
        <f t="shared" si="7"/>
        <v>219</v>
      </c>
    </row>
    <row r="456" spans="1:13" x14ac:dyDescent="0.25">
      <c r="A456" s="27"/>
      <c r="B456" s="27"/>
      <c r="C456" s="38" t="s">
        <v>916</v>
      </c>
      <c r="D456" s="40">
        <v>923</v>
      </c>
      <c r="E456" s="28">
        <v>1</v>
      </c>
      <c r="F456" s="29">
        <v>0</v>
      </c>
      <c r="G456" s="30">
        <v>0</v>
      </c>
      <c r="K456" s="93" t="s">
        <v>1201</v>
      </c>
      <c r="L456" s="94">
        <v>0</v>
      </c>
      <c r="M456" s="34">
        <f t="shared" si="7"/>
        <v>219</v>
      </c>
    </row>
    <row r="457" spans="1:13" x14ac:dyDescent="0.25">
      <c r="A457" s="27" t="s">
        <v>1141</v>
      </c>
      <c r="B457" s="27"/>
      <c r="C457" s="38" t="s">
        <v>942</v>
      </c>
      <c r="D457" s="40">
        <v>915</v>
      </c>
      <c r="E457" s="28">
        <v>1</v>
      </c>
      <c r="F457" s="29">
        <v>0</v>
      </c>
      <c r="G457" s="30">
        <v>0</v>
      </c>
      <c r="K457" s="93" t="s">
        <v>1272</v>
      </c>
      <c r="L457" s="94">
        <v>0</v>
      </c>
      <c r="M457" s="34">
        <f t="shared" si="7"/>
        <v>219</v>
      </c>
    </row>
    <row r="458" spans="1:13" x14ac:dyDescent="0.25">
      <c r="A458" s="27"/>
      <c r="B458" s="27"/>
      <c r="C458" s="38" t="s">
        <v>924</v>
      </c>
      <c r="D458" s="40">
        <v>914</v>
      </c>
      <c r="E458" s="28">
        <v>1</v>
      </c>
      <c r="F458" s="29">
        <v>0</v>
      </c>
      <c r="G458" s="46">
        <v>0</v>
      </c>
      <c r="K458" s="93" t="s">
        <v>557</v>
      </c>
      <c r="L458" s="94">
        <v>22.13252</v>
      </c>
      <c r="M458" s="34">
        <f t="shared" si="7"/>
        <v>112</v>
      </c>
    </row>
    <row r="459" spans="1:13" x14ac:dyDescent="0.25">
      <c r="A459" s="27" t="s">
        <v>30</v>
      </c>
      <c r="B459" s="27"/>
      <c r="C459" s="38" t="s">
        <v>1069</v>
      </c>
      <c r="D459" s="40">
        <v>910</v>
      </c>
      <c r="E459" s="28">
        <v>1</v>
      </c>
      <c r="F459" s="29">
        <v>0</v>
      </c>
      <c r="G459" s="45">
        <v>0</v>
      </c>
      <c r="K459" s="93" t="s">
        <v>86</v>
      </c>
      <c r="L459" s="94">
        <v>1617.5854000000004</v>
      </c>
      <c r="M459" s="34">
        <f t="shared" si="7"/>
        <v>9</v>
      </c>
    </row>
    <row r="460" spans="1:13" x14ac:dyDescent="0.25">
      <c r="A460" s="27"/>
      <c r="B460" s="27"/>
      <c r="C460" s="38" t="s">
        <v>1260</v>
      </c>
      <c r="D460" s="40">
        <v>909</v>
      </c>
      <c r="E460" s="28">
        <v>1</v>
      </c>
      <c r="F460" s="29">
        <v>0</v>
      </c>
      <c r="G460" s="42">
        <v>0</v>
      </c>
      <c r="K460" s="93" t="s">
        <v>1065</v>
      </c>
      <c r="L460" s="94">
        <v>0</v>
      </c>
      <c r="M460" s="34">
        <f t="shared" si="7"/>
        <v>219</v>
      </c>
    </row>
    <row r="461" spans="1:13" x14ac:dyDescent="0.25">
      <c r="A461" s="27" t="s">
        <v>48</v>
      </c>
      <c r="B461" s="27" t="s">
        <v>906</v>
      </c>
      <c r="C461" s="36" t="s">
        <v>970</v>
      </c>
      <c r="D461" s="28">
        <v>908</v>
      </c>
      <c r="E461" s="28">
        <v>1</v>
      </c>
      <c r="F461" s="29">
        <v>0</v>
      </c>
      <c r="G461" s="30">
        <v>0</v>
      </c>
      <c r="K461" s="93" t="s">
        <v>1222</v>
      </c>
      <c r="L461" s="94">
        <v>0</v>
      </c>
      <c r="M461" s="34">
        <f t="shared" si="7"/>
        <v>219</v>
      </c>
    </row>
    <row r="462" spans="1:13" x14ac:dyDescent="0.25">
      <c r="A462" s="27" t="s">
        <v>17</v>
      </c>
      <c r="B462" s="27" t="s">
        <v>906</v>
      </c>
      <c r="C462" s="38" t="s">
        <v>282</v>
      </c>
      <c r="D462" s="40">
        <v>907</v>
      </c>
      <c r="E462" s="28">
        <v>1</v>
      </c>
      <c r="F462" s="29">
        <v>0</v>
      </c>
      <c r="G462" s="46">
        <v>0</v>
      </c>
      <c r="K462" s="93" t="s">
        <v>1227</v>
      </c>
      <c r="L462" s="94">
        <v>0</v>
      </c>
      <c r="M462" s="34">
        <f t="shared" si="7"/>
        <v>219</v>
      </c>
    </row>
    <row r="463" spans="1:13" x14ac:dyDescent="0.25">
      <c r="A463" s="27" t="s">
        <v>30</v>
      </c>
      <c r="B463" s="27"/>
      <c r="C463" s="38" t="s">
        <v>978</v>
      </c>
      <c r="D463" s="40">
        <v>904</v>
      </c>
      <c r="E463" s="28">
        <v>1</v>
      </c>
      <c r="F463" s="29">
        <v>0</v>
      </c>
      <c r="G463" s="30">
        <v>0</v>
      </c>
      <c r="K463" s="93" t="s">
        <v>1274</v>
      </c>
      <c r="L463" s="94">
        <v>0</v>
      </c>
      <c r="M463" s="34">
        <f t="shared" si="7"/>
        <v>219</v>
      </c>
    </row>
    <row r="464" spans="1:13" x14ac:dyDescent="0.25">
      <c r="A464" s="27" t="s">
        <v>1051</v>
      </c>
      <c r="B464" s="27"/>
      <c r="C464" s="38" t="s">
        <v>1186</v>
      </c>
      <c r="D464" s="40">
        <v>903</v>
      </c>
      <c r="E464" s="28">
        <v>1</v>
      </c>
      <c r="F464" s="29">
        <v>0</v>
      </c>
      <c r="G464" s="46">
        <v>0</v>
      </c>
      <c r="K464" s="93" t="s">
        <v>1275</v>
      </c>
      <c r="L464" s="94">
        <v>0</v>
      </c>
      <c r="M464" s="34">
        <f t="shared" si="7"/>
        <v>219</v>
      </c>
    </row>
    <row r="465" spans="1:13" x14ac:dyDescent="0.25">
      <c r="A465" s="27"/>
      <c r="B465" s="27"/>
      <c r="C465" s="27" t="s">
        <v>1262</v>
      </c>
      <c r="D465" s="40">
        <v>901</v>
      </c>
      <c r="E465" s="28">
        <v>1</v>
      </c>
      <c r="F465" s="29">
        <v>0</v>
      </c>
      <c r="G465" s="30">
        <v>0</v>
      </c>
      <c r="K465" s="93" t="s">
        <v>1276</v>
      </c>
      <c r="L465" s="94">
        <v>6.8544</v>
      </c>
      <c r="M465" s="34">
        <f t="shared" si="7"/>
        <v>155</v>
      </c>
    </row>
    <row r="466" spans="1:13" x14ac:dyDescent="0.25">
      <c r="A466" s="27"/>
      <c r="B466" s="27"/>
      <c r="C466" s="38" t="s">
        <v>1200</v>
      </c>
      <c r="D466" s="40">
        <v>895</v>
      </c>
      <c r="E466" s="28">
        <v>1</v>
      </c>
      <c r="F466" s="29">
        <v>0</v>
      </c>
      <c r="G466" s="30">
        <v>0</v>
      </c>
      <c r="K466" s="93" t="s">
        <v>1105</v>
      </c>
      <c r="L466" s="94">
        <v>0</v>
      </c>
      <c r="M466" s="34">
        <f t="shared" si="7"/>
        <v>219</v>
      </c>
    </row>
    <row r="467" spans="1:13" x14ac:dyDescent="0.25">
      <c r="A467" s="27"/>
      <c r="B467" s="27"/>
      <c r="C467" s="38" t="s">
        <v>1261</v>
      </c>
      <c r="D467" s="40">
        <v>894</v>
      </c>
      <c r="E467" s="28">
        <v>1</v>
      </c>
      <c r="F467" s="29">
        <v>0</v>
      </c>
      <c r="G467" s="30">
        <v>0</v>
      </c>
      <c r="K467" s="93" t="s">
        <v>428</v>
      </c>
      <c r="L467" s="94">
        <v>19.313999999999997</v>
      </c>
      <c r="M467" s="34">
        <f t="shared" si="7"/>
        <v>118</v>
      </c>
    </row>
    <row r="468" spans="1:13" x14ac:dyDescent="0.25">
      <c r="A468" s="38" t="s">
        <v>1051</v>
      </c>
      <c r="B468" s="27"/>
      <c r="C468" s="36" t="s">
        <v>1240</v>
      </c>
      <c r="D468" s="40">
        <v>893</v>
      </c>
      <c r="E468" s="28">
        <v>1</v>
      </c>
      <c r="F468" s="44">
        <v>0</v>
      </c>
      <c r="G468" s="46">
        <v>0</v>
      </c>
      <c r="K468" s="93" t="s">
        <v>51</v>
      </c>
      <c r="L468" s="94">
        <v>5392.0103799999988</v>
      </c>
      <c r="M468" s="34">
        <f t="shared" si="7"/>
        <v>1</v>
      </c>
    </row>
    <row r="469" spans="1:13" x14ac:dyDescent="0.25">
      <c r="A469" s="27"/>
      <c r="B469" s="27"/>
      <c r="C469" s="38" t="s">
        <v>1263</v>
      </c>
      <c r="D469" s="40">
        <v>892</v>
      </c>
      <c r="E469" s="28">
        <v>1</v>
      </c>
      <c r="F469" s="29">
        <v>0</v>
      </c>
      <c r="G469" s="30">
        <v>0</v>
      </c>
      <c r="K469" s="93" t="s">
        <v>227</v>
      </c>
      <c r="L469" s="94">
        <v>4.46326</v>
      </c>
      <c r="M469" s="34">
        <f t="shared" si="7"/>
        <v>166</v>
      </c>
    </row>
    <row r="470" spans="1:13" x14ac:dyDescent="0.25">
      <c r="A470" s="27" t="s">
        <v>123</v>
      </c>
      <c r="B470" s="27"/>
      <c r="C470" s="38" t="s">
        <v>915</v>
      </c>
      <c r="D470" s="40">
        <v>891</v>
      </c>
      <c r="E470" s="28">
        <v>1</v>
      </c>
      <c r="F470" s="29">
        <v>0</v>
      </c>
      <c r="G470" s="30">
        <v>0</v>
      </c>
      <c r="K470" s="93" t="s">
        <v>596</v>
      </c>
      <c r="L470" s="94">
        <v>458.2263999999999</v>
      </c>
      <c r="M470" s="34">
        <f t="shared" si="7"/>
        <v>24</v>
      </c>
    </row>
    <row r="471" spans="1:13" x14ac:dyDescent="0.25">
      <c r="A471" s="27"/>
      <c r="B471" s="27"/>
      <c r="C471" s="38" t="s">
        <v>944</v>
      </c>
      <c r="D471" s="40">
        <v>889</v>
      </c>
      <c r="E471" s="28">
        <v>1</v>
      </c>
      <c r="F471" s="29">
        <v>0</v>
      </c>
      <c r="G471" s="42">
        <v>0</v>
      </c>
      <c r="K471" s="93" t="s">
        <v>1255</v>
      </c>
      <c r="L471" s="94">
        <v>0</v>
      </c>
      <c r="M471" s="34">
        <f t="shared" si="7"/>
        <v>219</v>
      </c>
    </row>
    <row r="472" spans="1:13" x14ac:dyDescent="0.25">
      <c r="A472" s="25" t="s">
        <v>48</v>
      </c>
      <c r="B472" s="25"/>
      <c r="C472" s="27" t="s">
        <v>1118</v>
      </c>
      <c r="D472" s="28">
        <v>887</v>
      </c>
      <c r="E472" s="28">
        <v>1</v>
      </c>
      <c r="F472" s="29">
        <v>0</v>
      </c>
      <c r="G472" s="46">
        <v>0</v>
      </c>
      <c r="K472" s="93" t="s">
        <v>375</v>
      </c>
      <c r="L472" s="94">
        <v>385.87826999999976</v>
      </c>
      <c r="M472" s="34">
        <f t="shared" si="7"/>
        <v>26</v>
      </c>
    </row>
    <row r="473" spans="1:13" x14ac:dyDescent="0.25">
      <c r="A473" s="27"/>
      <c r="B473" s="27"/>
      <c r="C473" s="38" t="s">
        <v>1110</v>
      </c>
      <c r="D473" s="40">
        <v>884</v>
      </c>
      <c r="E473" s="28">
        <v>1</v>
      </c>
      <c r="F473" s="29">
        <v>0</v>
      </c>
      <c r="G473" s="30">
        <v>0</v>
      </c>
      <c r="K473" s="93" t="s">
        <v>1080</v>
      </c>
      <c r="L473" s="94">
        <v>0</v>
      </c>
      <c r="M473" s="34">
        <f t="shared" si="7"/>
        <v>219</v>
      </c>
    </row>
    <row r="474" spans="1:13" x14ac:dyDescent="0.25">
      <c r="A474" s="27"/>
      <c r="B474" s="27"/>
      <c r="C474" s="38" t="s">
        <v>960</v>
      </c>
      <c r="D474" s="40">
        <v>878</v>
      </c>
      <c r="E474" s="28">
        <v>1</v>
      </c>
      <c r="F474" s="29">
        <v>0</v>
      </c>
      <c r="G474" s="30">
        <v>0</v>
      </c>
      <c r="K474" s="93" t="s">
        <v>529</v>
      </c>
      <c r="L474" s="94">
        <v>43.416960000000003</v>
      </c>
      <c r="M474" s="34">
        <f t="shared" si="7"/>
        <v>82</v>
      </c>
    </row>
    <row r="475" spans="1:13" x14ac:dyDescent="0.25">
      <c r="A475" s="38"/>
      <c r="B475" s="39"/>
      <c r="C475" s="36" t="s">
        <v>1233</v>
      </c>
      <c r="D475" s="40">
        <v>877</v>
      </c>
      <c r="E475" s="28">
        <v>1</v>
      </c>
      <c r="F475" s="29">
        <v>0</v>
      </c>
      <c r="G475" s="30">
        <v>0</v>
      </c>
      <c r="K475" s="93" t="s">
        <v>1036</v>
      </c>
      <c r="L475" s="94">
        <v>0</v>
      </c>
      <c r="M475" s="34">
        <f t="shared" si="7"/>
        <v>219</v>
      </c>
    </row>
    <row r="476" spans="1:13" x14ac:dyDescent="0.25">
      <c r="A476" s="38"/>
      <c r="B476" s="38"/>
      <c r="C476" s="36" t="s">
        <v>1094</v>
      </c>
      <c r="D476" s="28">
        <v>876</v>
      </c>
      <c r="E476" s="28">
        <v>1</v>
      </c>
      <c r="F476" s="29">
        <v>0</v>
      </c>
      <c r="G476" s="30">
        <v>0</v>
      </c>
      <c r="K476" s="93" t="s">
        <v>1164</v>
      </c>
      <c r="L476" s="94">
        <v>0</v>
      </c>
      <c r="M476" s="34">
        <f t="shared" si="7"/>
        <v>219</v>
      </c>
    </row>
    <row r="477" spans="1:13" x14ac:dyDescent="0.25">
      <c r="A477" s="27"/>
      <c r="B477" s="27"/>
      <c r="C477" s="38" t="s">
        <v>929</v>
      </c>
      <c r="D477" s="40">
        <v>874</v>
      </c>
      <c r="E477" s="28">
        <v>1</v>
      </c>
      <c r="F477" s="29">
        <v>0</v>
      </c>
      <c r="G477" s="30">
        <v>0</v>
      </c>
      <c r="K477" s="93" t="s">
        <v>475</v>
      </c>
      <c r="L477" s="94">
        <v>0</v>
      </c>
      <c r="M477" s="34">
        <f t="shared" si="7"/>
        <v>219</v>
      </c>
    </row>
    <row r="478" spans="1:13" x14ac:dyDescent="0.25">
      <c r="A478" s="27" t="s">
        <v>17</v>
      </c>
      <c r="B478" s="27" t="s">
        <v>904</v>
      </c>
      <c r="C478" s="38" t="s">
        <v>80</v>
      </c>
      <c r="D478" s="40">
        <v>872</v>
      </c>
      <c r="E478" s="28">
        <v>1</v>
      </c>
      <c r="F478" s="29">
        <v>0</v>
      </c>
      <c r="G478" s="30">
        <v>0</v>
      </c>
      <c r="K478" s="93" t="s">
        <v>1166</v>
      </c>
      <c r="L478" s="94">
        <v>0</v>
      </c>
      <c r="M478" s="34">
        <f t="shared" si="7"/>
        <v>219</v>
      </c>
    </row>
    <row r="479" spans="1:13" x14ac:dyDescent="0.25">
      <c r="A479" s="27" t="s">
        <v>30</v>
      </c>
      <c r="B479" s="27" t="s">
        <v>906</v>
      </c>
      <c r="C479" s="38" t="s">
        <v>911</v>
      </c>
      <c r="D479" s="40">
        <v>869</v>
      </c>
      <c r="E479" s="28">
        <v>1</v>
      </c>
      <c r="F479" s="29">
        <v>0</v>
      </c>
      <c r="G479" s="46">
        <v>0</v>
      </c>
      <c r="K479" s="93" t="s">
        <v>1280</v>
      </c>
      <c r="L479" s="94">
        <v>0</v>
      </c>
      <c r="M479" s="34">
        <f t="shared" si="7"/>
        <v>219</v>
      </c>
    </row>
    <row r="480" spans="1:13" x14ac:dyDescent="0.25">
      <c r="A480" s="27" t="s">
        <v>1051</v>
      </c>
      <c r="B480" s="27"/>
      <c r="C480" s="38" t="s">
        <v>1174</v>
      </c>
      <c r="D480" s="28">
        <v>868</v>
      </c>
      <c r="E480" s="28">
        <v>1</v>
      </c>
      <c r="F480" s="29">
        <v>0</v>
      </c>
      <c r="G480" s="30">
        <v>0</v>
      </c>
      <c r="K480" s="93" t="s">
        <v>1262</v>
      </c>
      <c r="L480" s="94">
        <v>0</v>
      </c>
      <c r="M480" s="34">
        <f t="shared" si="7"/>
        <v>219</v>
      </c>
    </row>
    <row r="481" spans="1:13" x14ac:dyDescent="0.25">
      <c r="B481" s="25"/>
      <c r="C481" s="27" t="s">
        <v>1266</v>
      </c>
      <c r="D481" s="28">
        <v>866</v>
      </c>
      <c r="E481" s="28">
        <v>1</v>
      </c>
      <c r="F481" s="29">
        <v>0</v>
      </c>
      <c r="G481" s="30">
        <v>0</v>
      </c>
      <c r="K481" s="93" t="s">
        <v>1282</v>
      </c>
      <c r="L481" s="94">
        <v>0</v>
      </c>
      <c r="M481" s="34">
        <f t="shared" si="7"/>
        <v>219</v>
      </c>
    </row>
    <row r="482" spans="1:13" x14ac:dyDescent="0.25">
      <c r="A482" s="27"/>
      <c r="B482" s="27"/>
      <c r="C482" s="36" t="s">
        <v>1159</v>
      </c>
      <c r="D482" s="40">
        <v>865</v>
      </c>
      <c r="E482" s="28">
        <v>1</v>
      </c>
      <c r="F482" s="29">
        <v>0</v>
      </c>
      <c r="G482" s="30">
        <v>0</v>
      </c>
      <c r="K482" s="93" t="s">
        <v>1249</v>
      </c>
      <c r="L482" s="94">
        <v>0</v>
      </c>
      <c r="M482" s="34">
        <f t="shared" si="7"/>
        <v>219</v>
      </c>
    </row>
    <row r="483" spans="1:13" x14ac:dyDescent="0.25">
      <c r="A483" s="38"/>
      <c r="B483" s="39"/>
      <c r="C483" s="36" t="s">
        <v>1202</v>
      </c>
      <c r="D483" s="40">
        <v>864</v>
      </c>
      <c r="E483" s="28">
        <v>1</v>
      </c>
      <c r="F483" s="29">
        <v>0</v>
      </c>
      <c r="G483" s="30">
        <v>0</v>
      </c>
      <c r="K483" s="93" t="s">
        <v>1283</v>
      </c>
      <c r="L483" s="94">
        <v>0</v>
      </c>
      <c r="M483" s="34">
        <f t="shared" si="7"/>
        <v>219</v>
      </c>
    </row>
    <row r="484" spans="1:13" x14ac:dyDescent="0.25">
      <c r="A484" s="27" t="s">
        <v>1051</v>
      </c>
      <c r="B484" s="27"/>
      <c r="C484" s="36" t="s">
        <v>1198</v>
      </c>
      <c r="D484" s="40">
        <v>863</v>
      </c>
      <c r="E484" s="28">
        <v>1</v>
      </c>
      <c r="F484" s="29">
        <v>0</v>
      </c>
      <c r="G484" s="30">
        <v>0</v>
      </c>
      <c r="K484" s="93" t="s">
        <v>348</v>
      </c>
      <c r="L484" s="94">
        <v>41.969650000000009</v>
      </c>
      <c r="M484" s="34">
        <f t="shared" si="7"/>
        <v>85</v>
      </c>
    </row>
    <row r="485" spans="1:13" x14ac:dyDescent="0.25">
      <c r="A485" s="27"/>
      <c r="B485" s="27" t="s">
        <v>904</v>
      </c>
      <c r="C485" s="38" t="s">
        <v>1216</v>
      </c>
      <c r="D485" s="40">
        <v>861</v>
      </c>
      <c r="E485" s="28">
        <v>1</v>
      </c>
      <c r="F485" s="29">
        <v>0</v>
      </c>
      <c r="G485" s="42">
        <v>0</v>
      </c>
      <c r="K485" s="93" t="s">
        <v>1125</v>
      </c>
      <c r="L485" s="94">
        <v>0</v>
      </c>
      <c r="M485" s="34">
        <f t="shared" si="7"/>
        <v>219</v>
      </c>
    </row>
    <row r="486" spans="1:13" x14ac:dyDescent="0.25">
      <c r="A486" s="27"/>
      <c r="B486" s="27"/>
      <c r="C486" s="36" t="s">
        <v>1134</v>
      </c>
      <c r="D486" s="40">
        <v>854</v>
      </c>
      <c r="E486" s="28">
        <v>1</v>
      </c>
      <c r="F486" s="29">
        <v>0</v>
      </c>
      <c r="G486" s="30">
        <v>0</v>
      </c>
      <c r="K486" s="93" t="s">
        <v>1284</v>
      </c>
      <c r="L486" s="94">
        <v>0</v>
      </c>
      <c r="M486" s="34">
        <f t="shared" si="7"/>
        <v>219</v>
      </c>
    </row>
    <row r="487" spans="1:13" x14ac:dyDescent="0.25">
      <c r="A487" s="27" t="s">
        <v>17</v>
      </c>
      <c r="B487" s="27" t="s">
        <v>912</v>
      </c>
      <c r="C487" s="38" t="s">
        <v>234</v>
      </c>
      <c r="D487" s="40">
        <v>852</v>
      </c>
      <c r="E487" s="28">
        <v>1</v>
      </c>
      <c r="F487" s="29">
        <v>0</v>
      </c>
      <c r="G487" s="30">
        <v>0</v>
      </c>
      <c r="K487" s="93" t="s">
        <v>193</v>
      </c>
      <c r="L487" s="94">
        <v>23.969999999999995</v>
      </c>
      <c r="M487" s="34">
        <f t="shared" si="7"/>
        <v>106</v>
      </c>
    </row>
    <row r="488" spans="1:13" x14ac:dyDescent="0.25">
      <c r="B488" s="26"/>
      <c r="C488" s="27" t="s">
        <v>1176</v>
      </c>
      <c r="D488" s="28">
        <v>850</v>
      </c>
      <c r="E488" s="28">
        <v>1</v>
      </c>
      <c r="F488" s="29">
        <v>0</v>
      </c>
      <c r="G488" s="30">
        <v>0</v>
      </c>
      <c r="K488" s="93" t="s">
        <v>1246</v>
      </c>
      <c r="L488" s="94">
        <v>0</v>
      </c>
      <c r="M488" s="34">
        <f t="shared" si="7"/>
        <v>219</v>
      </c>
    </row>
    <row r="489" spans="1:13" x14ac:dyDescent="0.25">
      <c r="A489" s="27"/>
      <c r="B489" s="27"/>
      <c r="C489" s="36" t="s">
        <v>1197</v>
      </c>
      <c r="D489" s="40">
        <v>849</v>
      </c>
      <c r="E489" s="28">
        <v>1</v>
      </c>
      <c r="F489" s="29">
        <v>0</v>
      </c>
      <c r="G489" s="30">
        <v>0</v>
      </c>
      <c r="K489" s="93" t="s">
        <v>1277</v>
      </c>
      <c r="L489" s="94">
        <v>0</v>
      </c>
      <c r="M489" s="34">
        <f t="shared" si="7"/>
        <v>219</v>
      </c>
    </row>
    <row r="490" spans="1:13" x14ac:dyDescent="0.25">
      <c r="A490" s="27"/>
      <c r="B490" s="27"/>
      <c r="C490" s="38" t="s">
        <v>1247</v>
      </c>
      <c r="D490" s="40">
        <v>848</v>
      </c>
      <c r="E490" s="28">
        <v>1</v>
      </c>
      <c r="F490" s="29">
        <v>0</v>
      </c>
      <c r="G490" s="30">
        <v>0</v>
      </c>
      <c r="K490" s="93" t="s">
        <v>1109</v>
      </c>
      <c r="L490" s="94">
        <v>0</v>
      </c>
      <c r="M490" s="34">
        <f t="shared" si="7"/>
        <v>219</v>
      </c>
    </row>
    <row r="491" spans="1:13" x14ac:dyDescent="0.25">
      <c r="A491" s="27"/>
      <c r="B491" s="27"/>
      <c r="C491" s="38" t="s">
        <v>1089</v>
      </c>
      <c r="D491" s="40">
        <v>843</v>
      </c>
      <c r="E491" s="28">
        <v>1</v>
      </c>
      <c r="F491" s="29">
        <v>0</v>
      </c>
      <c r="G491" s="30">
        <v>0</v>
      </c>
      <c r="K491" s="93" t="s">
        <v>1248</v>
      </c>
      <c r="L491" s="94">
        <v>0</v>
      </c>
      <c r="M491" s="34">
        <f t="shared" si="7"/>
        <v>219</v>
      </c>
    </row>
    <row r="492" spans="1:13" x14ac:dyDescent="0.25">
      <c r="A492" s="27" t="s">
        <v>123</v>
      </c>
      <c r="B492" s="27" t="s">
        <v>912</v>
      </c>
      <c r="C492" s="27" t="s">
        <v>1253</v>
      </c>
      <c r="D492" s="28">
        <v>842</v>
      </c>
      <c r="E492" s="28">
        <v>1</v>
      </c>
      <c r="F492" s="29">
        <v>0</v>
      </c>
      <c r="G492" s="30">
        <v>0</v>
      </c>
      <c r="K492" s="93" t="s">
        <v>28</v>
      </c>
      <c r="L492" s="94">
        <v>946.32636000000014</v>
      </c>
      <c r="M492" s="34">
        <f t="shared" si="7"/>
        <v>17</v>
      </c>
    </row>
    <row r="493" spans="1:13" x14ac:dyDescent="0.25">
      <c r="A493" s="27"/>
      <c r="B493" s="27"/>
      <c r="C493" s="38" t="s">
        <v>1083</v>
      </c>
      <c r="D493" s="28">
        <v>838</v>
      </c>
      <c r="E493" s="28">
        <v>1</v>
      </c>
      <c r="F493" s="29">
        <v>0</v>
      </c>
      <c r="G493" s="30">
        <v>0</v>
      </c>
      <c r="K493" s="93" t="s">
        <v>1256</v>
      </c>
      <c r="L493" s="94">
        <v>0</v>
      </c>
      <c r="M493" s="34">
        <f t="shared" si="7"/>
        <v>219</v>
      </c>
    </row>
    <row r="494" spans="1:13" x14ac:dyDescent="0.25">
      <c r="A494" s="27" t="s">
        <v>30</v>
      </c>
      <c r="B494" s="27"/>
      <c r="C494" s="36" t="s">
        <v>913</v>
      </c>
      <c r="D494" s="40">
        <v>837</v>
      </c>
      <c r="E494" s="28">
        <v>1</v>
      </c>
      <c r="F494" s="29">
        <v>0</v>
      </c>
      <c r="G494" s="30">
        <v>0</v>
      </c>
      <c r="K494" s="93" t="s">
        <v>1142</v>
      </c>
      <c r="L494" s="94">
        <v>0</v>
      </c>
      <c r="M494" s="34">
        <f t="shared" si="7"/>
        <v>219</v>
      </c>
    </row>
    <row r="495" spans="1:13" x14ac:dyDescent="0.25">
      <c r="A495" s="38" t="s">
        <v>48</v>
      </c>
      <c r="B495" s="38"/>
      <c r="C495" s="36" t="s">
        <v>1049</v>
      </c>
      <c r="D495" s="28">
        <v>833</v>
      </c>
      <c r="E495" s="28">
        <v>1</v>
      </c>
      <c r="F495" s="29">
        <v>0</v>
      </c>
      <c r="G495" s="30">
        <v>0</v>
      </c>
      <c r="K495" s="93" t="s">
        <v>1263</v>
      </c>
      <c r="L495" s="94">
        <v>0</v>
      </c>
      <c r="M495" s="34">
        <f t="shared" si="7"/>
        <v>219</v>
      </c>
    </row>
    <row r="496" spans="1:13" x14ac:dyDescent="0.25">
      <c r="A496" s="27"/>
      <c r="B496" s="27"/>
      <c r="C496" s="38" t="s">
        <v>922</v>
      </c>
      <c r="D496" s="40">
        <v>830</v>
      </c>
      <c r="E496" s="28">
        <v>1</v>
      </c>
      <c r="F496" s="29">
        <v>0</v>
      </c>
      <c r="G496" s="30">
        <v>0</v>
      </c>
      <c r="K496" s="93" t="s">
        <v>1281</v>
      </c>
      <c r="L496" s="94">
        <v>0</v>
      </c>
      <c r="M496" s="34">
        <f t="shared" si="7"/>
        <v>219</v>
      </c>
    </row>
    <row r="497" spans="1:13" x14ac:dyDescent="0.25">
      <c r="A497" s="27"/>
      <c r="B497" s="27"/>
      <c r="C497" s="36" t="s">
        <v>1009</v>
      </c>
      <c r="D497" s="28">
        <v>826</v>
      </c>
      <c r="E497" s="28">
        <v>1</v>
      </c>
      <c r="F497" s="29">
        <v>0</v>
      </c>
      <c r="G497" s="46">
        <v>0</v>
      </c>
      <c r="K497" s="93" t="s">
        <v>810</v>
      </c>
      <c r="L497" s="94">
        <v>4.2126000000000001</v>
      </c>
      <c r="M497" s="34">
        <f t="shared" si="7"/>
        <v>168</v>
      </c>
    </row>
    <row r="498" spans="1:13" x14ac:dyDescent="0.25">
      <c r="A498" s="27"/>
      <c r="B498" s="27"/>
      <c r="C498" s="38" t="s">
        <v>1181</v>
      </c>
      <c r="D498" s="40">
        <v>825</v>
      </c>
      <c r="E498" s="28">
        <v>1</v>
      </c>
      <c r="F498" s="29">
        <v>0</v>
      </c>
      <c r="G498" s="30">
        <v>0</v>
      </c>
      <c r="K498" s="93" t="s">
        <v>656</v>
      </c>
      <c r="L498" s="94">
        <v>22.799999999999997</v>
      </c>
      <c r="M498" s="34">
        <f t="shared" si="7"/>
        <v>109</v>
      </c>
    </row>
    <row r="499" spans="1:13" x14ac:dyDescent="0.25">
      <c r="A499" s="27" t="s">
        <v>24</v>
      </c>
      <c r="B499" s="27"/>
      <c r="C499" s="38" t="s">
        <v>1084</v>
      </c>
      <c r="D499" s="40">
        <v>824</v>
      </c>
      <c r="E499" s="28">
        <v>1</v>
      </c>
      <c r="F499" s="29">
        <v>0</v>
      </c>
      <c r="G499" s="30">
        <v>0</v>
      </c>
      <c r="K499" s="93" t="s">
        <v>302</v>
      </c>
      <c r="L499" s="94">
        <v>8.0079999999999973</v>
      </c>
      <c r="M499" s="34">
        <f t="shared" si="7"/>
        <v>150</v>
      </c>
    </row>
    <row r="500" spans="1:13" x14ac:dyDescent="0.25">
      <c r="A500" s="27"/>
      <c r="B500" s="27"/>
      <c r="C500" s="36" t="s">
        <v>1230</v>
      </c>
      <c r="D500" s="28">
        <v>821</v>
      </c>
      <c r="E500" s="28">
        <v>1</v>
      </c>
      <c r="F500" s="29">
        <v>0</v>
      </c>
      <c r="G500" s="30">
        <v>0</v>
      </c>
      <c r="K500" s="93" t="s">
        <v>1044</v>
      </c>
      <c r="L500" s="94">
        <v>0</v>
      </c>
      <c r="M500" s="34">
        <f t="shared" si="7"/>
        <v>219</v>
      </c>
    </row>
    <row r="501" spans="1:13" x14ac:dyDescent="0.25">
      <c r="A501" s="27"/>
      <c r="B501" s="27"/>
      <c r="C501" s="38" t="s">
        <v>1190</v>
      </c>
      <c r="D501" s="40">
        <v>814</v>
      </c>
      <c r="E501" s="28">
        <v>1</v>
      </c>
      <c r="F501" s="44">
        <v>0</v>
      </c>
      <c r="G501" s="30">
        <v>0</v>
      </c>
      <c r="K501" s="93" t="s">
        <v>1193</v>
      </c>
      <c r="L501" s="94">
        <v>0</v>
      </c>
      <c r="M501" s="34">
        <f t="shared" si="7"/>
        <v>219</v>
      </c>
    </row>
    <row r="502" spans="1:13" x14ac:dyDescent="0.25">
      <c r="A502" s="27" t="s">
        <v>1051</v>
      </c>
      <c r="B502" s="27" t="s">
        <v>906</v>
      </c>
      <c r="C502" s="38" t="s">
        <v>980</v>
      </c>
      <c r="D502" s="28">
        <v>813</v>
      </c>
      <c r="E502" s="28">
        <v>1</v>
      </c>
      <c r="F502" s="29">
        <v>0</v>
      </c>
      <c r="G502" s="30">
        <v>0</v>
      </c>
      <c r="K502" s="93" t="s">
        <v>1103</v>
      </c>
      <c r="L502" s="94">
        <v>0</v>
      </c>
      <c r="M502" s="34">
        <f t="shared" si="7"/>
        <v>219</v>
      </c>
    </row>
    <row r="503" spans="1:13" x14ac:dyDescent="0.25">
      <c r="A503" s="27" t="s">
        <v>123</v>
      </c>
      <c r="B503" s="27"/>
      <c r="C503" s="27" t="s">
        <v>1004</v>
      </c>
      <c r="D503" s="28">
        <v>811</v>
      </c>
      <c r="E503" s="28">
        <v>1</v>
      </c>
      <c r="F503" s="29">
        <v>0</v>
      </c>
      <c r="G503" s="30">
        <v>0</v>
      </c>
      <c r="K503" s="93" t="s">
        <v>1150</v>
      </c>
      <c r="L503" s="94">
        <v>0</v>
      </c>
      <c r="M503" s="34">
        <f t="shared" si="7"/>
        <v>219</v>
      </c>
    </row>
    <row r="504" spans="1:13" x14ac:dyDescent="0.25">
      <c r="A504" s="38"/>
      <c r="B504" s="38"/>
      <c r="C504" s="36" t="s">
        <v>1269</v>
      </c>
      <c r="D504" s="28">
        <v>808</v>
      </c>
      <c r="E504" s="28">
        <v>1</v>
      </c>
      <c r="F504" s="29">
        <v>0</v>
      </c>
      <c r="G504" s="30">
        <v>0</v>
      </c>
      <c r="K504" s="93" t="s">
        <v>221</v>
      </c>
      <c r="L504" s="94">
        <v>1.3719999999999999</v>
      </c>
      <c r="M504" s="34">
        <f t="shared" si="7"/>
        <v>196</v>
      </c>
    </row>
    <row r="505" spans="1:13" x14ac:dyDescent="0.25">
      <c r="A505" s="27"/>
      <c r="B505" s="27"/>
      <c r="C505" s="38" t="s">
        <v>1124</v>
      </c>
      <c r="D505" s="40">
        <v>806</v>
      </c>
      <c r="E505" s="28">
        <v>1</v>
      </c>
      <c r="F505" s="44">
        <v>0</v>
      </c>
      <c r="G505" s="30">
        <v>0</v>
      </c>
      <c r="K505" s="93" t="s">
        <v>1058</v>
      </c>
      <c r="L505" s="94">
        <v>0</v>
      </c>
      <c r="M505" s="34">
        <f t="shared" si="7"/>
        <v>219</v>
      </c>
    </row>
    <row r="506" spans="1:13" x14ac:dyDescent="0.25">
      <c r="A506" s="27"/>
      <c r="B506" s="27"/>
      <c r="C506" s="38" t="s">
        <v>1273</v>
      </c>
      <c r="D506" s="28">
        <v>802</v>
      </c>
      <c r="E506" s="28">
        <v>1</v>
      </c>
      <c r="F506" s="29">
        <v>0</v>
      </c>
      <c r="G506" s="30">
        <v>0</v>
      </c>
      <c r="K506" s="93" t="s">
        <v>1285</v>
      </c>
      <c r="L506" s="94">
        <v>0</v>
      </c>
      <c r="M506" s="34">
        <f t="shared" si="7"/>
        <v>219</v>
      </c>
    </row>
    <row r="507" spans="1:13" x14ac:dyDescent="0.25">
      <c r="A507" s="27"/>
      <c r="B507" s="27"/>
      <c r="C507" s="38" t="s">
        <v>964</v>
      </c>
      <c r="D507" s="40">
        <v>800</v>
      </c>
      <c r="E507" s="28">
        <v>1</v>
      </c>
      <c r="F507" s="29">
        <v>0</v>
      </c>
      <c r="G507" s="30">
        <v>0</v>
      </c>
      <c r="K507" s="93" t="s">
        <v>107</v>
      </c>
      <c r="L507" s="94">
        <v>13.46625</v>
      </c>
      <c r="M507" s="34">
        <f t="shared" si="7"/>
        <v>134</v>
      </c>
    </row>
    <row r="508" spans="1:13" x14ac:dyDescent="0.25">
      <c r="A508" s="27"/>
      <c r="B508" s="27"/>
      <c r="C508" s="27" t="s">
        <v>1153</v>
      </c>
      <c r="D508" s="40">
        <v>757</v>
      </c>
      <c r="E508" s="28">
        <v>1</v>
      </c>
      <c r="F508" s="29">
        <v>0</v>
      </c>
      <c r="G508" s="30">
        <v>0</v>
      </c>
      <c r="K508" s="93" t="s">
        <v>1179</v>
      </c>
      <c r="L508" s="94">
        <v>0</v>
      </c>
      <c r="M508" s="34">
        <f t="shared" si="7"/>
        <v>219</v>
      </c>
    </row>
    <row r="509" spans="1:13" x14ac:dyDescent="0.25">
      <c r="A509" s="27"/>
      <c r="B509" s="27"/>
      <c r="C509" s="36" t="s">
        <v>1274</v>
      </c>
      <c r="D509" s="28">
        <v>755</v>
      </c>
      <c r="E509" s="28">
        <v>1</v>
      </c>
      <c r="F509" s="29">
        <v>0</v>
      </c>
      <c r="G509" s="30">
        <v>0</v>
      </c>
      <c r="K509" s="93" t="s">
        <v>1287</v>
      </c>
      <c r="L509" s="94">
        <v>0</v>
      </c>
      <c r="M509" s="34">
        <f t="shared" si="7"/>
        <v>219</v>
      </c>
    </row>
    <row r="510" spans="1:13" x14ac:dyDescent="0.25">
      <c r="A510" s="27"/>
      <c r="B510" s="27"/>
      <c r="C510" s="27" t="s">
        <v>962</v>
      </c>
      <c r="D510" s="28">
        <v>744</v>
      </c>
      <c r="E510" s="28">
        <v>1</v>
      </c>
      <c r="F510" s="29">
        <v>0</v>
      </c>
      <c r="G510" s="30">
        <v>0</v>
      </c>
      <c r="K510" s="93" t="s">
        <v>1133</v>
      </c>
      <c r="L510" s="94">
        <v>0</v>
      </c>
      <c r="M510" s="34">
        <f t="shared" si="7"/>
        <v>219</v>
      </c>
    </row>
    <row r="511" spans="1:13" x14ac:dyDescent="0.25">
      <c r="A511" s="25" t="s">
        <v>1141</v>
      </c>
      <c r="B511" s="26" t="s">
        <v>906</v>
      </c>
      <c r="C511" s="27" t="s">
        <v>1277</v>
      </c>
      <c r="D511" s="28">
        <v>742</v>
      </c>
      <c r="E511" s="28">
        <v>1</v>
      </c>
      <c r="F511" s="44">
        <v>0</v>
      </c>
      <c r="G511" s="46">
        <v>0</v>
      </c>
      <c r="K511" s="93" t="s">
        <v>213</v>
      </c>
      <c r="L511" s="94">
        <v>76.164000000000001</v>
      </c>
      <c r="M511" s="34">
        <f t="shared" si="7"/>
        <v>65</v>
      </c>
    </row>
    <row r="512" spans="1:13" x14ac:dyDescent="0.25">
      <c r="B512" s="25"/>
      <c r="C512" s="27" t="s">
        <v>909</v>
      </c>
      <c r="D512" s="28">
        <v>741</v>
      </c>
      <c r="E512" s="28">
        <v>1</v>
      </c>
      <c r="F512" s="29">
        <v>0</v>
      </c>
      <c r="G512" s="30">
        <v>0</v>
      </c>
      <c r="K512" s="93" t="s">
        <v>1172</v>
      </c>
      <c r="L512" s="94">
        <v>0</v>
      </c>
      <c r="M512" s="34">
        <f t="shared" si="7"/>
        <v>219</v>
      </c>
    </row>
    <row r="513" spans="1:13" x14ac:dyDescent="0.25">
      <c r="A513" s="27" t="s">
        <v>1141</v>
      </c>
      <c r="B513" s="27" t="s">
        <v>904</v>
      </c>
      <c r="C513" s="27" t="s">
        <v>1244</v>
      </c>
      <c r="D513" s="28">
        <v>740</v>
      </c>
      <c r="E513" s="28">
        <v>1</v>
      </c>
      <c r="F513" s="29">
        <v>0</v>
      </c>
      <c r="G513" s="30">
        <v>0</v>
      </c>
      <c r="K513" s="93" t="s">
        <v>513</v>
      </c>
      <c r="L513" s="94">
        <v>271.33699999999999</v>
      </c>
      <c r="M513" s="34">
        <f t="shared" si="7"/>
        <v>31</v>
      </c>
    </row>
    <row r="514" spans="1:13" x14ac:dyDescent="0.25">
      <c r="A514" s="27"/>
      <c r="B514" s="27"/>
      <c r="C514" s="36" t="s">
        <v>1237</v>
      </c>
      <c r="D514" s="40">
        <v>739</v>
      </c>
      <c r="E514" s="28">
        <v>1</v>
      </c>
      <c r="F514" s="29">
        <v>0</v>
      </c>
      <c r="G514" s="30">
        <v>0</v>
      </c>
      <c r="K514" s="93" t="s">
        <v>995</v>
      </c>
      <c r="L514" s="94">
        <v>17.239999999999998</v>
      </c>
      <c r="M514" s="34">
        <f t="shared" si="7"/>
        <v>124</v>
      </c>
    </row>
    <row r="515" spans="1:13" x14ac:dyDescent="0.25">
      <c r="A515" s="27"/>
      <c r="B515" s="27"/>
      <c r="C515" s="27" t="s">
        <v>1192</v>
      </c>
      <c r="D515" s="28">
        <v>736</v>
      </c>
      <c r="E515" s="28">
        <v>1</v>
      </c>
      <c r="F515" s="29">
        <v>0</v>
      </c>
      <c r="G515" s="30">
        <v>0</v>
      </c>
      <c r="K515" s="93" t="s">
        <v>398</v>
      </c>
      <c r="L515" s="94">
        <v>12.690000000000001</v>
      </c>
      <c r="M515" s="34">
        <f t="shared" ref="M515:M578" si="8">_xlfn.RANK.EQ(L515,$L$2:$L$606,0)</f>
        <v>137</v>
      </c>
    </row>
    <row r="516" spans="1:13" x14ac:dyDescent="0.25">
      <c r="A516" s="27" t="s">
        <v>24</v>
      </c>
      <c r="B516" s="27"/>
      <c r="C516" s="38" t="s">
        <v>1278</v>
      </c>
      <c r="D516" s="40">
        <v>735</v>
      </c>
      <c r="E516" s="28">
        <v>1</v>
      </c>
      <c r="F516" s="29">
        <v>0</v>
      </c>
      <c r="G516" s="30">
        <v>0</v>
      </c>
      <c r="K516" s="93" t="s">
        <v>1155</v>
      </c>
      <c r="L516" s="94">
        <v>0</v>
      </c>
      <c r="M516" s="34">
        <f t="shared" si="8"/>
        <v>219</v>
      </c>
    </row>
    <row r="517" spans="1:13" x14ac:dyDescent="0.25">
      <c r="A517" s="27"/>
      <c r="B517" s="27"/>
      <c r="C517" s="36" t="s">
        <v>919</v>
      </c>
      <c r="D517" s="40">
        <v>731</v>
      </c>
      <c r="E517" s="28">
        <v>1</v>
      </c>
      <c r="F517" s="29">
        <v>0</v>
      </c>
      <c r="G517" s="30">
        <v>0</v>
      </c>
      <c r="K517" s="93" t="s">
        <v>1260</v>
      </c>
      <c r="L517" s="94">
        <v>0</v>
      </c>
      <c r="M517" s="34">
        <f t="shared" si="8"/>
        <v>219</v>
      </c>
    </row>
    <row r="518" spans="1:13" x14ac:dyDescent="0.25">
      <c r="A518" s="27"/>
      <c r="B518" s="27"/>
      <c r="C518" s="38" t="s">
        <v>1140</v>
      </c>
      <c r="D518" s="40">
        <v>728</v>
      </c>
      <c r="E518" s="28">
        <v>1</v>
      </c>
      <c r="F518" s="29">
        <v>0</v>
      </c>
      <c r="G518" s="42">
        <v>0</v>
      </c>
      <c r="K518" s="93" t="s">
        <v>1194</v>
      </c>
      <c r="L518" s="94">
        <v>0</v>
      </c>
      <c r="M518" s="34">
        <f t="shared" si="8"/>
        <v>219</v>
      </c>
    </row>
    <row r="519" spans="1:13" x14ac:dyDescent="0.25">
      <c r="A519" s="27"/>
      <c r="B519" s="27"/>
      <c r="C519" s="27" t="s">
        <v>938</v>
      </c>
      <c r="D519" s="28">
        <v>724</v>
      </c>
      <c r="E519" s="28">
        <v>1</v>
      </c>
      <c r="F519" s="29">
        <v>0</v>
      </c>
      <c r="G519" s="30">
        <v>0</v>
      </c>
      <c r="K519" s="93" t="s">
        <v>112</v>
      </c>
      <c r="L519" s="94">
        <v>119.712</v>
      </c>
      <c r="M519" s="34">
        <f t="shared" si="8"/>
        <v>52</v>
      </c>
    </row>
    <row r="520" spans="1:13" x14ac:dyDescent="0.25">
      <c r="A520" s="38" t="s">
        <v>1051</v>
      </c>
      <c r="B520" s="38"/>
      <c r="C520" s="38" t="s">
        <v>1281</v>
      </c>
      <c r="D520" s="40">
        <v>694</v>
      </c>
      <c r="E520" s="28">
        <v>1</v>
      </c>
      <c r="F520" s="29">
        <v>0</v>
      </c>
      <c r="G520" s="30">
        <v>0</v>
      </c>
      <c r="K520" s="93" t="s">
        <v>304</v>
      </c>
      <c r="L520" s="94">
        <v>0</v>
      </c>
      <c r="M520" s="34">
        <f t="shared" si="8"/>
        <v>219</v>
      </c>
    </row>
    <row r="521" spans="1:13" x14ac:dyDescent="0.25">
      <c r="A521" s="27"/>
      <c r="B521" s="27"/>
      <c r="C521" s="38" t="s">
        <v>1241</v>
      </c>
      <c r="D521" s="28">
        <v>693</v>
      </c>
      <c r="E521" s="28">
        <v>1</v>
      </c>
      <c r="F521" s="29">
        <v>0</v>
      </c>
      <c r="G521" s="30">
        <v>0</v>
      </c>
      <c r="K521" s="93" t="s">
        <v>454</v>
      </c>
      <c r="L521" s="94">
        <v>3.8379999999999992</v>
      </c>
      <c r="M521" s="34">
        <f t="shared" si="8"/>
        <v>171</v>
      </c>
    </row>
    <row r="522" spans="1:13" x14ac:dyDescent="0.25">
      <c r="A522" s="27" t="s">
        <v>30</v>
      </c>
      <c r="B522" s="27"/>
      <c r="C522" s="27" t="s">
        <v>1175</v>
      </c>
      <c r="D522" s="28">
        <v>684</v>
      </c>
      <c r="E522" s="28">
        <v>1</v>
      </c>
      <c r="F522" s="44">
        <v>0</v>
      </c>
      <c r="G522" s="30">
        <v>0</v>
      </c>
      <c r="K522" s="93" t="s">
        <v>1278</v>
      </c>
      <c r="L522" s="94">
        <v>0</v>
      </c>
      <c r="M522" s="34">
        <f t="shared" si="8"/>
        <v>219</v>
      </c>
    </row>
    <row r="523" spans="1:13" x14ac:dyDescent="0.25">
      <c r="A523" s="38" t="s">
        <v>30</v>
      </c>
      <c r="B523" s="38"/>
      <c r="C523" s="25" t="s">
        <v>1020</v>
      </c>
      <c r="D523" s="40">
        <v>683</v>
      </c>
      <c r="E523" s="28">
        <v>1</v>
      </c>
      <c r="F523" s="29">
        <v>0</v>
      </c>
      <c r="G523" s="46">
        <v>0</v>
      </c>
      <c r="K523" s="93" t="s">
        <v>1204</v>
      </c>
      <c r="L523" s="94">
        <v>0</v>
      </c>
      <c r="M523" s="34">
        <f t="shared" si="8"/>
        <v>219</v>
      </c>
    </row>
    <row r="524" spans="1:13" x14ac:dyDescent="0.25">
      <c r="A524" s="27" t="s">
        <v>1141</v>
      </c>
      <c r="B524" s="27" t="s">
        <v>906</v>
      </c>
      <c r="C524" s="38" t="s">
        <v>1119</v>
      </c>
      <c r="D524" s="40">
        <v>678</v>
      </c>
      <c r="E524" s="28">
        <v>1</v>
      </c>
      <c r="F524" s="29">
        <v>0</v>
      </c>
      <c r="G524" s="42">
        <v>0</v>
      </c>
      <c r="K524" s="93" t="s">
        <v>1231</v>
      </c>
      <c r="L524" s="94">
        <v>0</v>
      </c>
      <c r="M524" s="34">
        <f t="shared" si="8"/>
        <v>219</v>
      </c>
    </row>
    <row r="525" spans="1:13" x14ac:dyDescent="0.25">
      <c r="A525" s="27" t="s">
        <v>123</v>
      </c>
      <c r="B525" s="27"/>
      <c r="C525" s="38" t="s">
        <v>1221</v>
      </c>
      <c r="D525" s="40">
        <v>662</v>
      </c>
      <c r="E525" s="28">
        <v>1</v>
      </c>
      <c r="F525" s="29">
        <v>0</v>
      </c>
      <c r="G525" s="30">
        <v>0</v>
      </c>
      <c r="K525" s="93" t="s">
        <v>1066</v>
      </c>
      <c r="L525" s="94">
        <v>0</v>
      </c>
      <c r="M525" s="34">
        <f t="shared" si="8"/>
        <v>219</v>
      </c>
    </row>
    <row r="526" spans="1:13" x14ac:dyDescent="0.25">
      <c r="A526" s="27" t="s">
        <v>1051</v>
      </c>
      <c r="B526" s="27"/>
      <c r="C526" s="38" t="s">
        <v>1086</v>
      </c>
      <c r="D526" s="40">
        <v>640</v>
      </c>
      <c r="E526" s="28">
        <v>1</v>
      </c>
      <c r="F526" s="29">
        <v>0</v>
      </c>
      <c r="G526" s="46">
        <v>0</v>
      </c>
      <c r="K526" s="93" t="s">
        <v>1097</v>
      </c>
      <c r="L526" s="94">
        <v>0</v>
      </c>
      <c r="M526" s="34">
        <f t="shared" si="8"/>
        <v>219</v>
      </c>
    </row>
    <row r="527" spans="1:13" x14ac:dyDescent="0.25">
      <c r="A527" s="27" t="s">
        <v>48</v>
      </c>
      <c r="B527" s="27" t="s">
        <v>912</v>
      </c>
      <c r="C527" s="36" t="s">
        <v>1285</v>
      </c>
      <c r="D527" s="40">
        <v>627</v>
      </c>
      <c r="E527" s="28">
        <v>1</v>
      </c>
      <c r="F527" s="29">
        <v>0</v>
      </c>
      <c r="G527" s="42">
        <v>0</v>
      </c>
      <c r="K527" s="93" t="s">
        <v>588</v>
      </c>
      <c r="L527" s="94">
        <v>34.786349999999999</v>
      </c>
      <c r="M527" s="34">
        <f t="shared" si="8"/>
        <v>92</v>
      </c>
    </row>
    <row r="528" spans="1:13" x14ac:dyDescent="0.25">
      <c r="A528" s="27" t="s">
        <v>1051</v>
      </c>
      <c r="B528" s="27"/>
      <c r="C528" s="27" t="s">
        <v>1213</v>
      </c>
      <c r="D528" s="28">
        <v>622</v>
      </c>
      <c r="E528" s="28">
        <v>1</v>
      </c>
      <c r="F528" s="29">
        <v>0</v>
      </c>
      <c r="G528" s="30">
        <v>0</v>
      </c>
      <c r="K528" s="93" t="s">
        <v>100</v>
      </c>
      <c r="L528" s="94">
        <v>64.312500000000014</v>
      </c>
      <c r="M528" s="34">
        <f t="shared" si="8"/>
        <v>70</v>
      </c>
    </row>
    <row r="529" spans="1:13" x14ac:dyDescent="0.25">
      <c r="A529" s="27" t="s">
        <v>1051</v>
      </c>
      <c r="B529" s="27" t="s">
        <v>906</v>
      </c>
      <c r="C529" s="36" t="s">
        <v>1019</v>
      </c>
      <c r="D529" s="40">
        <v>611</v>
      </c>
      <c r="E529" s="28">
        <v>1</v>
      </c>
      <c r="F529" s="29">
        <v>0</v>
      </c>
      <c r="G529" s="45">
        <v>0</v>
      </c>
      <c r="K529" s="93" t="s">
        <v>987</v>
      </c>
      <c r="L529" s="94">
        <v>27.98359</v>
      </c>
      <c r="M529" s="34">
        <f t="shared" si="8"/>
        <v>101</v>
      </c>
    </row>
    <row r="530" spans="1:13" x14ac:dyDescent="0.25">
      <c r="A530" s="27" t="s">
        <v>123</v>
      </c>
      <c r="B530" s="27"/>
      <c r="C530" s="38" t="s">
        <v>1272</v>
      </c>
      <c r="D530" s="40">
        <v>593</v>
      </c>
      <c r="E530" s="28">
        <v>1</v>
      </c>
      <c r="F530" s="29">
        <v>0</v>
      </c>
      <c r="G530" s="30">
        <v>0</v>
      </c>
      <c r="K530" s="93" t="s">
        <v>1062</v>
      </c>
      <c r="L530" s="94">
        <v>0</v>
      </c>
      <c r="M530" s="34">
        <f t="shared" si="8"/>
        <v>219</v>
      </c>
    </row>
    <row r="531" spans="1:13" x14ac:dyDescent="0.25">
      <c r="A531" s="27" t="s">
        <v>30</v>
      </c>
      <c r="B531" s="27" t="s">
        <v>906</v>
      </c>
      <c r="C531" s="38" t="s">
        <v>1280</v>
      </c>
      <c r="D531" s="40">
        <v>578</v>
      </c>
      <c r="E531" s="28">
        <v>1</v>
      </c>
      <c r="F531" s="29">
        <v>0</v>
      </c>
      <c r="G531" s="30">
        <v>0</v>
      </c>
      <c r="K531" s="93" t="s">
        <v>169</v>
      </c>
      <c r="L531" s="94">
        <v>20.781599999999997</v>
      </c>
      <c r="M531" s="34">
        <f t="shared" si="8"/>
        <v>114</v>
      </c>
    </row>
    <row r="532" spans="1:13" x14ac:dyDescent="0.25">
      <c r="A532" s="27"/>
      <c r="B532" s="27"/>
      <c r="C532" s="38" t="s">
        <v>1250</v>
      </c>
      <c r="D532" s="40">
        <v>570</v>
      </c>
      <c r="E532" s="28">
        <v>1</v>
      </c>
      <c r="F532" s="29">
        <v>0</v>
      </c>
      <c r="G532" s="30">
        <v>0</v>
      </c>
      <c r="K532" s="93" t="s">
        <v>1266</v>
      </c>
      <c r="L532" s="94">
        <v>0</v>
      </c>
      <c r="M532" s="34">
        <f t="shared" si="8"/>
        <v>219</v>
      </c>
    </row>
    <row r="533" spans="1:13" x14ac:dyDescent="0.25">
      <c r="A533" s="27" t="s">
        <v>48</v>
      </c>
      <c r="B533" s="27"/>
      <c r="C533" s="38" t="s">
        <v>1214</v>
      </c>
      <c r="D533" s="40">
        <v>560</v>
      </c>
      <c r="E533" s="28">
        <v>1</v>
      </c>
      <c r="F533" s="29">
        <v>0</v>
      </c>
      <c r="G533" s="30">
        <v>0</v>
      </c>
      <c r="K533" s="93" t="s">
        <v>1291</v>
      </c>
      <c r="L533" s="94">
        <v>0</v>
      </c>
      <c r="M533" s="34">
        <f t="shared" si="8"/>
        <v>219</v>
      </c>
    </row>
    <row r="534" spans="1:13" x14ac:dyDescent="0.25">
      <c r="A534" s="27" t="s">
        <v>1141</v>
      </c>
      <c r="B534" s="27"/>
      <c r="C534" s="38" t="s">
        <v>1206</v>
      </c>
      <c r="D534" s="40">
        <v>559</v>
      </c>
      <c r="E534" s="28">
        <v>1</v>
      </c>
      <c r="F534" s="29">
        <v>0</v>
      </c>
      <c r="G534" s="42">
        <v>0</v>
      </c>
      <c r="K534" s="93" t="s">
        <v>1254</v>
      </c>
      <c r="L534" s="94">
        <v>0</v>
      </c>
      <c r="M534" s="34">
        <f t="shared" si="8"/>
        <v>219</v>
      </c>
    </row>
    <row r="535" spans="1:13" x14ac:dyDescent="0.25">
      <c r="B535" s="26"/>
      <c r="C535" s="27" t="s">
        <v>992</v>
      </c>
      <c r="D535" s="28">
        <v>553</v>
      </c>
      <c r="E535" s="28">
        <v>1</v>
      </c>
      <c r="F535" s="29">
        <v>0</v>
      </c>
      <c r="G535" s="30">
        <v>0</v>
      </c>
      <c r="K535" s="93" t="s">
        <v>1207</v>
      </c>
      <c r="L535" s="94">
        <v>0</v>
      </c>
      <c r="M535" s="34">
        <f t="shared" si="8"/>
        <v>219</v>
      </c>
    </row>
    <row r="536" spans="1:13" x14ac:dyDescent="0.25">
      <c r="A536" s="27" t="s">
        <v>1141</v>
      </c>
      <c r="B536" s="27"/>
      <c r="C536" s="38" t="s">
        <v>967</v>
      </c>
      <c r="D536" s="40">
        <v>542</v>
      </c>
      <c r="E536" s="28">
        <v>1</v>
      </c>
      <c r="F536" s="44">
        <v>0</v>
      </c>
      <c r="G536" s="42">
        <v>0</v>
      </c>
      <c r="K536" s="93" t="s">
        <v>1120</v>
      </c>
      <c r="L536" s="94">
        <v>0</v>
      </c>
      <c r="M536" s="34">
        <f t="shared" si="8"/>
        <v>219</v>
      </c>
    </row>
    <row r="537" spans="1:13" x14ac:dyDescent="0.25">
      <c r="A537" s="27" t="s">
        <v>123</v>
      </c>
      <c r="B537" s="27" t="s">
        <v>123</v>
      </c>
      <c r="C537" s="38" t="s">
        <v>1229</v>
      </c>
      <c r="D537" s="40">
        <v>539</v>
      </c>
      <c r="E537" s="28">
        <v>1</v>
      </c>
      <c r="F537" s="29">
        <v>0</v>
      </c>
      <c r="G537" s="30">
        <v>0</v>
      </c>
      <c r="K537" s="93" t="s">
        <v>306</v>
      </c>
      <c r="L537" s="94">
        <v>19.40579</v>
      </c>
      <c r="M537" s="34">
        <f t="shared" si="8"/>
        <v>117</v>
      </c>
    </row>
    <row r="538" spans="1:13" x14ac:dyDescent="0.25">
      <c r="A538" s="27"/>
      <c r="B538" s="27"/>
      <c r="C538" s="36" t="s">
        <v>998</v>
      </c>
      <c r="D538" s="28">
        <v>498</v>
      </c>
      <c r="E538" s="28">
        <v>1</v>
      </c>
      <c r="F538" s="29">
        <v>0</v>
      </c>
      <c r="G538" s="30">
        <v>0</v>
      </c>
      <c r="K538" s="93" t="s">
        <v>1288</v>
      </c>
      <c r="L538" s="94">
        <v>0</v>
      </c>
      <c r="M538" s="34">
        <f t="shared" si="8"/>
        <v>219</v>
      </c>
    </row>
    <row r="539" spans="1:13" x14ac:dyDescent="0.25">
      <c r="A539" s="27" t="s">
        <v>1141</v>
      </c>
      <c r="B539" s="27"/>
      <c r="C539" s="38" t="s">
        <v>1106</v>
      </c>
      <c r="D539" s="40">
        <v>477</v>
      </c>
      <c r="E539" s="28">
        <v>1</v>
      </c>
      <c r="F539" s="29">
        <v>0</v>
      </c>
      <c r="G539" s="46">
        <v>0</v>
      </c>
      <c r="K539" s="93" t="s">
        <v>1286</v>
      </c>
      <c r="L539" s="94">
        <v>0</v>
      </c>
      <c r="M539" s="34">
        <f t="shared" si="8"/>
        <v>219</v>
      </c>
    </row>
    <row r="540" spans="1:13" x14ac:dyDescent="0.25">
      <c r="A540" s="27" t="s">
        <v>30</v>
      </c>
      <c r="B540" s="27"/>
      <c r="C540" s="27" t="s">
        <v>1265</v>
      </c>
      <c r="D540" s="28">
        <v>475</v>
      </c>
      <c r="E540" s="28">
        <v>1</v>
      </c>
      <c r="F540" s="29">
        <v>0</v>
      </c>
      <c r="G540" s="30">
        <v>0</v>
      </c>
      <c r="K540" s="93" t="s">
        <v>1290</v>
      </c>
      <c r="L540" s="94">
        <v>0</v>
      </c>
      <c r="M540" s="34">
        <f t="shared" si="8"/>
        <v>219</v>
      </c>
    </row>
    <row r="541" spans="1:13" x14ac:dyDescent="0.25">
      <c r="A541" s="27" t="s">
        <v>24</v>
      </c>
      <c r="B541" s="27" t="s">
        <v>906</v>
      </c>
      <c r="C541" s="27" t="s">
        <v>1287</v>
      </c>
      <c r="D541" s="28">
        <v>471</v>
      </c>
      <c r="E541" s="28">
        <v>1</v>
      </c>
      <c r="F541" s="29">
        <v>0</v>
      </c>
      <c r="G541" s="30">
        <v>0</v>
      </c>
      <c r="K541" s="93" t="s">
        <v>1252</v>
      </c>
      <c r="L541" s="94">
        <v>0</v>
      </c>
      <c r="M541" s="34">
        <f t="shared" si="8"/>
        <v>219</v>
      </c>
    </row>
    <row r="542" spans="1:13" x14ac:dyDescent="0.25">
      <c r="A542" s="25" t="s">
        <v>17</v>
      </c>
      <c r="B542" s="25"/>
      <c r="C542" s="38" t="s">
        <v>1223</v>
      </c>
      <c r="D542" s="28">
        <v>463</v>
      </c>
      <c r="E542" s="28">
        <v>1</v>
      </c>
      <c r="F542" s="29">
        <v>0</v>
      </c>
      <c r="G542" s="30">
        <v>0</v>
      </c>
      <c r="K542" s="93" t="s">
        <v>215</v>
      </c>
      <c r="L542" s="94">
        <v>23.694140000000001</v>
      </c>
      <c r="M542" s="34">
        <f t="shared" si="8"/>
        <v>108</v>
      </c>
    </row>
    <row r="543" spans="1:13" x14ac:dyDescent="0.25">
      <c r="A543" s="27" t="s">
        <v>30</v>
      </c>
      <c r="B543" s="27" t="s">
        <v>123</v>
      </c>
      <c r="C543" s="38" t="s">
        <v>1243</v>
      </c>
      <c r="D543" s="28">
        <v>448</v>
      </c>
      <c r="E543" s="28">
        <v>1</v>
      </c>
      <c r="F543" s="29">
        <v>0</v>
      </c>
      <c r="G543" s="30">
        <v>0</v>
      </c>
      <c r="K543" s="93" t="s">
        <v>1289</v>
      </c>
      <c r="L543" s="94">
        <v>0</v>
      </c>
      <c r="M543" s="34">
        <f t="shared" si="8"/>
        <v>219</v>
      </c>
    </row>
    <row r="544" spans="1:13" x14ac:dyDescent="0.25">
      <c r="A544" s="27" t="s">
        <v>48</v>
      </c>
      <c r="B544" s="27"/>
      <c r="C544" s="38" t="s">
        <v>923</v>
      </c>
      <c r="D544" s="40">
        <v>434</v>
      </c>
      <c r="E544" s="28">
        <v>1</v>
      </c>
      <c r="F544" s="29">
        <v>0</v>
      </c>
      <c r="G544" s="30">
        <v>0</v>
      </c>
      <c r="K544" s="93" t="s">
        <v>1226</v>
      </c>
      <c r="L544" s="94">
        <v>0</v>
      </c>
      <c r="M544" s="34">
        <f t="shared" si="8"/>
        <v>219</v>
      </c>
    </row>
    <row r="545" spans="1:13" x14ac:dyDescent="0.25">
      <c r="A545" s="27"/>
      <c r="B545" s="27"/>
      <c r="C545" s="38" t="s">
        <v>933</v>
      </c>
      <c r="D545" s="28">
        <v>423</v>
      </c>
      <c r="E545" s="28">
        <v>1</v>
      </c>
      <c r="F545" s="29">
        <v>0</v>
      </c>
      <c r="G545" s="30">
        <v>0</v>
      </c>
      <c r="K545" s="93" t="s">
        <v>1111</v>
      </c>
      <c r="L545" s="94">
        <v>0</v>
      </c>
      <c r="M545" s="34">
        <f t="shared" si="8"/>
        <v>219</v>
      </c>
    </row>
    <row r="546" spans="1:13" x14ac:dyDescent="0.25">
      <c r="A546" s="27" t="s">
        <v>17</v>
      </c>
      <c r="B546" s="27"/>
      <c r="C546" s="38" t="s">
        <v>1171</v>
      </c>
      <c r="D546" s="40">
        <v>330</v>
      </c>
      <c r="E546" s="28">
        <v>1</v>
      </c>
      <c r="F546" s="29">
        <v>0</v>
      </c>
      <c r="G546" s="30">
        <v>0</v>
      </c>
      <c r="K546" s="93" t="s">
        <v>286</v>
      </c>
      <c r="L546" s="94">
        <v>9.0719999999999992</v>
      </c>
      <c r="M546" s="34">
        <f t="shared" si="8"/>
        <v>146</v>
      </c>
    </row>
    <row r="547" spans="1:13" x14ac:dyDescent="0.25">
      <c r="A547" s="27"/>
      <c r="B547" s="27"/>
      <c r="C547" s="38" t="s">
        <v>947</v>
      </c>
      <c r="D547" s="40">
        <v>323</v>
      </c>
      <c r="E547" s="28">
        <v>1</v>
      </c>
      <c r="F547" s="29">
        <v>0</v>
      </c>
      <c r="G547" s="46">
        <v>0</v>
      </c>
      <c r="K547" s="93" t="s">
        <v>1292</v>
      </c>
      <c r="L547" s="94">
        <v>0</v>
      </c>
      <c r="M547" s="34">
        <f t="shared" si="8"/>
        <v>219</v>
      </c>
    </row>
    <row r="548" spans="1:13" x14ac:dyDescent="0.25">
      <c r="A548" s="27"/>
      <c r="B548" s="27"/>
      <c r="C548" s="27" t="s">
        <v>1268</v>
      </c>
      <c r="D548" s="28">
        <v>314</v>
      </c>
      <c r="E548" s="28">
        <v>1</v>
      </c>
      <c r="F548" s="29">
        <v>0</v>
      </c>
      <c r="G548" s="30">
        <v>0</v>
      </c>
      <c r="K548" s="93" t="s">
        <v>1135</v>
      </c>
      <c r="L548" s="94">
        <v>0</v>
      </c>
      <c r="M548" s="34">
        <f t="shared" si="8"/>
        <v>219</v>
      </c>
    </row>
    <row r="549" spans="1:13" x14ac:dyDescent="0.25">
      <c r="A549" s="27" t="s">
        <v>1141</v>
      </c>
      <c r="B549" s="27" t="s">
        <v>906</v>
      </c>
      <c r="C549" s="27" t="s">
        <v>1008</v>
      </c>
      <c r="D549" s="28">
        <v>308</v>
      </c>
      <c r="E549" s="28">
        <v>1</v>
      </c>
      <c r="F549" s="29">
        <v>0</v>
      </c>
      <c r="G549" s="30">
        <v>0</v>
      </c>
      <c r="K549" s="93" t="s">
        <v>230</v>
      </c>
      <c r="L549" s="94">
        <v>46.267569999999999</v>
      </c>
      <c r="M549" s="34">
        <f t="shared" si="8"/>
        <v>80</v>
      </c>
    </row>
    <row r="550" spans="1:13" x14ac:dyDescent="0.25">
      <c r="A550" s="27" t="s">
        <v>30</v>
      </c>
      <c r="B550" s="27" t="s">
        <v>906</v>
      </c>
      <c r="C550" s="36" t="s">
        <v>1283</v>
      </c>
      <c r="D550" s="28">
        <v>267</v>
      </c>
      <c r="E550" s="28">
        <v>1</v>
      </c>
      <c r="F550" s="29">
        <v>0</v>
      </c>
      <c r="G550" s="30">
        <v>0</v>
      </c>
      <c r="K550" s="93" t="s">
        <v>161</v>
      </c>
      <c r="L550" s="94">
        <v>4658.5388000000003</v>
      </c>
      <c r="M550" s="34">
        <f t="shared" si="8"/>
        <v>2</v>
      </c>
    </row>
    <row r="551" spans="1:13" x14ac:dyDescent="0.25">
      <c r="A551" s="38" t="s">
        <v>17</v>
      </c>
      <c r="B551" s="38" t="s">
        <v>904</v>
      </c>
      <c r="C551" s="27" t="s">
        <v>15</v>
      </c>
      <c r="D551" s="28">
        <v>263</v>
      </c>
      <c r="E551" s="28">
        <v>1</v>
      </c>
      <c r="F551" s="29">
        <v>0</v>
      </c>
      <c r="G551" s="30">
        <v>0</v>
      </c>
      <c r="K551" s="93" t="s">
        <v>217</v>
      </c>
      <c r="L551" s="94">
        <v>-0.3636029999999999</v>
      </c>
      <c r="M551" s="34">
        <f t="shared" si="8"/>
        <v>602</v>
      </c>
    </row>
    <row r="552" spans="1:13" x14ac:dyDescent="0.25">
      <c r="A552" s="27" t="s">
        <v>24</v>
      </c>
      <c r="B552" s="27" t="s">
        <v>904</v>
      </c>
      <c r="C552" s="38" t="s">
        <v>1288</v>
      </c>
      <c r="D552" s="40">
        <v>257</v>
      </c>
      <c r="E552" s="28">
        <v>1</v>
      </c>
      <c r="F552" s="29">
        <v>0</v>
      </c>
      <c r="G552" s="30">
        <v>0</v>
      </c>
      <c r="K552" s="93" t="s">
        <v>1273</v>
      </c>
      <c r="L552" s="94">
        <v>0</v>
      </c>
      <c r="M552" s="34">
        <f t="shared" si="8"/>
        <v>219</v>
      </c>
    </row>
    <row r="553" spans="1:13" x14ac:dyDescent="0.25">
      <c r="A553" s="27" t="s">
        <v>30</v>
      </c>
      <c r="B553" s="27" t="s">
        <v>906</v>
      </c>
      <c r="C553" s="27" t="s">
        <v>1289</v>
      </c>
      <c r="D553" s="28">
        <v>220</v>
      </c>
      <c r="E553" s="28">
        <v>1</v>
      </c>
      <c r="F553" s="29">
        <v>0</v>
      </c>
      <c r="G553" s="30">
        <v>0</v>
      </c>
      <c r="K553" s="93" t="s">
        <v>1293</v>
      </c>
      <c r="L553" s="94"/>
      <c r="M553" s="34">
        <f t="shared" si="8"/>
        <v>219</v>
      </c>
    </row>
    <row r="554" spans="1:13" x14ac:dyDescent="0.25">
      <c r="A554" s="27" t="s">
        <v>1051</v>
      </c>
      <c r="B554" s="27"/>
      <c r="C554" s="36" t="s">
        <v>1091</v>
      </c>
      <c r="D554" s="40">
        <v>209</v>
      </c>
      <c r="E554" s="28">
        <v>1</v>
      </c>
      <c r="F554" s="44">
        <v>0</v>
      </c>
      <c r="G554" s="42">
        <v>0</v>
      </c>
      <c r="K554" s="93" t="s">
        <v>825</v>
      </c>
      <c r="L554" s="94">
        <v>90.877999999999986</v>
      </c>
      <c r="M554" s="34">
        <f t="shared" si="8"/>
        <v>61</v>
      </c>
    </row>
    <row r="555" spans="1:13" x14ac:dyDescent="0.25">
      <c r="A555" s="27" t="s">
        <v>30</v>
      </c>
      <c r="B555" s="27" t="s">
        <v>906</v>
      </c>
      <c r="C555" s="27" t="s">
        <v>1290</v>
      </c>
      <c r="D555" s="27">
        <v>179</v>
      </c>
      <c r="E555" s="28">
        <v>1</v>
      </c>
      <c r="F555" s="44">
        <v>0</v>
      </c>
      <c r="G555" s="30">
        <v>0</v>
      </c>
      <c r="K555" s="93" t="s">
        <v>977</v>
      </c>
      <c r="L555" s="94">
        <v>16.084149999999998</v>
      </c>
      <c r="M555" s="34">
        <f t="shared" si="8"/>
        <v>126</v>
      </c>
    </row>
    <row r="556" spans="1:13" x14ac:dyDescent="0.25">
      <c r="A556" s="27" t="s">
        <v>1141</v>
      </c>
      <c r="B556" s="27" t="s">
        <v>906</v>
      </c>
      <c r="C556" s="38" t="s">
        <v>1291</v>
      </c>
      <c r="D556" s="28">
        <v>177</v>
      </c>
      <c r="E556" s="28">
        <v>1</v>
      </c>
      <c r="F556" s="29">
        <v>0</v>
      </c>
      <c r="G556" s="30">
        <v>0</v>
      </c>
      <c r="K556" s="93" t="s">
        <v>1279</v>
      </c>
      <c r="L556" s="94">
        <v>7.9</v>
      </c>
      <c r="M556" s="34">
        <f t="shared" si="8"/>
        <v>151</v>
      </c>
    </row>
    <row r="557" spans="1:13" x14ac:dyDescent="0.25">
      <c r="A557" s="38" t="s">
        <v>48</v>
      </c>
      <c r="B557" s="39"/>
      <c r="C557" s="27" t="s">
        <v>1271</v>
      </c>
      <c r="D557" s="28">
        <v>167</v>
      </c>
      <c r="E557" s="28">
        <v>1</v>
      </c>
      <c r="F557" s="29">
        <v>0</v>
      </c>
      <c r="G557" s="30">
        <v>0</v>
      </c>
      <c r="K557" s="93" t="s">
        <v>680</v>
      </c>
      <c r="L557" s="94">
        <v>10.35</v>
      </c>
      <c r="M557" s="34">
        <f t="shared" si="8"/>
        <v>143</v>
      </c>
    </row>
    <row r="558" spans="1:13" x14ac:dyDescent="0.25">
      <c r="A558" s="27" t="s">
        <v>48</v>
      </c>
      <c r="B558" s="27" t="s">
        <v>912</v>
      </c>
      <c r="C558" s="38" t="s">
        <v>1259</v>
      </c>
      <c r="D558" s="40">
        <v>162</v>
      </c>
      <c r="E558" s="28">
        <v>1</v>
      </c>
      <c r="F558" s="29">
        <v>0</v>
      </c>
      <c r="G558" s="46">
        <v>0</v>
      </c>
      <c r="K558" s="93" t="s">
        <v>986</v>
      </c>
      <c r="L558" s="94">
        <v>3.8291599999999999</v>
      </c>
      <c r="M558" s="34">
        <f t="shared" si="8"/>
        <v>172</v>
      </c>
    </row>
    <row r="559" spans="1:13" x14ac:dyDescent="0.25">
      <c r="A559" s="27" t="s">
        <v>1141</v>
      </c>
      <c r="B559" s="27" t="s">
        <v>906</v>
      </c>
      <c r="C559" s="36" t="s">
        <v>1258</v>
      </c>
      <c r="D559" s="28">
        <v>161</v>
      </c>
      <c r="E559" s="28">
        <v>1</v>
      </c>
      <c r="F559" s="29">
        <v>0</v>
      </c>
      <c r="G559" s="30">
        <v>0</v>
      </c>
      <c r="K559" s="93" t="s">
        <v>1021</v>
      </c>
      <c r="L559" s="94">
        <v>18</v>
      </c>
      <c r="M559" s="34">
        <f t="shared" si="8"/>
        <v>122</v>
      </c>
    </row>
    <row r="560" spans="1:13" x14ac:dyDescent="0.25">
      <c r="A560" s="27" t="s">
        <v>48</v>
      </c>
      <c r="B560" s="27" t="s">
        <v>912</v>
      </c>
      <c r="C560" s="36" t="s">
        <v>126</v>
      </c>
      <c r="D560" s="28">
        <v>159</v>
      </c>
      <c r="E560" s="28">
        <v>1</v>
      </c>
      <c r="F560" s="29">
        <v>0</v>
      </c>
      <c r="G560" s="30">
        <v>0</v>
      </c>
      <c r="K560" s="93" t="s">
        <v>936</v>
      </c>
      <c r="L560" s="94">
        <v>0.98</v>
      </c>
      <c r="M560" s="34">
        <f t="shared" si="8"/>
        <v>202</v>
      </c>
    </row>
    <row r="561" spans="1:13" x14ac:dyDescent="0.25">
      <c r="A561" s="27" t="s">
        <v>123</v>
      </c>
      <c r="B561" s="27"/>
      <c r="C561" s="36" t="s">
        <v>1212</v>
      </c>
      <c r="D561" s="28">
        <v>150</v>
      </c>
      <c r="E561" s="28">
        <v>1</v>
      </c>
      <c r="F561" s="29">
        <v>0</v>
      </c>
      <c r="G561" s="30">
        <v>0</v>
      </c>
      <c r="K561" s="93" t="s">
        <v>625</v>
      </c>
      <c r="L561" s="94">
        <v>22.27</v>
      </c>
      <c r="M561" s="34">
        <f t="shared" si="8"/>
        <v>111</v>
      </c>
    </row>
    <row r="562" spans="1:13" x14ac:dyDescent="0.25">
      <c r="A562" s="27" t="s">
        <v>17</v>
      </c>
      <c r="B562" s="27"/>
      <c r="C562" s="36" t="s">
        <v>1151</v>
      </c>
      <c r="D562" s="28">
        <v>146</v>
      </c>
      <c r="E562" s="28">
        <v>1</v>
      </c>
      <c r="F562" s="29">
        <v>0</v>
      </c>
      <c r="G562" s="30">
        <v>0</v>
      </c>
      <c r="K562" s="93" t="s">
        <v>813</v>
      </c>
      <c r="L562" s="94">
        <v>165.51999999999998</v>
      </c>
      <c r="M562" s="34">
        <f t="shared" si="8"/>
        <v>38</v>
      </c>
    </row>
    <row r="563" spans="1:13" x14ac:dyDescent="0.25">
      <c r="A563" s="27" t="s">
        <v>123</v>
      </c>
      <c r="B563" s="27"/>
      <c r="C563" s="38" t="s">
        <v>1143</v>
      </c>
      <c r="D563" s="40">
        <v>144</v>
      </c>
      <c r="E563" s="28">
        <v>1</v>
      </c>
      <c r="F563" s="29">
        <v>0</v>
      </c>
      <c r="G563" s="30">
        <v>0</v>
      </c>
      <c r="K563" s="93" t="s">
        <v>760</v>
      </c>
      <c r="L563" s="94">
        <v>123.56988000000001</v>
      </c>
      <c r="M563" s="34">
        <f t="shared" si="8"/>
        <v>49</v>
      </c>
    </row>
    <row r="564" spans="1:13" x14ac:dyDescent="0.25">
      <c r="A564" s="25" t="s">
        <v>123</v>
      </c>
      <c r="C564" s="27" t="s">
        <v>1096</v>
      </c>
      <c r="D564" s="40">
        <v>137</v>
      </c>
      <c r="E564" s="49">
        <v>1</v>
      </c>
      <c r="F564" s="29">
        <v>0</v>
      </c>
      <c r="G564" s="30">
        <v>0</v>
      </c>
      <c r="K564" s="93" t="s">
        <v>1370</v>
      </c>
      <c r="L564" s="94">
        <v>71.680000000000007</v>
      </c>
      <c r="M564" s="34">
        <f t="shared" si="8"/>
        <v>66</v>
      </c>
    </row>
    <row r="565" spans="1:13" x14ac:dyDescent="0.25">
      <c r="C565" s="27" t="s">
        <v>1057</v>
      </c>
      <c r="D565" s="40">
        <v>135</v>
      </c>
      <c r="E565" s="49">
        <v>1</v>
      </c>
      <c r="F565" s="29">
        <v>0</v>
      </c>
      <c r="G565" s="30">
        <v>0</v>
      </c>
      <c r="K565" s="93" t="s">
        <v>1302</v>
      </c>
      <c r="L565" s="94">
        <v>24.3</v>
      </c>
      <c r="M565" s="34">
        <f t="shared" si="8"/>
        <v>105</v>
      </c>
    </row>
    <row r="566" spans="1:13" x14ac:dyDescent="0.25">
      <c r="A566" s="25" t="s">
        <v>123</v>
      </c>
      <c r="C566" s="27" t="s">
        <v>1012</v>
      </c>
      <c r="D566" s="40">
        <v>129</v>
      </c>
      <c r="E566" s="49">
        <v>1</v>
      </c>
      <c r="F566" s="29">
        <v>0</v>
      </c>
      <c r="G566" s="30">
        <v>0</v>
      </c>
      <c r="K566" s="93" t="s">
        <v>1371</v>
      </c>
      <c r="L566" s="94">
        <v>7.1999999999999993</v>
      </c>
      <c r="M566" s="34">
        <f t="shared" si="8"/>
        <v>154</v>
      </c>
    </row>
    <row r="567" spans="1:13" x14ac:dyDescent="0.25">
      <c r="C567" s="38" t="s">
        <v>1005</v>
      </c>
      <c r="D567" s="40">
        <v>126</v>
      </c>
      <c r="E567" s="49">
        <v>1</v>
      </c>
      <c r="F567" s="29">
        <v>0</v>
      </c>
      <c r="G567" s="30">
        <v>0</v>
      </c>
      <c r="K567" s="93" t="s">
        <v>1301</v>
      </c>
      <c r="L567" s="94">
        <v>9.4046199999999995</v>
      </c>
      <c r="M567" s="34">
        <f t="shared" si="8"/>
        <v>145</v>
      </c>
    </row>
    <row r="568" spans="1:13" x14ac:dyDescent="0.25">
      <c r="A568" s="25" t="s">
        <v>17</v>
      </c>
      <c r="B568" s="48" t="s">
        <v>912</v>
      </c>
      <c r="C568" s="38" t="s">
        <v>965</v>
      </c>
      <c r="D568" s="40">
        <v>115</v>
      </c>
      <c r="E568" s="49">
        <v>1</v>
      </c>
      <c r="F568" s="29">
        <v>0</v>
      </c>
      <c r="G568" s="30">
        <v>0</v>
      </c>
      <c r="K568" s="93" t="s">
        <v>1372</v>
      </c>
      <c r="L568" s="94">
        <v>4.6479999999999997</v>
      </c>
      <c r="M568" s="34">
        <f t="shared" si="8"/>
        <v>163</v>
      </c>
    </row>
    <row r="569" spans="1:13" x14ac:dyDescent="0.25">
      <c r="A569" s="25" t="s">
        <v>30</v>
      </c>
      <c r="B569" s="48" t="s">
        <v>906</v>
      </c>
      <c r="C569" s="27" t="s">
        <v>54</v>
      </c>
      <c r="D569" s="28">
        <v>114</v>
      </c>
      <c r="E569" s="49">
        <v>1</v>
      </c>
      <c r="F569" s="29">
        <v>0</v>
      </c>
      <c r="G569" s="30">
        <v>0</v>
      </c>
      <c r="K569" s="93" t="s">
        <v>1373</v>
      </c>
      <c r="L569" s="94">
        <v>2.5499999999999998</v>
      </c>
      <c r="M569" s="34">
        <f t="shared" si="8"/>
        <v>179</v>
      </c>
    </row>
    <row r="570" spans="1:13" x14ac:dyDescent="0.25">
      <c r="A570" s="25" t="s">
        <v>48</v>
      </c>
      <c r="C570" s="27" t="s">
        <v>958</v>
      </c>
      <c r="D570" s="28">
        <v>113</v>
      </c>
      <c r="E570" s="49">
        <v>1</v>
      </c>
      <c r="F570" s="29">
        <v>0</v>
      </c>
      <c r="G570" s="30">
        <v>0</v>
      </c>
      <c r="K570" s="93" t="s">
        <v>1374</v>
      </c>
      <c r="L570" s="94">
        <v>2.4</v>
      </c>
      <c r="M570" s="34">
        <f t="shared" si="8"/>
        <v>181</v>
      </c>
    </row>
    <row r="571" spans="1:13" x14ac:dyDescent="0.25">
      <c r="A571" s="25" t="s">
        <v>17</v>
      </c>
      <c r="C571" s="25" t="s">
        <v>935</v>
      </c>
      <c r="D571" s="28">
        <v>106</v>
      </c>
      <c r="E571" s="49">
        <v>1</v>
      </c>
      <c r="F571" s="29">
        <v>0</v>
      </c>
      <c r="G571" s="30">
        <v>0</v>
      </c>
      <c r="I571" s="83"/>
      <c r="K571" s="93" t="s">
        <v>1375</v>
      </c>
      <c r="L571" s="94">
        <v>1.4</v>
      </c>
      <c r="M571" s="34">
        <f t="shared" si="8"/>
        <v>195</v>
      </c>
    </row>
    <row r="572" spans="1:13" x14ac:dyDescent="0.25">
      <c r="A572" s="25" t="s">
        <v>123</v>
      </c>
      <c r="C572" s="27" t="s">
        <v>1015</v>
      </c>
      <c r="D572" s="28">
        <v>95</v>
      </c>
      <c r="E572" s="49">
        <v>1</v>
      </c>
      <c r="F572" s="29">
        <v>0</v>
      </c>
      <c r="G572" s="30">
        <v>0</v>
      </c>
      <c r="I572" s="83"/>
      <c r="K572" s="93" t="s">
        <v>1376</v>
      </c>
      <c r="L572" s="94">
        <v>1.36</v>
      </c>
      <c r="M572" s="34">
        <f t="shared" si="8"/>
        <v>197</v>
      </c>
    </row>
    <row r="573" spans="1:13" x14ac:dyDescent="0.25">
      <c r="A573" s="25" t="s">
        <v>1141</v>
      </c>
      <c r="B573" s="48" t="s">
        <v>904</v>
      </c>
      <c r="C573" s="38" t="s">
        <v>1292</v>
      </c>
      <c r="D573" s="28">
        <v>94</v>
      </c>
      <c r="E573" s="49">
        <v>1</v>
      </c>
      <c r="F573" s="29">
        <v>0</v>
      </c>
      <c r="G573" s="30">
        <v>0</v>
      </c>
      <c r="I573" s="83"/>
      <c r="K573" s="93" t="s">
        <v>1377</v>
      </c>
      <c r="L573" s="94">
        <v>0.6</v>
      </c>
      <c r="M573" s="34">
        <f t="shared" si="8"/>
        <v>212</v>
      </c>
    </row>
    <row r="574" spans="1:13" x14ac:dyDescent="0.25">
      <c r="A574" s="25" t="s">
        <v>123</v>
      </c>
      <c r="C574" s="27" t="s">
        <v>1282</v>
      </c>
      <c r="D574" s="28">
        <v>86</v>
      </c>
      <c r="E574" s="49">
        <v>1</v>
      </c>
      <c r="F574" s="29">
        <v>0</v>
      </c>
      <c r="G574" s="30">
        <v>0</v>
      </c>
      <c r="I574" s="83"/>
      <c r="K574" s="93" t="s">
        <v>1378</v>
      </c>
      <c r="L574" s="94">
        <v>0.4</v>
      </c>
      <c r="M574" s="34">
        <f t="shared" si="8"/>
        <v>214</v>
      </c>
    </row>
    <row r="575" spans="1:13" x14ac:dyDescent="0.25">
      <c r="A575" s="25" t="s">
        <v>1051</v>
      </c>
      <c r="C575" s="27" t="s">
        <v>1284</v>
      </c>
      <c r="D575" s="40">
        <v>85</v>
      </c>
      <c r="E575" s="49">
        <v>1</v>
      </c>
      <c r="F575" s="29">
        <v>0</v>
      </c>
      <c r="G575" s="30">
        <v>0</v>
      </c>
      <c r="I575" s="83"/>
      <c r="K575" s="93" t="s">
        <v>851</v>
      </c>
      <c r="L575" s="94">
        <v>35.880000000000003</v>
      </c>
      <c r="M575" s="34">
        <f t="shared" si="8"/>
        <v>90</v>
      </c>
    </row>
    <row r="576" spans="1:13" x14ac:dyDescent="0.25">
      <c r="A576" s="25" t="s">
        <v>123</v>
      </c>
      <c r="C576" s="38" t="s">
        <v>1270</v>
      </c>
      <c r="D576" s="40">
        <v>78</v>
      </c>
      <c r="E576" s="49">
        <v>1</v>
      </c>
      <c r="F576" s="29">
        <v>0</v>
      </c>
      <c r="G576" s="30">
        <v>0</v>
      </c>
      <c r="I576" s="83"/>
      <c r="K576" s="93" t="s">
        <v>1398</v>
      </c>
      <c r="L576" s="94">
        <v>35.520000000000003</v>
      </c>
      <c r="M576" s="34">
        <f t="shared" si="8"/>
        <v>91</v>
      </c>
    </row>
    <row r="577" spans="1:13" x14ac:dyDescent="0.25">
      <c r="A577" s="25" t="s">
        <v>123</v>
      </c>
      <c r="C577" s="27" t="s">
        <v>1267</v>
      </c>
      <c r="D577" s="28">
        <v>75</v>
      </c>
      <c r="E577" s="49">
        <v>1</v>
      </c>
      <c r="F577" s="29">
        <v>0</v>
      </c>
      <c r="G577" s="30">
        <v>0</v>
      </c>
      <c r="I577" s="83"/>
      <c r="K577" s="93" t="s">
        <v>1399</v>
      </c>
      <c r="L577" s="94">
        <v>18.2</v>
      </c>
      <c r="M577" s="34">
        <f t="shared" si="8"/>
        <v>121</v>
      </c>
    </row>
    <row r="578" spans="1:13" x14ac:dyDescent="0.25">
      <c r="A578" s="25" t="s">
        <v>123</v>
      </c>
      <c r="C578" s="27" t="s">
        <v>1217</v>
      </c>
      <c r="D578" s="28">
        <v>68</v>
      </c>
      <c r="E578" s="49">
        <v>1</v>
      </c>
      <c r="F578" s="29">
        <v>0</v>
      </c>
      <c r="G578" s="30">
        <v>0</v>
      </c>
      <c r="I578" s="84"/>
      <c r="K578" s="93" t="s">
        <v>1400</v>
      </c>
      <c r="L578" s="94">
        <v>3.0249999999999995</v>
      </c>
      <c r="M578" s="34">
        <f t="shared" si="8"/>
        <v>177</v>
      </c>
    </row>
    <row r="579" spans="1:13" x14ac:dyDescent="0.25">
      <c r="A579" s="25" t="s">
        <v>123</v>
      </c>
      <c r="C579" s="27" t="s">
        <v>1182</v>
      </c>
      <c r="D579" s="25">
        <v>59</v>
      </c>
      <c r="E579" s="49">
        <v>1</v>
      </c>
      <c r="F579" s="29">
        <v>0</v>
      </c>
      <c r="G579" s="30">
        <v>0</v>
      </c>
      <c r="I579" s="84"/>
      <c r="K579" s="93" t="s">
        <v>1401</v>
      </c>
      <c r="L579" s="94">
        <v>1.7000000000000002</v>
      </c>
      <c r="M579" s="34">
        <f t="shared" ref="M579:M606" si="9">_xlfn.RANK.EQ(L579,$L$2:$L$606,0)</f>
        <v>189</v>
      </c>
    </row>
    <row r="580" spans="1:13" x14ac:dyDescent="0.25">
      <c r="A580" s="25" t="s">
        <v>123</v>
      </c>
      <c r="C580" s="27" t="s">
        <v>1178</v>
      </c>
      <c r="D580" s="28">
        <v>58</v>
      </c>
      <c r="E580" s="49">
        <v>1</v>
      </c>
      <c r="F580" s="29">
        <v>0</v>
      </c>
      <c r="G580" s="30">
        <v>0</v>
      </c>
      <c r="I580" s="84"/>
      <c r="K580" s="93" t="s">
        <v>1402</v>
      </c>
      <c r="L580" s="94">
        <v>1.08</v>
      </c>
      <c r="M580" s="34">
        <f t="shared" si="9"/>
        <v>201</v>
      </c>
    </row>
    <row r="581" spans="1:13" x14ac:dyDescent="0.25">
      <c r="A581" s="25" t="s">
        <v>123</v>
      </c>
      <c r="C581" s="27" t="s">
        <v>1161</v>
      </c>
      <c r="D581" s="40">
        <v>56</v>
      </c>
      <c r="E581" s="49">
        <v>1</v>
      </c>
      <c r="F581" s="29">
        <v>0</v>
      </c>
      <c r="G581" s="30">
        <v>0</v>
      </c>
      <c r="I581" s="84"/>
      <c r="K581" s="93" t="s">
        <v>1403</v>
      </c>
      <c r="L581" s="94">
        <v>0.4</v>
      </c>
      <c r="M581" s="34">
        <f t="shared" si="9"/>
        <v>214</v>
      </c>
    </row>
    <row r="582" spans="1:13" x14ac:dyDescent="0.25">
      <c r="A582" s="25" t="s">
        <v>123</v>
      </c>
      <c r="C582" s="27" t="s">
        <v>1152</v>
      </c>
      <c r="D582" s="28">
        <v>54</v>
      </c>
      <c r="E582" s="49">
        <v>1</v>
      </c>
      <c r="F582" s="29">
        <v>0</v>
      </c>
      <c r="G582" s="30">
        <v>0</v>
      </c>
      <c r="I582" s="84"/>
      <c r="K582" s="93" t="s">
        <v>1404</v>
      </c>
      <c r="L582" s="94">
        <v>0.375</v>
      </c>
      <c r="M582" s="34">
        <f t="shared" si="9"/>
        <v>216</v>
      </c>
    </row>
    <row r="583" spans="1:13" x14ac:dyDescent="0.25">
      <c r="A583" s="25" t="s">
        <v>123</v>
      </c>
      <c r="C583" s="38" t="s">
        <v>1149</v>
      </c>
      <c r="D583" s="28">
        <v>52</v>
      </c>
      <c r="E583" s="49">
        <v>1</v>
      </c>
      <c r="F583" s="29">
        <v>0</v>
      </c>
      <c r="G583" s="30">
        <v>0</v>
      </c>
      <c r="I583" s="84"/>
      <c r="K583" s="93" t="s">
        <v>1460</v>
      </c>
      <c r="L583" s="94">
        <v>8.5749999999999993</v>
      </c>
      <c r="M583" s="34">
        <f t="shared" si="9"/>
        <v>148</v>
      </c>
    </row>
    <row r="584" spans="1:13" x14ac:dyDescent="0.25">
      <c r="A584" s="25" t="s">
        <v>123</v>
      </c>
      <c r="C584" s="27" t="s">
        <v>1067</v>
      </c>
      <c r="D584" s="40">
        <v>36</v>
      </c>
      <c r="E584" s="49">
        <v>1</v>
      </c>
      <c r="F584" s="29">
        <v>0</v>
      </c>
      <c r="G584" s="30">
        <v>0</v>
      </c>
      <c r="I584" s="84"/>
      <c r="K584" s="93" t="s">
        <v>1461</v>
      </c>
      <c r="L584" s="94">
        <v>0.89999999999999991</v>
      </c>
      <c r="M584" s="34">
        <f t="shared" si="9"/>
        <v>206</v>
      </c>
    </row>
    <row r="585" spans="1:13" x14ac:dyDescent="0.25">
      <c r="A585" s="25" t="s">
        <v>123</v>
      </c>
      <c r="C585" s="27" t="s">
        <v>1053</v>
      </c>
      <c r="D585" s="28">
        <v>35</v>
      </c>
      <c r="E585" s="49">
        <v>1</v>
      </c>
      <c r="F585" s="29">
        <v>0</v>
      </c>
      <c r="G585" s="30">
        <v>0</v>
      </c>
      <c r="I585" s="84"/>
      <c r="K585" s="93" t="s">
        <v>1491</v>
      </c>
      <c r="L585" s="94">
        <v>175.63</v>
      </c>
      <c r="M585" s="34">
        <f t="shared" si="9"/>
        <v>35</v>
      </c>
    </row>
    <row r="586" spans="1:13" x14ac:dyDescent="0.25">
      <c r="A586" s="25" t="s">
        <v>123</v>
      </c>
      <c r="C586" s="27" t="s">
        <v>1229</v>
      </c>
      <c r="D586" s="28">
        <v>29</v>
      </c>
      <c r="E586" s="49">
        <v>1</v>
      </c>
      <c r="F586" s="29">
        <v>0</v>
      </c>
      <c r="G586" s="30">
        <v>0</v>
      </c>
      <c r="I586" s="84"/>
      <c r="K586" s="93" t="s">
        <v>1492</v>
      </c>
      <c r="L586" s="94">
        <v>18.423999999999999</v>
      </c>
      <c r="M586" s="34">
        <f t="shared" si="9"/>
        <v>119</v>
      </c>
    </row>
    <row r="587" spans="1:13" x14ac:dyDescent="0.25">
      <c r="A587" s="25" t="s">
        <v>123</v>
      </c>
      <c r="C587" s="27" t="s">
        <v>994</v>
      </c>
      <c r="D587" s="28">
        <v>23</v>
      </c>
      <c r="E587" s="49">
        <v>1</v>
      </c>
      <c r="F587" s="29">
        <v>0</v>
      </c>
      <c r="G587" s="30">
        <v>0</v>
      </c>
      <c r="I587" s="84"/>
      <c r="K587" s="93" t="s">
        <v>1493</v>
      </c>
      <c r="L587" s="94">
        <v>14.840000000000002</v>
      </c>
      <c r="M587" s="34">
        <f t="shared" si="9"/>
        <v>128</v>
      </c>
    </row>
    <row r="588" spans="1:13" x14ac:dyDescent="0.25">
      <c r="A588" s="25" t="s">
        <v>123</v>
      </c>
      <c r="C588" s="27" t="s">
        <v>971</v>
      </c>
      <c r="D588" s="28">
        <v>11</v>
      </c>
      <c r="E588" s="49">
        <v>1</v>
      </c>
      <c r="F588" s="29">
        <v>0</v>
      </c>
      <c r="G588" s="30">
        <v>0</v>
      </c>
      <c r="I588" s="84"/>
      <c r="K588" s="93" t="s">
        <v>1494</v>
      </c>
      <c r="L588" s="94">
        <v>11.275</v>
      </c>
      <c r="M588" s="34">
        <f t="shared" si="9"/>
        <v>139</v>
      </c>
    </row>
    <row r="589" spans="1:13" x14ac:dyDescent="0.25">
      <c r="A589" s="25" t="s">
        <v>123</v>
      </c>
      <c r="C589" s="27" t="s">
        <v>1022</v>
      </c>
      <c r="D589" s="28"/>
      <c r="E589" s="49">
        <v>0</v>
      </c>
      <c r="F589" s="29">
        <v>0</v>
      </c>
      <c r="G589" s="30">
        <v>0</v>
      </c>
      <c r="I589" s="84"/>
      <c r="K589" s="93" t="s">
        <v>1495</v>
      </c>
      <c r="L589" s="94">
        <v>8.0648999999999997</v>
      </c>
      <c r="M589" s="34">
        <f t="shared" si="9"/>
        <v>149</v>
      </c>
    </row>
    <row r="590" spans="1:13" x14ac:dyDescent="0.25">
      <c r="A590" s="25" t="s">
        <v>123</v>
      </c>
      <c r="C590" s="27" t="s">
        <v>1023</v>
      </c>
      <c r="D590" s="28"/>
      <c r="E590" s="49">
        <v>0</v>
      </c>
      <c r="F590" s="29">
        <v>0</v>
      </c>
      <c r="G590" s="30">
        <v>0</v>
      </c>
      <c r="I590" s="84"/>
      <c r="K590" s="93" t="s">
        <v>1300</v>
      </c>
      <c r="L590" s="94">
        <v>6.125</v>
      </c>
      <c r="M590" s="34">
        <f t="shared" si="9"/>
        <v>159</v>
      </c>
    </row>
    <row r="591" spans="1:13" x14ac:dyDescent="0.25">
      <c r="A591" s="25" t="s">
        <v>123</v>
      </c>
      <c r="C591" s="27" t="s">
        <v>1024</v>
      </c>
      <c r="D591" s="40"/>
      <c r="E591" s="49">
        <v>0</v>
      </c>
      <c r="F591" s="29">
        <v>0</v>
      </c>
      <c r="G591" s="30">
        <v>0</v>
      </c>
      <c r="I591" s="84"/>
      <c r="K591" s="93" t="s">
        <v>1496</v>
      </c>
      <c r="L591" s="94">
        <v>4.0599999999999996</v>
      </c>
      <c r="M591" s="34">
        <f t="shared" si="9"/>
        <v>170</v>
      </c>
    </row>
    <row r="592" spans="1:13" x14ac:dyDescent="0.25">
      <c r="A592" s="25" t="s">
        <v>123</v>
      </c>
      <c r="C592" s="27" t="s">
        <v>1126</v>
      </c>
      <c r="D592" s="28"/>
      <c r="E592" s="49">
        <v>0</v>
      </c>
      <c r="F592" s="29">
        <v>0</v>
      </c>
      <c r="G592" s="30">
        <v>0</v>
      </c>
      <c r="I592" s="84"/>
      <c r="K592" s="93" t="s">
        <v>1331</v>
      </c>
      <c r="L592" s="94">
        <v>3.51</v>
      </c>
      <c r="M592" s="34">
        <f t="shared" si="9"/>
        <v>174</v>
      </c>
    </row>
    <row r="593" spans="1:13" x14ac:dyDescent="0.25">
      <c r="A593" s="25" t="s">
        <v>123</v>
      </c>
      <c r="C593" s="27" t="s">
        <v>1210</v>
      </c>
      <c r="D593" s="28"/>
      <c r="E593" s="49">
        <v>0</v>
      </c>
      <c r="F593" s="29">
        <v>0</v>
      </c>
      <c r="G593" s="30">
        <v>0</v>
      </c>
      <c r="I593" s="84"/>
      <c r="K593" s="93" t="s">
        <v>1497</v>
      </c>
      <c r="L593" s="94">
        <v>2.1</v>
      </c>
      <c r="M593" s="34">
        <f t="shared" si="9"/>
        <v>183</v>
      </c>
    </row>
    <row r="594" spans="1:13" x14ac:dyDescent="0.25">
      <c r="A594" s="25" t="s">
        <v>123</v>
      </c>
      <c r="C594" s="27" t="s">
        <v>1208</v>
      </c>
      <c r="D594" s="28">
        <v>1061</v>
      </c>
      <c r="E594" s="49">
        <v>1</v>
      </c>
      <c r="F594" s="29">
        <v>0</v>
      </c>
      <c r="G594" s="30">
        <v>0</v>
      </c>
      <c r="K594" s="93" t="s">
        <v>1427</v>
      </c>
      <c r="L594" s="94">
        <v>2.0073600000000003</v>
      </c>
      <c r="M594" s="34">
        <f t="shared" si="9"/>
        <v>185</v>
      </c>
    </row>
    <row r="595" spans="1:13" x14ac:dyDescent="0.25">
      <c r="A595" s="25" t="s">
        <v>123</v>
      </c>
      <c r="B595" s="48" t="s">
        <v>912</v>
      </c>
      <c r="C595" s="38" t="s">
        <v>1275</v>
      </c>
      <c r="D595" s="28">
        <v>80</v>
      </c>
      <c r="E595" s="49">
        <v>1</v>
      </c>
      <c r="F595" s="29">
        <v>0</v>
      </c>
      <c r="G595" s="30">
        <v>0</v>
      </c>
      <c r="K595" s="93" t="s">
        <v>1498</v>
      </c>
      <c r="L595" s="94">
        <v>1.7</v>
      </c>
      <c r="M595" s="34">
        <f t="shared" si="9"/>
        <v>190</v>
      </c>
    </row>
    <row r="596" spans="1:13" x14ac:dyDescent="0.25">
      <c r="A596" s="25" t="s">
        <v>24</v>
      </c>
      <c r="B596" s="48" t="s">
        <v>904</v>
      </c>
      <c r="C596" s="38" t="s">
        <v>475</v>
      </c>
      <c r="D596" s="28">
        <v>1441</v>
      </c>
      <c r="E596" s="49">
        <v>1</v>
      </c>
      <c r="F596" s="29">
        <v>0</v>
      </c>
      <c r="G596" s="30">
        <v>0</v>
      </c>
      <c r="K596" s="93" t="s">
        <v>1499</v>
      </c>
      <c r="L596" s="94">
        <v>1.589</v>
      </c>
      <c r="M596" s="34">
        <f t="shared" si="9"/>
        <v>191</v>
      </c>
    </row>
    <row r="597" spans="1:13" x14ac:dyDescent="0.25">
      <c r="A597" s="25" t="s">
        <v>17</v>
      </c>
      <c r="B597" s="48" t="s">
        <v>904</v>
      </c>
      <c r="C597" s="27" t="s">
        <v>332</v>
      </c>
      <c r="D597" s="28">
        <v>1333</v>
      </c>
      <c r="E597" s="49">
        <v>1</v>
      </c>
      <c r="F597" s="29">
        <v>0</v>
      </c>
      <c r="G597" s="30">
        <v>0</v>
      </c>
      <c r="K597" s="93" t="s">
        <v>1500</v>
      </c>
      <c r="L597" s="94">
        <v>1.45</v>
      </c>
      <c r="M597" s="34">
        <f t="shared" si="9"/>
        <v>194</v>
      </c>
    </row>
    <row r="598" spans="1:13" x14ac:dyDescent="0.25">
      <c r="A598" s="25" t="s">
        <v>17</v>
      </c>
      <c r="B598" s="48" t="s">
        <v>904</v>
      </c>
      <c r="C598" s="27" t="s">
        <v>362</v>
      </c>
      <c r="D598" s="28">
        <v>138</v>
      </c>
      <c r="E598" s="49">
        <v>1</v>
      </c>
      <c r="F598" s="29">
        <v>0</v>
      </c>
      <c r="G598" s="30">
        <v>0</v>
      </c>
      <c r="K598" s="93" t="s">
        <v>1501</v>
      </c>
      <c r="L598" s="94">
        <v>1.26</v>
      </c>
      <c r="M598" s="34">
        <f t="shared" si="9"/>
        <v>198</v>
      </c>
    </row>
    <row r="599" spans="1:13" x14ac:dyDescent="0.25">
      <c r="A599" s="25" t="s">
        <v>17</v>
      </c>
      <c r="B599" s="48" t="s">
        <v>1490</v>
      </c>
      <c r="C599" s="27" t="s">
        <v>1013</v>
      </c>
      <c r="D599" s="28">
        <v>9994</v>
      </c>
      <c r="E599" s="49">
        <v>1</v>
      </c>
      <c r="F599" s="29">
        <v>0</v>
      </c>
      <c r="G599" s="30">
        <v>0</v>
      </c>
      <c r="K599" s="93" t="s">
        <v>1502</v>
      </c>
      <c r="L599" s="94">
        <v>1.1000000000000001</v>
      </c>
      <c r="M599" s="34">
        <f t="shared" si="9"/>
        <v>200</v>
      </c>
    </row>
    <row r="600" spans="1:13" x14ac:dyDescent="0.25">
      <c r="A600" s="25" t="s">
        <v>102</v>
      </c>
      <c r="B600" s="48" t="s">
        <v>904</v>
      </c>
      <c r="C600" s="27" t="s">
        <v>1038</v>
      </c>
      <c r="D600" s="28">
        <v>1609</v>
      </c>
      <c r="E600" s="49">
        <v>1</v>
      </c>
      <c r="F600" s="29">
        <v>0</v>
      </c>
      <c r="G600" s="30">
        <v>0</v>
      </c>
      <c r="K600" s="93" t="s">
        <v>1503</v>
      </c>
      <c r="L600" s="94">
        <v>0.95399999999999996</v>
      </c>
      <c r="M600" s="34">
        <f t="shared" si="9"/>
        <v>204</v>
      </c>
    </row>
    <row r="601" spans="1:13" x14ac:dyDescent="0.25">
      <c r="A601" s="25" t="s">
        <v>48</v>
      </c>
      <c r="B601" s="48" t="s">
        <v>1490</v>
      </c>
      <c r="C601" s="27" t="s">
        <v>508</v>
      </c>
      <c r="D601" s="28">
        <v>746</v>
      </c>
      <c r="E601" s="49">
        <v>1</v>
      </c>
      <c r="F601" s="29">
        <v>0</v>
      </c>
      <c r="G601" s="30">
        <v>0</v>
      </c>
      <c r="K601" s="93" t="s">
        <v>1463</v>
      </c>
      <c r="L601" s="94">
        <v>0.88</v>
      </c>
      <c r="M601" s="34">
        <f t="shared" si="9"/>
        <v>207</v>
      </c>
    </row>
    <row r="602" spans="1:13" x14ac:dyDescent="0.25">
      <c r="A602" s="25" t="s">
        <v>40</v>
      </c>
      <c r="B602" s="48" t="s">
        <v>906</v>
      </c>
      <c r="C602" s="27" t="s">
        <v>241</v>
      </c>
      <c r="D602" s="28">
        <v>1303</v>
      </c>
      <c r="E602" s="49">
        <v>1</v>
      </c>
      <c r="F602" s="29">
        <v>0</v>
      </c>
      <c r="G602" s="30">
        <v>0</v>
      </c>
      <c r="K602" s="93" t="s">
        <v>1504</v>
      </c>
      <c r="L602" s="94">
        <v>0.8</v>
      </c>
      <c r="M602" s="34">
        <f t="shared" si="9"/>
        <v>209</v>
      </c>
    </row>
    <row r="603" spans="1:13" x14ac:dyDescent="0.25">
      <c r="A603" s="25" t="s">
        <v>30</v>
      </c>
      <c r="B603" s="48" t="s">
        <v>1490</v>
      </c>
      <c r="C603" s="27" t="s">
        <v>232</v>
      </c>
      <c r="D603" s="40">
        <v>1353</v>
      </c>
      <c r="E603" s="49">
        <v>1</v>
      </c>
      <c r="F603" s="29">
        <v>0</v>
      </c>
      <c r="G603" s="30">
        <v>0</v>
      </c>
      <c r="K603" s="93" t="s">
        <v>1505</v>
      </c>
      <c r="L603" s="94">
        <v>0.69</v>
      </c>
      <c r="M603" s="34">
        <f t="shared" si="9"/>
        <v>210</v>
      </c>
    </row>
    <row r="604" spans="1:13" x14ac:dyDescent="0.25">
      <c r="A604" s="25" t="s">
        <v>48</v>
      </c>
      <c r="B604" s="48" t="s">
        <v>904</v>
      </c>
      <c r="C604" s="27" t="s">
        <v>71</v>
      </c>
      <c r="D604" s="40">
        <v>1508</v>
      </c>
      <c r="E604" s="49">
        <v>1</v>
      </c>
      <c r="F604" s="29">
        <v>0</v>
      </c>
      <c r="G604" s="30">
        <v>0</v>
      </c>
      <c r="K604" s="93" t="s">
        <v>1506</v>
      </c>
      <c r="L604" s="94">
        <v>0.36499999999999999</v>
      </c>
      <c r="M604" s="34">
        <f t="shared" si="9"/>
        <v>217</v>
      </c>
    </row>
    <row r="605" spans="1:13" x14ac:dyDescent="0.25">
      <c r="A605" s="25" t="s">
        <v>17</v>
      </c>
      <c r="B605" s="48" t="s">
        <v>908</v>
      </c>
      <c r="C605" s="27" t="s">
        <v>217</v>
      </c>
      <c r="D605" s="28">
        <v>900</v>
      </c>
      <c r="E605" s="49">
        <v>1</v>
      </c>
      <c r="F605" s="29">
        <v>-0.3636029999999999</v>
      </c>
      <c r="G605" s="30">
        <v>-0.3636029999999999</v>
      </c>
      <c r="K605" s="93" t="s">
        <v>1507</v>
      </c>
      <c r="L605" s="94">
        <v>0.33800000000000002</v>
      </c>
      <c r="M605" s="34">
        <f t="shared" si="9"/>
        <v>218</v>
      </c>
    </row>
    <row r="606" spans="1:13" x14ac:dyDescent="0.25">
      <c r="A606" s="25" t="s">
        <v>17</v>
      </c>
      <c r="B606" s="48" t="s">
        <v>908</v>
      </c>
      <c r="C606" s="38" t="s">
        <v>344</v>
      </c>
      <c r="D606" s="28">
        <v>1048</v>
      </c>
      <c r="E606" s="49">
        <v>1</v>
      </c>
      <c r="F606" s="29">
        <v>-1.1182799999999999</v>
      </c>
      <c r="G606" s="30">
        <v>-1.1182799999999999</v>
      </c>
      <c r="K606" s="93" t="s">
        <v>1422</v>
      </c>
      <c r="L606" s="94">
        <v>42.655999999999999</v>
      </c>
      <c r="M606" s="34">
        <f t="shared" si="9"/>
        <v>84</v>
      </c>
    </row>
    <row r="607" spans="1:13" x14ac:dyDescent="0.25">
      <c r="A607" s="25" t="s">
        <v>30</v>
      </c>
      <c r="B607" s="48" t="s">
        <v>908</v>
      </c>
      <c r="C607" s="38" t="s">
        <v>323</v>
      </c>
      <c r="D607" s="28">
        <v>1088</v>
      </c>
      <c r="E607" s="49">
        <v>1</v>
      </c>
      <c r="F607" s="29">
        <v>-1.1580000000000004</v>
      </c>
      <c r="G607" s="30">
        <v>-1.1580000000000004</v>
      </c>
      <c r="K607" s="93" t="s">
        <v>1294</v>
      </c>
      <c r="L607" s="94">
        <v>50278.720571500024</v>
      </c>
      <c r="M607" s="34"/>
    </row>
    <row r="608" spans="1:13" x14ac:dyDescent="0.25">
      <c r="C608" s="27"/>
      <c r="D608" s="28"/>
      <c r="K608" s="32"/>
      <c r="L608" s="33"/>
    </row>
    <row r="609" spans="3:13" x14ac:dyDescent="0.25">
      <c r="C609" s="27"/>
      <c r="D609" s="28"/>
      <c r="K609" s="32"/>
      <c r="L609" s="33"/>
    </row>
    <row r="610" spans="3:13" x14ac:dyDescent="0.25">
      <c r="C610" s="27"/>
      <c r="D610" s="28"/>
      <c r="K610" s="32"/>
      <c r="L610" s="33"/>
    </row>
    <row r="611" spans="3:13" x14ac:dyDescent="0.25">
      <c r="C611" s="38"/>
      <c r="D611" s="28"/>
      <c r="K611" s="32"/>
      <c r="L611" s="33"/>
    </row>
    <row r="612" spans="3:13" x14ac:dyDescent="0.25">
      <c r="C612" s="27"/>
      <c r="D612" s="28"/>
      <c r="K612" s="50" t="s">
        <v>1295</v>
      </c>
      <c r="L612" s="51"/>
      <c r="M612" s="51"/>
    </row>
    <row r="613" spans="3:13" x14ac:dyDescent="0.25">
      <c r="C613" s="27"/>
      <c r="D613" s="28"/>
      <c r="K613" s="52" t="s">
        <v>899</v>
      </c>
      <c r="L613" s="52" t="s">
        <v>1296</v>
      </c>
      <c r="M613" s="52" t="s">
        <v>14</v>
      </c>
    </row>
    <row r="614" spans="3:13" x14ac:dyDescent="0.25">
      <c r="C614" s="27"/>
      <c r="D614" s="40"/>
      <c r="K614" s="53" t="s">
        <v>82</v>
      </c>
      <c r="L614" s="54">
        <v>0</v>
      </c>
      <c r="M614" s="55">
        <f>MAX($M$2:$M$84)</f>
        <v>603</v>
      </c>
    </row>
    <row r="615" spans="3:13" x14ac:dyDescent="0.25">
      <c r="C615" s="27"/>
      <c r="D615" s="40"/>
      <c r="K615" s="53" t="s">
        <v>174</v>
      </c>
      <c r="L615" s="54">
        <v>0</v>
      </c>
      <c r="M615" s="55">
        <f t="shared" ref="M615:M623" si="10">MAX($M$2:$M$84)</f>
        <v>603</v>
      </c>
    </row>
    <row r="616" spans="3:13" x14ac:dyDescent="0.25">
      <c r="C616" s="38"/>
      <c r="D616" s="28"/>
      <c r="K616" s="53" t="s">
        <v>378</v>
      </c>
      <c r="L616" s="54">
        <v>0</v>
      </c>
      <c r="M616" s="55">
        <f t="shared" si="10"/>
        <v>603</v>
      </c>
    </row>
    <row r="617" spans="3:13" x14ac:dyDescent="0.25">
      <c r="C617" s="27"/>
      <c r="D617" s="28"/>
      <c r="K617" s="53"/>
      <c r="L617" s="54">
        <v>0</v>
      </c>
      <c r="M617" s="55">
        <f t="shared" si="10"/>
        <v>603</v>
      </c>
    </row>
    <row r="618" spans="3:13" x14ac:dyDescent="0.25">
      <c r="C618" s="27"/>
      <c r="D618" s="28"/>
      <c r="K618" s="53"/>
      <c r="L618" s="54">
        <v>0</v>
      </c>
      <c r="M618" s="55">
        <f t="shared" si="10"/>
        <v>603</v>
      </c>
    </row>
    <row r="619" spans="3:13" x14ac:dyDescent="0.25">
      <c r="C619" s="27"/>
      <c r="D619" s="40"/>
      <c r="K619" s="53"/>
      <c r="L619" s="54">
        <v>0</v>
      </c>
      <c r="M619" s="55">
        <f t="shared" si="10"/>
        <v>603</v>
      </c>
    </row>
    <row r="620" spans="3:13" x14ac:dyDescent="0.25">
      <c r="C620" s="27"/>
      <c r="D620" s="28"/>
      <c r="K620" s="53"/>
      <c r="L620" s="54">
        <v>0</v>
      </c>
      <c r="M620" s="55">
        <f t="shared" si="10"/>
        <v>603</v>
      </c>
    </row>
    <row r="621" spans="3:13" x14ac:dyDescent="0.25">
      <c r="C621" s="27"/>
      <c r="D621" s="28"/>
      <c r="K621" s="53"/>
      <c r="L621" s="54">
        <v>0</v>
      </c>
      <c r="M621" s="55">
        <f t="shared" si="10"/>
        <v>603</v>
      </c>
    </row>
    <row r="622" spans="3:13" x14ac:dyDescent="0.25">
      <c r="C622" s="27"/>
      <c r="D622" s="28"/>
      <c r="K622" s="53"/>
      <c r="L622" s="54">
        <v>0</v>
      </c>
      <c r="M622" s="55">
        <f t="shared" si="10"/>
        <v>603</v>
      </c>
    </row>
    <row r="623" spans="3:13" x14ac:dyDescent="0.25">
      <c r="C623" s="27"/>
      <c r="D623" s="28"/>
      <c r="K623" s="53"/>
      <c r="L623" s="54">
        <v>0</v>
      </c>
      <c r="M623" s="55">
        <f t="shared" si="10"/>
        <v>603</v>
      </c>
    </row>
    <row r="624" spans="3:13" x14ac:dyDescent="0.25">
      <c r="C624" s="27"/>
      <c r="D624" s="40"/>
    </row>
    <row r="625" spans="3:4" x14ac:dyDescent="0.25">
      <c r="C625" s="38"/>
      <c r="D625" s="28"/>
    </row>
    <row r="626" spans="3:4" x14ac:dyDescent="0.25">
      <c r="C626" s="38"/>
      <c r="D626" s="28"/>
    </row>
    <row r="627" spans="3:4" x14ac:dyDescent="0.25">
      <c r="C627" s="27"/>
      <c r="D627" s="28"/>
    </row>
    <row r="628" spans="3:4" x14ac:dyDescent="0.25">
      <c r="C628" s="27"/>
      <c r="D628" s="28"/>
    </row>
    <row r="629" spans="3:4" x14ac:dyDescent="0.25">
      <c r="C629" s="27"/>
      <c r="D629" s="28"/>
    </row>
    <row r="630" spans="3:4" x14ac:dyDescent="0.25">
      <c r="C630" s="27"/>
      <c r="D630" s="28"/>
    </row>
    <row r="631" spans="3:4" x14ac:dyDescent="0.25">
      <c r="C631" s="27"/>
      <c r="D631" s="28"/>
    </row>
    <row r="632" spans="3:4" x14ac:dyDescent="0.25">
      <c r="C632" s="27"/>
      <c r="D632" s="28"/>
    </row>
    <row r="633" spans="3:4" x14ac:dyDescent="0.25">
      <c r="C633" s="27"/>
      <c r="D633" s="40"/>
    </row>
    <row r="634" spans="3:4" x14ac:dyDescent="0.25">
      <c r="C634" s="27"/>
      <c r="D634" s="40"/>
    </row>
    <row r="635" spans="3:4" x14ac:dyDescent="0.25">
      <c r="C635" s="38"/>
      <c r="D635" s="28"/>
    </row>
    <row r="636" spans="3:4" x14ac:dyDescent="0.25">
      <c r="C636" s="27"/>
      <c r="D636" s="28"/>
    </row>
    <row r="637" spans="3:4" x14ac:dyDescent="0.25">
      <c r="C637" s="38"/>
      <c r="D637" s="28"/>
    </row>
    <row r="638" spans="3:4" x14ac:dyDescent="0.25">
      <c r="C638" s="38"/>
      <c r="D638" s="28"/>
    </row>
    <row r="639" spans="3:4" x14ac:dyDescent="0.25">
      <c r="C639" s="38"/>
      <c r="D639" s="28"/>
    </row>
    <row r="640" spans="3:4" x14ac:dyDescent="0.25">
      <c r="D640" s="28"/>
    </row>
    <row r="641" spans="4:4" x14ac:dyDescent="0.25">
      <c r="D641" s="28"/>
    </row>
    <row r="642" spans="4:4" x14ac:dyDescent="0.25">
      <c r="D642" s="28"/>
    </row>
    <row r="643" spans="4:4" x14ac:dyDescent="0.25">
      <c r="D643" s="40"/>
    </row>
    <row r="644" spans="4:4" x14ac:dyDescent="0.25">
      <c r="D644" s="28"/>
    </row>
    <row r="645" spans="4:4" x14ac:dyDescent="0.25">
      <c r="D645" s="40"/>
    </row>
    <row r="646" spans="4:4" x14ac:dyDescent="0.25">
      <c r="D646" s="40"/>
    </row>
    <row r="647" spans="4:4" x14ac:dyDescent="0.25">
      <c r="D647" s="40"/>
    </row>
  </sheetData>
  <autoFilter ref="A1:I607"/>
  <mergeCells count="1">
    <mergeCell ref="O2:O5"/>
  </mergeCells>
  <conditionalFormatting sqref="F2:F563">
    <cfRule type="top10" dxfId="0" priority="1" rank="25"/>
  </conditionalFormatting>
  <pageMargins left="0.7" right="0.7" top="0.75" bottom="0.75" header="0.3" footer="0.3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720B8928A37A469B32DA5EB0D4F1B3" ma:contentTypeVersion="0" ma:contentTypeDescription="Create a new document." ma:contentTypeScope="" ma:versionID="fc0c8f599e0299917ea37126a0cb7f3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23C52E-FB6E-4974-95A1-8B3D77D8738B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81A5CE8-A6B5-43B4-B27D-DAAE08A2C0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63AB86-A599-4826-B1F2-BDBF6BFDF9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CustomerPipeline</vt:lpstr>
      <vt:lpstr>DeploymentRequests</vt:lpstr>
      <vt:lpstr>CustomerLaunchesByYear</vt:lpstr>
      <vt:lpstr>DeplAssocDeliverableBreakout</vt:lpstr>
      <vt:lpstr>CustomerLaunchCost</vt:lpstr>
      <vt:lpstr>MonthlyLauchesByCAM &amp; AT</vt:lpstr>
      <vt:lpstr>Data_ReqByMonth</vt:lpstr>
      <vt:lpstr>DataValidation</vt:lpstr>
      <vt:lpstr>Projections_Data</vt:lpstr>
      <vt:lpstr>Chart_ReqByMonth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Michael</dc:creator>
  <cp:lastModifiedBy>O'Brien, Michael</cp:lastModifiedBy>
  <dcterms:created xsi:type="dcterms:W3CDTF">2017-03-02T15:06:05Z</dcterms:created>
  <dcterms:modified xsi:type="dcterms:W3CDTF">2017-07-21T15:36:21Z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0x01010047720B8928A37A469B32DA5EB0D4F1B3</vt:lpwstr>
  </property>
</Properties>
</file>