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zianngoran/Desktop/Bootcamp/Analysis Project/Crowfunding Analysis/"/>
    </mc:Choice>
  </mc:AlternateContent>
  <xr:revisionPtr revIDLastSave="0" documentId="13_ncr:1_{9D5B3EBE-EA5F-8D4A-885A-239EF26BB3CC}" xr6:coauthVersionLast="47" xr6:coauthVersionMax="47" xr10:uidLastSave="{00000000-0000-0000-0000-000000000000}"/>
  <bookViews>
    <workbookView xWindow="0" yWindow="740" windowWidth="30240" windowHeight="18900" activeTab="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stistics" sheetId="8" r:id="rId8"/>
    <sheet name="Chart1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0"/>
    <pivotCache cacheId="24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C7" i="8"/>
  <c r="C6" i="8"/>
  <c r="C5" i="8"/>
  <c r="C4" i="8"/>
  <c r="B15" i="8"/>
  <c r="B14" i="8"/>
  <c r="B13" i="8"/>
  <c r="B12" i="8"/>
  <c r="B7" i="8"/>
  <c r="B6" i="8"/>
  <c r="B5" i="8"/>
  <c r="B4" i="8"/>
  <c r="C11" i="8"/>
  <c r="C3" i="8"/>
  <c r="B11" i="8"/>
  <c r="B3" i="8"/>
  <c r="C10" i="8"/>
  <c r="C2" i="8"/>
  <c r="B10" i="8"/>
  <c r="B2" i="8"/>
  <c r="B2" i="5"/>
  <c r="C3" i="5"/>
  <c r="D3" i="5"/>
  <c r="C4" i="5"/>
  <c r="D4" i="5"/>
  <c r="C5" i="5"/>
  <c r="D5" i="5"/>
  <c r="C6" i="5"/>
  <c r="D6" i="5"/>
  <c r="C2" i="5"/>
  <c r="D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</calcChain>
</file>

<file path=xl/sharedStrings.xml><?xml version="1.0" encoding="utf-8"?>
<sst xmlns="http://schemas.openxmlformats.org/spreadsheetml/2006/main" count="38343" uniqueCount="8397">
  <si>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</si>
  <si>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</si>
  <si>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</si>
  <si>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</si>
  <si>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</si>
  <si>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</si>
  <si>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</si>
  <si>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</si>
  <si>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</si>
  <si>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</si>
  <si>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</si>
  <si>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</si>
  <si>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</si>
  <si>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</si>
  <si>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</si>
  <si>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</si>
  <si>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</si>
  <si>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</si>
  <si>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</si>
  <si>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</si>
  <si>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</si>
  <si>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</si>
  <si>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</si>
  <si>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</si>
  <si>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</si>
  <si>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</si>
  <si>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</si>
  <si>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</si>
  <si>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</si>
  <si>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</si>
  <si>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</si>
  <si>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</si>
  <si>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</si>
  <si>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</si>
  <si>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</si>
  <si>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</si>
  <si>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</si>
  <si>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</si>
  <si>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</si>
  <si>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</si>
  <si>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</si>
  <si>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</si>
  <si>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</si>
  <si>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</si>
  <si>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</si>
  <si>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</si>
  <si>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</si>
  <si>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</si>
  <si>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</si>
  <si>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</si>
  <si>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</si>
  <si>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</si>
  <si>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</si>
  <si>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</si>
  <si>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</si>
  <si>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</si>
  <si>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</si>
  <si>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</si>
  <si>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</si>
  <si>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</si>
  <si>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</si>
  <si>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</si>
  <si>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</si>
  <si>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</si>
  <si>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</si>
  <si>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</si>
  <si>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</si>
  <si>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</si>
  <si>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</si>
  <si>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</si>
  <si>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</si>
  <si>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</si>
  <si>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</si>
  <si>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</si>
  <si>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</si>
  <si>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</si>
  <si>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</si>
  <si>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</si>
  <si>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</si>
  <si>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</si>
  <si>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</si>
  <si>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</si>
  <si>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</si>
  <si>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</si>
  <si>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</si>
  <si>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</si>
  <si>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</si>
  <si>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</si>
  <si>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</si>
  <si>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</si>
  <si>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</si>
  <si>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</si>
  <si>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</si>
  <si>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</si>
  <si>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</si>
  <si>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</si>
  <si>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</si>
  <si>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</si>
  <si>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</si>
  <si>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</si>
  <si>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</si>
  <si>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</si>
  <si>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</si>
  <si>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</si>
  <si>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</si>
  <si>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</si>
  <si>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</si>
  <si>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</si>
  <si>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</si>
  <si>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</si>
  <si>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</si>
  <si>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</si>
  <si>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</si>
  <si>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</si>
  <si>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</si>
  <si>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</si>
  <si>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</si>
  <si>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</si>
  <si>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</si>
  <si>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</si>
  <si>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</si>
  <si>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</si>
  <si>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</si>
  <si>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</si>
  <si>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</si>
  <si>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</si>
  <si>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</si>
  <si>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</si>
  <si>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</si>
  <si>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</si>
  <si>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</si>
  <si>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</si>
  <si>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</si>
  <si>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</si>
  <si>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</si>
  <si>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</si>
  <si>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</si>
  <si>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</si>
  <si>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</si>
  <si>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</si>
  <si>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</si>
  <si>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</si>
  <si>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</si>
  <si>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</si>
  <si>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</si>
  <si>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</si>
  <si>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</si>
  <si>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</si>
  <si>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</si>
  <si>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</si>
  <si>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</si>
  <si>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</si>
  <si>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</si>
  <si>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</si>
  <si>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</si>
  <si>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</si>
  <si>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</si>
  <si>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</si>
  <si>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</si>
  <si>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</si>
  <si>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</si>
  <si>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</si>
  <si>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</si>
  <si>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</si>
  <si>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</si>
  <si>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</si>
  <si>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</si>
  <si>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</si>
  <si>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</si>
  <si>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</si>
  <si>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</si>
  <si>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</si>
  <si>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</si>
  <si>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</si>
  <si>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</si>
  <si>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</si>
  <si>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</si>
  <si>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</si>
  <si>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</si>
  <si>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</si>
  <si>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</si>
  <si>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</si>
  <si>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</si>
  <si>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</si>
  <si>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</si>
  <si>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</si>
  <si>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</si>
  <si>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</si>
  <si>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</si>
  <si>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</si>
  <si>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</si>
  <si>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</si>
  <si>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</si>
  <si>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</si>
  <si>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</si>
  <si>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</si>
  <si>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</si>
  <si>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</si>
  <si>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</si>
  <si>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</si>
  <si>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</si>
  <si>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</si>
  <si>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</si>
  <si>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</si>
  <si>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</si>
  <si>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</si>
  <si>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</si>
  <si>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</si>
  <si>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</si>
  <si>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</si>
  <si>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</si>
  <si>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</si>
  <si>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</si>
  <si>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</si>
  <si>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</si>
  <si>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</si>
  <si>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</si>
  <si>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</si>
  <si>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</si>
  <si>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</si>
  <si>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</si>
  <si>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</si>
  <si>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</si>
  <si>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</si>
  <si>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</si>
  <si>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</si>
  <si>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</si>
  <si>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</si>
  <si>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</si>
  <si>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</si>
  <si>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</si>
  <si>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</si>
  <si>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</si>
  <si>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</si>
  <si>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</si>
  <si>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</si>
  <si>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</si>
  <si>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</si>
  <si>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</si>
  <si>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</si>
  <si>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</si>
  <si>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</si>
  <si>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</si>
  <si>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</si>
  <si>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</si>
  <si>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</si>
  <si>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</si>
  <si>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</si>
  <si>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</si>
  <si>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</si>
  <si>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</si>
  <si>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</si>
  <si>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</si>
  <si>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</si>
  <si>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</si>
  <si>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</si>
  <si>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</si>
  <si>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</si>
  <si>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</si>
  <si>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</si>
  <si>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</si>
  <si>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</si>
  <si>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</si>
  <si>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</si>
  <si>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</si>
  <si>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</si>
  <si>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</si>
  <si>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</si>
  <si>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</si>
  <si>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</si>
  <si>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</si>
  <si>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</si>
  <si>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</si>
  <si>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</si>
  <si>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</si>
  <si>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</si>
  <si>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</si>
  <si>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</si>
  <si>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</si>
  <si>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</si>
  <si>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</si>
  <si>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</si>
  <si>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</si>
  <si>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</si>
  <si>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</si>
  <si>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</si>
  <si>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</si>
  <si>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</si>
  <si>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</si>
  <si>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</si>
  <si>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</si>
  <si>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</si>
  <si>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</si>
  <si>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</si>
  <si>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</si>
  <si>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</si>
  <si>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</si>
  <si>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</si>
  <si>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</si>
  <si>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</si>
  <si>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</si>
  <si>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</si>
  <si>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</si>
  <si>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</si>
  <si>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</si>
  <si>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</si>
  <si>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</si>
  <si>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</si>
  <si>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</si>
  <si>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</si>
  <si>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</si>
  <si>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</si>
  <si>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</si>
  <si>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</si>
  <si>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</si>
  <si>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</si>
  <si>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</si>
  <si>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</si>
  <si>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</si>
  <si>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</si>
  <si>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</si>
  <si>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</si>
  <si>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</si>
  <si>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</si>
  <si>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</si>
  <si>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</si>
  <si>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</si>
  <si>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</si>
  <si>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</si>
  <si>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</si>
  <si>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</si>
  <si>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</si>
  <si>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</si>
  <si>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</si>
  <si>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</si>
  <si>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</si>
  <si>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</si>
  <si>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</si>
  <si>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</si>
  <si>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</si>
  <si>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</si>
  <si>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</si>
  <si>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</si>
  <si>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</si>
  <si>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</si>
  <si>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</si>
  <si>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</si>
  <si>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</si>
  <si>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</si>
  <si>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</si>
  <si>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</si>
  <si>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</si>
  <si>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</si>
  <si>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</si>
  <si>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</si>
  <si>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</si>
  <si>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</si>
  <si>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</si>
  <si>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</si>
  <si>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</si>
  <si>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</si>
  <si>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</si>
  <si>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</si>
  <si>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</si>
  <si>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</si>
  <si>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</si>
  <si>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</si>
  <si>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</si>
  <si>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</si>
  <si>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</si>
  <si>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</si>
  <si>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</si>
  <si>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</si>
  <si>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</si>
  <si>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</si>
  <si>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</si>
  <si>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</si>
  <si>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</si>
  <si>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</si>
  <si>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</si>
  <si>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</si>
  <si>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</si>
  <si>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</si>
  <si>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</si>
  <si>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</si>
  <si>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</si>
  <si>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</si>
  <si>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</si>
  <si>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</si>
  <si>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</si>
  <si>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</si>
  <si>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</si>
  <si>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</si>
  <si>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</si>
  <si>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</si>
  <si>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</si>
  <si>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</si>
  <si>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</si>
  <si>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</si>
  <si>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</si>
  <si>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</si>
  <si>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</si>
  <si>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</si>
  <si>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</si>
  <si>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</si>
  <si>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</si>
  <si>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</si>
  <si>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</si>
  <si>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</si>
  <si>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</si>
  <si>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</si>
  <si>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</si>
  <si>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</si>
  <si>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</si>
  <si>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</si>
  <si>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</si>
  <si>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</si>
  <si>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</si>
  <si>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</si>
  <si>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</si>
  <si>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</si>
  <si>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</si>
  <si>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</si>
  <si>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</si>
  <si>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</si>
  <si>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</si>
  <si>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</si>
  <si>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</si>
  <si>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</si>
  <si>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</si>
  <si>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</si>
  <si>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</si>
  <si>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</si>
  <si>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</si>
  <si>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</si>
  <si>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</si>
  <si>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</si>
  <si>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</si>
  <si>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</si>
  <si>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</si>
  <si>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</si>
  <si>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</si>
  <si>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</si>
  <si>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</si>
  <si>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</si>
  <si>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</si>
  <si>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</si>
  <si>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</si>
  <si>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</si>
  <si>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</si>
  <si>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</si>
  <si>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</si>
  <si>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</si>
  <si>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</si>
  <si>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</si>
  <si>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</si>
  <si>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</si>
  <si>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</si>
  <si>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</si>
  <si>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</si>
  <si>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</si>
  <si>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</si>
  <si>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</si>
  <si>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</si>
  <si>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</si>
  <si>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</si>
  <si>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</si>
  <si>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</si>
  <si>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</si>
  <si>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</si>
  <si>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</si>
  <si>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</si>
  <si>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</si>
  <si>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</si>
  <si>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</si>
  <si>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</si>
  <si>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</si>
  <si>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</si>
  <si>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</si>
  <si>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</si>
  <si>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</si>
  <si>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</si>
  <si>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</si>
  <si>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</si>
  <si>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</si>
  <si>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</si>
  <si>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</si>
  <si>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</si>
  <si>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</si>
  <si>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</si>
  <si>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</si>
  <si>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</si>
  <si>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</si>
  <si>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</si>
  <si>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</si>
  <si>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</si>
  <si>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</si>
  <si>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</si>
  <si>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</si>
  <si>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</si>
  <si>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</si>
  <si>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</si>
  <si>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</si>
  <si>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</si>
  <si>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</si>
  <si>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</si>
  <si>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</si>
  <si>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</si>
  <si>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</si>
  <si>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</si>
  <si>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</si>
  <si>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</si>
  <si>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</si>
  <si>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</si>
  <si>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</si>
  <si>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</si>
  <si>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</si>
  <si>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</si>
  <si>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</si>
  <si>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</si>
  <si>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</si>
  <si>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</si>
  <si>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</si>
  <si>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</si>
  <si>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</si>
  <si>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</si>
  <si>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</si>
  <si>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</si>
  <si>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</si>
  <si>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</si>
  <si>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</si>
  <si>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</si>
  <si>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</si>
  <si>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</si>
  <si>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</si>
  <si>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</si>
  <si>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</si>
  <si>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</si>
  <si>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</si>
  <si>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</si>
  <si>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</si>
  <si>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</si>
  <si>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</si>
  <si>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</si>
  <si>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</si>
  <si>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</si>
  <si>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</si>
  <si>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</si>
  <si>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</si>
  <si>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</si>
  <si>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</si>
  <si>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</si>
  <si>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</si>
  <si>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</si>
  <si>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</si>
  <si>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</si>
  <si>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</si>
  <si>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</si>
  <si>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</si>
  <si>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</si>
  <si>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</si>
  <si>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</si>
  <si>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</si>
  <si>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</si>
  <si>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</si>
  <si>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</si>
  <si>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</si>
  <si>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</si>
  <si>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</si>
  <si>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</si>
  <si>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</si>
  <si>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</si>
  <si>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</si>
  <si>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</si>
  <si>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</si>
  <si>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</si>
  <si>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</si>
  <si>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</si>
  <si>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</si>
  <si>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</si>
  <si>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</si>
  <si>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</si>
  <si>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</si>
  <si>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</si>
  <si>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</si>
  <si>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</si>
  <si>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</si>
  <si>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</si>
  <si>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</si>
  <si>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</si>
  <si>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</si>
  <si>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</si>
  <si>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</si>
  <si>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</si>
  <si>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</si>
  <si>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</si>
  <si>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</si>
  <si>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</si>
  <si>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</si>
  <si>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</si>
  <si>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</si>
  <si>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</si>
  <si>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</si>
  <si>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</si>
  <si>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</si>
  <si>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</si>
  <si>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</si>
  <si>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</si>
  <si>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</si>
  <si>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</si>
  <si>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</si>
  <si>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</si>
  <si>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</si>
  <si>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</si>
  <si>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</si>
  <si>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</si>
  <si>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</si>
  <si>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</si>
  <si>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</si>
  <si>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</si>
  <si>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</si>
  <si>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</si>
  <si>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</si>
  <si>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</si>
  <si>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</si>
  <si>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</si>
  <si>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</si>
  <si>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</si>
  <si>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</si>
  <si>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</si>
  <si>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</si>
  <si>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</si>
  <si>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</si>
  <si>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</si>
  <si>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</si>
  <si>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</si>
  <si>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</si>
  <si>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</si>
  <si>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</si>
  <si>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</si>
  <si>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</si>
  <si>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</si>
  <si>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</si>
  <si>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</si>
  <si>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</si>
  <si>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</si>
  <si>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</si>
  <si>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</si>
  <si>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</si>
  <si>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</si>
  <si>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</si>
  <si>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</si>
  <si>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</si>
  <si>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</si>
  <si>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</si>
  <si>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</si>
  <si>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</si>
  <si>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</si>
  <si>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</si>
  <si>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</si>
  <si>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</si>
  <si>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</si>
  <si>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</si>
  <si>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</si>
  <si>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</si>
  <si>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</si>
  <si>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</si>
  <si>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</si>
  <si>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</si>
  <si>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</si>
  <si>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</si>
  <si>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</si>
  <si>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</si>
  <si>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</si>
  <si>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</si>
  <si>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</si>
  <si>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</si>
  <si>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</si>
  <si>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</si>
  <si>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</si>
  <si>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</si>
  <si>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</si>
  <si>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</si>
  <si>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</si>
  <si>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</si>
  <si>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</si>
  <si>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</si>
  <si>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</si>
  <si>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</si>
  <si>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</si>
  <si>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</si>
  <si>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</si>
  <si>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</si>
  <si>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</si>
  <si>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</si>
  <si>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</si>
  <si>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</si>
  <si>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</si>
  <si>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</si>
  <si>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</si>
  <si>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</si>
  <si>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</si>
  <si>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</si>
  <si>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</si>
  <si>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</si>
  <si>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</si>
  <si>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</si>
  <si>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</si>
  <si>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</si>
  <si>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</si>
  <si>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</si>
  <si>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</si>
  <si>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</si>
  <si>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</si>
  <si>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</si>
  <si>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</si>
  <si>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</si>
  <si>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</si>
  <si>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</si>
  <si>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</si>
  <si>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</si>
  <si>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</si>
  <si>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</si>
  <si>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</si>
  <si>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</si>
  <si>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</si>
  <si>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</si>
  <si>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</si>
  <si>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</si>
  <si>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</si>
  <si>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</si>
  <si>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</si>
  <si>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</si>
  <si>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</si>
  <si>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</si>
  <si>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</si>
  <si>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</si>
  <si>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</si>
  <si>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</si>
  <si>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</si>
  <si>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</si>
  <si>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</si>
  <si>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</si>
  <si>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</si>
  <si>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</si>
  <si>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</si>
  <si>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</si>
  <si>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</si>
  <si>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</si>
  <si>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</si>
  <si>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</si>
  <si>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</si>
  <si>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</si>
  <si>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</si>
  <si>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</si>
  <si>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</si>
  <si>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</si>
  <si>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</si>
  <si>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</si>
  <si>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</si>
  <si>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</si>
  <si>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</si>
  <si>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</si>
  <si>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</si>
  <si>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</si>
  <si>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</si>
  <si>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</si>
  <si>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</si>
  <si>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</si>
  <si>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</si>
  <si>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</si>
  <si>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</si>
  <si>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</si>
  <si>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</si>
  <si>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</si>
  <si>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</si>
  <si>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</si>
  <si>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</si>
  <si>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</si>
  <si>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</si>
  <si>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</si>
  <si>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</si>
  <si>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</si>
  <si>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</si>
  <si>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</si>
  <si>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</si>
  <si>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</si>
  <si>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</si>
  <si>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</si>
  <si>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</si>
  <si>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</si>
  <si>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</si>
  <si>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</si>
  <si>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</si>
  <si>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</si>
  <si>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</si>
  <si>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</si>
  <si>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</si>
  <si>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</si>
  <si>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</si>
  <si>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</si>
  <si>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</si>
  <si>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</si>
  <si>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</si>
  <si>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</si>
  <si>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</si>
  <si>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</si>
  <si>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</si>
  <si>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</si>
  <si>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</si>
  <si>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</si>
  <si>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</si>
  <si>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</si>
  <si>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</si>
  <si>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</si>
  <si>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</si>
  <si>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</si>
  <si>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</si>
  <si>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</si>
  <si>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</si>
  <si>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</si>
  <si>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</si>
  <si>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</si>
  <si>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</si>
  <si>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</si>
  <si>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</si>
  <si>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</si>
  <si>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</si>
  <si>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</si>
  <si>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</si>
  <si>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</si>
  <si>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</si>
  <si>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</si>
  <si>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</si>
  <si>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</si>
  <si>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</si>
  <si>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</si>
  <si>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</si>
  <si>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</si>
  <si>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</si>
  <si>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</si>
  <si>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</si>
  <si>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</si>
  <si>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</si>
  <si>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</si>
  <si>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</si>
  <si>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</si>
  <si>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</si>
  <si>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</si>
  <si>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</si>
  <si>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</si>
  <si>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</si>
  <si>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</si>
  <si>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</si>
  <si>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</si>
  <si>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</si>
  <si>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</si>
  <si>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</si>
  <si>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</si>
  <si>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</si>
  <si>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</si>
  <si>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</si>
  <si>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</si>
  <si>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</si>
  <si>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</si>
  <si>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</si>
  <si>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</si>
  <si>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</si>
  <si>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</si>
  <si>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</si>
  <si>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</si>
  <si>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</si>
  <si>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</si>
  <si>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</si>
  <si>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</si>
  <si>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</si>
  <si>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</si>
  <si>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</si>
  <si>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</si>
  <si>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</si>
  <si>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</si>
  <si>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</si>
  <si>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</si>
  <si>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</si>
  <si>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</si>
  <si>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</si>
  <si>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</si>
  <si>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</si>
  <si>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</si>
  <si>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</si>
  <si>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</si>
  <si>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</si>
  <si>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</si>
  <si>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</si>
  <si>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</si>
  <si>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</si>
  <si>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</si>
  <si>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</si>
  <si>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</si>
  <si>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</si>
  <si>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</si>
  <si>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</si>
  <si>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</si>
  <si>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</si>
  <si>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</si>
  <si>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</si>
  <si>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</si>
  <si>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</si>
  <si>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</si>
  <si>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</si>
  <si>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</si>
  <si>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</si>
  <si>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</si>
  <si>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</si>
  <si>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</si>
  <si>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</si>
  <si>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</si>
  <si>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</si>
  <si>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</si>
  <si>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</si>
  <si>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</si>
  <si>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</si>
  <si>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</si>
  <si>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</si>
  <si>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</si>
  <si>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</si>
  <si>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</si>
  <si>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</si>
  <si>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</si>
  <si>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</si>
  <si>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</si>
  <si>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</si>
  <si>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</si>
  <si>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</si>
  <si>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</si>
  <si>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</si>
  <si>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</si>
  <si>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</si>
  <si>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</si>
  <si>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</si>
  <si>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</si>
  <si>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</si>
  <si>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</si>
  <si>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</si>
  <si>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</si>
  <si>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</si>
  <si>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</si>
  <si>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</si>
  <si>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</si>
  <si>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</si>
  <si>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</si>
  <si>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</si>
  <si>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</si>
  <si>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</si>
  <si>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</si>
  <si>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</si>
  <si>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</si>
  <si>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</si>
  <si>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</si>
  <si>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</si>
  <si>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</si>
  <si>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</si>
  <si>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</si>
  <si>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</si>
  <si>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</si>
  <si>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</si>
  <si>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</si>
  <si>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</si>
  <si>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</si>
  <si>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</si>
  <si>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</si>
  <si>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</si>
  <si>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</si>
  <si>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</si>
  <si>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</si>
  <si>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</si>
  <si>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</si>
  <si>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</si>
  <si>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</si>
  <si>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</si>
  <si>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</si>
  <si>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</si>
  <si>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</si>
  <si>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</si>
  <si>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</si>
  <si>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</si>
  <si>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</si>
  <si>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</si>
  <si>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</si>
  <si>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</si>
  <si>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</si>
  <si>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</si>
  <si>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</si>
  <si>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</si>
  <si>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</si>
  <si>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</si>
  <si>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</si>
  <si>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</si>
  <si>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</si>
  <si>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</si>
  <si>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</si>
  <si>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</si>
  <si>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</si>
  <si>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</si>
  <si>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</si>
  <si>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</si>
  <si>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</si>
  <si>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</si>
  <si>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</si>
  <si>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</si>
  <si>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</si>
  <si>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</si>
  <si>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</si>
  <si>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</si>
  <si>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</si>
  <si>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</si>
  <si>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</si>
  <si>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</si>
  <si>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</si>
  <si>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</si>
  <si>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</si>
  <si>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</si>
  <si>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</si>
  <si>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</si>
  <si>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</si>
  <si>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</si>
  <si>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</si>
  <si>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</si>
  <si>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</si>
  <si>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</si>
  <si>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</si>
  <si>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</si>
  <si>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</si>
  <si>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</si>
  <si>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</si>
  <si>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</si>
  <si>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</si>
  <si>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</si>
  <si>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</si>
  <si>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</si>
  <si>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</si>
  <si>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</si>
  <si>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</si>
  <si>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</si>
  <si>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</si>
  <si>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</si>
  <si>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</si>
  <si>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</si>
  <si>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</si>
  <si>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</si>
  <si>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</si>
  <si>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</si>
  <si>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</si>
  <si>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</si>
  <si>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</si>
  <si>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</si>
  <si>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</si>
  <si>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</si>
  <si>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</si>
  <si>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</si>
  <si>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</si>
  <si>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</si>
  <si>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</si>
  <si>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</si>
  <si>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</si>
  <si>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</si>
  <si>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</si>
  <si>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</si>
  <si>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</si>
  <si>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</si>
  <si>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</si>
  <si>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</si>
  <si>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</si>
  <si>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</si>
  <si>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</si>
  <si>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</si>
  <si>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</si>
  <si>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</si>
  <si>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</si>
  <si>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</si>
  <si>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</si>
  <si>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</si>
  <si>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</si>
  <si>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</si>
  <si>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</si>
  <si>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</si>
  <si>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</si>
  <si>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</si>
  <si>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</si>
  <si>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</si>
  <si>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</si>
  <si>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</si>
  <si>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</si>
  <si>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</si>
  <si>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</si>
  <si>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</si>
  <si>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</si>
  <si>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</si>
  <si>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</si>
  <si>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</si>
  <si>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</si>
  <si>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</si>
  <si>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</si>
  <si>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</si>
  <si>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</si>
  <si>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</si>
  <si>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</si>
  <si>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</si>
  <si>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</si>
  <si>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</si>
  <si>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</si>
  <si>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</si>
  <si>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</si>
  <si>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</si>
  <si>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</si>
  <si>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</si>
  <si>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</si>
  <si>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</si>
  <si>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</si>
  <si>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</si>
  <si>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</si>
  <si>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</si>
  <si>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</si>
  <si>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</si>
  <si>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</si>
  <si>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</si>
  <si>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</si>
  <si>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</si>
  <si>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</si>
  <si>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</si>
  <si>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</si>
  <si>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</si>
  <si>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</si>
  <si>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</si>
  <si>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</si>
  <si>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</si>
  <si>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</si>
  <si>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</si>
  <si>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</si>
  <si>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</si>
  <si>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</si>
  <si>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</si>
  <si>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</si>
  <si>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</si>
  <si>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</si>
  <si>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</si>
  <si>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</si>
  <si>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</si>
  <si>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</si>
  <si>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</si>
  <si>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</si>
  <si>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</si>
  <si>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</si>
  <si>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</si>
  <si>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</si>
  <si>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</si>
  <si>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</si>
  <si>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</si>
  <si>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</si>
  <si>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</si>
  <si>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</si>
  <si>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</si>
  <si>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</si>
  <si>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</si>
  <si>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</si>
  <si>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</si>
  <si>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</si>
  <si>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</si>
  <si>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</si>
  <si>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</si>
  <si>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</si>
  <si>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</si>
  <si>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</si>
  <si>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</si>
  <si>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</si>
  <si>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</si>
  <si>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</si>
  <si>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</si>
  <si>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</si>
  <si>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</si>
  <si>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</si>
  <si>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</si>
  <si>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</si>
  <si>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</si>
  <si>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</si>
  <si>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</si>
  <si>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</si>
  <si>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</si>
  <si>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</si>
  <si>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</si>
  <si>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</si>
  <si>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</si>
  <si>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</si>
  <si>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</si>
  <si>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</si>
  <si>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</si>
  <si>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</si>
  <si>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</si>
  <si>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</si>
  <si>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</si>
  <si>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</si>
  <si>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</si>
  <si>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</si>
  <si>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</si>
  <si>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</si>
  <si>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</si>
  <si>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</si>
  <si>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</si>
  <si>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</si>
  <si>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</si>
  <si>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</si>
  <si>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</si>
  <si>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</si>
  <si>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</si>
  <si>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</si>
  <si>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</si>
  <si>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</si>
  <si>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</si>
  <si>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</si>
  <si>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</si>
  <si>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</si>
  <si>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</si>
  <si>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</si>
  <si>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</si>
  <si>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</si>
  <si>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</si>
  <si>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</si>
  <si>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</si>
  <si>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</si>
  <si>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</si>
  <si>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</si>
  <si>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</si>
  <si>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</si>
  <si>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</si>
  <si>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</si>
  <si>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</si>
  <si>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</si>
  <si>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</si>
  <si>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</si>
  <si>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</si>
  <si>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</si>
  <si>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</si>
  <si>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</si>
  <si>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</si>
  <si>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</si>
  <si>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</si>
  <si>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</si>
  <si>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</si>
  <si>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</si>
  <si>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</si>
  <si>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</si>
  <si>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</si>
  <si>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</si>
  <si>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</si>
  <si>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</si>
  <si>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</si>
  <si>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</si>
  <si>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</si>
  <si>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</si>
  <si>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</si>
  <si>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</si>
  <si>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</si>
  <si>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</si>
  <si>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</si>
  <si>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</si>
  <si>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</si>
  <si>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</si>
  <si>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</si>
  <si>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</si>
  <si>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</si>
  <si>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</si>
  <si>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</si>
  <si>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</si>
  <si>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</si>
  <si>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</si>
  <si>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</si>
  <si>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</si>
  <si>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</si>
  <si>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</si>
  <si>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</si>
  <si>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</si>
  <si>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</si>
  <si>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</si>
  <si>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</si>
  <si>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</si>
  <si>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</si>
  <si>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</si>
  <si>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</si>
  <si>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</si>
  <si>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</si>
  <si>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</si>
  <si>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</si>
  <si>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</si>
  <si>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</si>
  <si>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</si>
  <si>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</si>
  <si>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</si>
  <si>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</si>
  <si>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</si>
  <si>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</si>
  <si>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</si>
  <si>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</si>
  <si>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</si>
  <si>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</si>
  <si>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</si>
  <si>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</si>
  <si>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</si>
  <si>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</si>
  <si>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</si>
  <si>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</si>
  <si>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</si>
  <si>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</si>
  <si>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</si>
  <si>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</si>
  <si>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</si>
  <si>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</si>
  <si>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</si>
  <si>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</si>
  <si>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</si>
  <si>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</si>
  <si>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</si>
  <si>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</si>
  <si>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</si>
  <si>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</si>
  <si>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</si>
  <si>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</si>
  <si>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</si>
  <si>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</si>
  <si>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</si>
  <si>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</si>
  <si>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</si>
  <si>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</si>
  <si>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</si>
  <si>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</si>
  <si>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</si>
  <si>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</si>
  <si>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</si>
  <si>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</si>
  <si>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</si>
  <si>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</si>
  <si>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</si>
  <si>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</si>
  <si>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</si>
  <si>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</si>
  <si>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</si>
  <si>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</si>
  <si>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</si>
  <si>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</si>
  <si>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</si>
  <si>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</si>
  <si>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</si>
  <si>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</si>
  <si>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</si>
  <si>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</si>
  <si>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</si>
  <si>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</si>
  <si>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</si>
  <si>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</si>
  <si>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</si>
  <si>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</si>
  <si>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</si>
  <si>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</si>
  <si>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</si>
  <si>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</si>
  <si>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</si>
  <si>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</si>
  <si>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</si>
  <si>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</si>
  <si>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</si>
  <si>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</si>
  <si>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</si>
  <si>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</si>
  <si>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</si>
  <si>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</si>
  <si>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</si>
  <si>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</si>
  <si>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</si>
  <si>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</si>
  <si>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</si>
  <si>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</si>
  <si>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</si>
  <si>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</si>
  <si>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</si>
  <si>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</si>
  <si>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</si>
  <si>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</si>
  <si>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</si>
  <si>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</si>
  <si>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</si>
  <si>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</si>
  <si>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</si>
  <si>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</si>
  <si>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</si>
  <si>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</si>
  <si>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</si>
  <si>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</si>
  <si>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</si>
  <si>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</si>
  <si>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</si>
  <si>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</si>
  <si>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</si>
  <si>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</si>
  <si>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</si>
  <si>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</si>
  <si>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</si>
  <si>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</si>
  <si>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</si>
  <si>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</si>
  <si>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</si>
  <si>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</si>
  <si>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</si>
  <si>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</si>
  <si>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</si>
  <si>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</si>
  <si>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</si>
  <si>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</si>
  <si>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</si>
  <si>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</si>
  <si>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</si>
  <si>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</si>
  <si>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</si>
  <si>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</si>
  <si>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</si>
  <si>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</si>
  <si>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</si>
  <si>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</si>
  <si>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</si>
  <si>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</si>
  <si>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</si>
  <si>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</si>
  <si>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</si>
  <si>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</si>
  <si>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</si>
  <si>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</si>
  <si>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</si>
  <si>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</si>
  <si>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</si>
  <si>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</si>
  <si>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</si>
  <si>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</si>
  <si>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</si>
  <si>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</si>
  <si>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</si>
  <si>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</si>
  <si>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</si>
  <si>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</si>
  <si>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</si>
  <si>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</si>
  <si>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</si>
  <si>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</si>
  <si>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</si>
  <si>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</si>
  <si>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</si>
  <si>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</si>
  <si>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</si>
  <si>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</si>
  <si>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</si>
  <si>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</si>
  <si>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</si>
  <si>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</si>
  <si>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</si>
  <si>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</si>
  <si>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</si>
  <si>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</si>
  <si>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</si>
  <si>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</si>
  <si>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</si>
  <si>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</si>
  <si>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</si>
  <si>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</si>
  <si>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</si>
  <si>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</si>
  <si>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</si>
  <si>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</si>
  <si>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</si>
  <si>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</si>
  <si>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</si>
  <si>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</si>
  <si>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</si>
  <si>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</si>
  <si>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</si>
  <si>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</si>
  <si>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</si>
  <si>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</si>
  <si>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</si>
  <si>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</si>
  <si>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</si>
  <si>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</si>
  <si>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</si>
  <si>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</si>
  <si>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</si>
  <si>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</si>
  <si>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</si>
  <si>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</si>
  <si>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</si>
  <si>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</si>
  <si>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</si>
  <si>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</si>
  <si>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</si>
  <si>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</si>
  <si>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</si>
  <si>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</si>
  <si>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</si>
  <si>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</si>
  <si>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</si>
  <si>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</si>
  <si>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</si>
  <si>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</si>
  <si>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</si>
  <si>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</si>
  <si>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</si>
  <si>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</si>
  <si>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</si>
  <si>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</si>
  <si>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</si>
  <si>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</si>
  <si>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</si>
  <si>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</si>
  <si>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</si>
  <si>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</si>
  <si>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</si>
  <si>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</si>
  <si>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</si>
  <si>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</si>
  <si>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</si>
  <si>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</si>
  <si>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</si>
  <si>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</si>
  <si>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</si>
  <si>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</si>
  <si>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</si>
  <si>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</si>
  <si>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</si>
  <si>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</si>
  <si>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</si>
  <si>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</si>
  <si>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</si>
  <si>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</si>
  <si>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</si>
  <si>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</si>
  <si>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</si>
  <si>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</si>
  <si>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</si>
  <si>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</si>
  <si>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</si>
  <si>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</si>
  <si>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</si>
  <si>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</si>
  <si>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</si>
  <si>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</si>
  <si>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</si>
  <si>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</si>
  <si>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</si>
  <si>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</si>
  <si>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</si>
  <si>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</si>
  <si>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</si>
  <si>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</si>
  <si>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</si>
  <si>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</si>
  <si>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</si>
  <si>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</si>
  <si>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</si>
  <si>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</si>
  <si>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</si>
  <si>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</si>
  <si>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</si>
  <si>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</si>
  <si>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</si>
  <si>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</si>
  <si>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</si>
  <si>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</si>
  <si>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</si>
  <si>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</si>
  <si>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</si>
  <si>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</si>
  <si>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</si>
  <si>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</si>
  <si>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</si>
  <si>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</si>
  <si>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</si>
  <si>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</si>
  <si>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</si>
  <si>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</si>
  <si>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</si>
  <si>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</si>
  <si>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</si>
  <si>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</si>
  <si>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</si>
  <si>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</si>
  <si>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</si>
  <si>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</si>
  <si>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</si>
  <si>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</si>
  <si>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</si>
  <si>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</si>
  <si>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</si>
  <si>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</si>
  <si>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</si>
  <si>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</si>
  <si>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</si>
  <si>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</si>
  <si>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</si>
  <si>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</si>
  <si>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</si>
  <si>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</si>
  <si>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</si>
  <si>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</si>
  <si>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</si>
  <si>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</si>
  <si>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</si>
  <si>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</si>
  <si>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</si>
  <si>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</si>
  <si>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</si>
  <si>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</si>
  <si>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</si>
  <si>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</si>
  <si>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</si>
  <si>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</si>
  <si>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</si>
  <si>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</si>
  <si>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</si>
  <si>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</si>
  <si>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</si>
  <si>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</si>
  <si>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</si>
  <si>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</si>
  <si>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</si>
  <si>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</si>
  <si>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</si>
  <si>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</si>
  <si>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</si>
  <si>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</si>
  <si>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</si>
  <si>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</si>
  <si>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</si>
  <si>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</si>
  <si>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</si>
  <si>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</si>
  <si>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</si>
  <si>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</si>
  <si>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</si>
  <si>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</si>
  <si>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</si>
  <si>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</si>
  <si>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</si>
  <si>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</si>
  <si>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</si>
  <si>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</si>
  <si>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</si>
  <si>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</si>
  <si>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</si>
  <si>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</si>
  <si>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</si>
  <si>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</si>
  <si>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</si>
  <si>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</si>
  <si>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</si>
  <si>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</si>
  <si>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</si>
  <si>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</si>
  <si>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</si>
  <si>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</si>
  <si>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</si>
  <si>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</si>
  <si>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</si>
  <si>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</si>
  <si>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</si>
  <si>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</si>
  <si>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</si>
  <si>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</si>
  <si>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</si>
  <si>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</si>
  <si>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</si>
  <si>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</si>
  <si>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</si>
  <si>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</si>
  <si>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</si>
  <si>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</si>
  <si>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</si>
  <si>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</si>
  <si>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</si>
  <si>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</si>
  <si>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</si>
  <si>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</si>
  <si>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</si>
  <si>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</si>
  <si>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</si>
  <si>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</si>
  <si>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</si>
  <si>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</si>
  <si>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</si>
  <si>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</si>
  <si>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</si>
  <si>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</si>
  <si>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</si>
  <si>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</si>
  <si>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</si>
  <si>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</si>
  <si>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</si>
  <si>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</si>
  <si>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</si>
  <si>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</si>
  <si>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</si>
  <si>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</si>
  <si>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</si>
  <si>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</si>
  <si>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</si>
  <si>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</si>
  <si>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</si>
  <si>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</si>
  <si>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</si>
  <si>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</si>
  <si>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</si>
  <si>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</si>
  <si>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</si>
  <si>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</si>
  <si>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</si>
  <si>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</si>
  <si>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</si>
  <si>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</si>
  <si>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</si>
  <si>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</si>
  <si>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</si>
  <si>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</si>
  <si>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</si>
  <si>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</si>
  <si>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</si>
  <si>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</si>
  <si>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</si>
  <si>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</si>
  <si>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</si>
  <si>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</si>
  <si>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</si>
  <si>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</si>
  <si>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</si>
  <si>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</si>
  <si>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</si>
  <si>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</si>
  <si>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</si>
  <si>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</si>
  <si>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</si>
  <si>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</si>
  <si>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</si>
  <si>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</si>
  <si>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</si>
  <si>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</si>
  <si>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</si>
  <si>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</si>
  <si>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</si>
  <si>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</si>
  <si>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</si>
  <si>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</si>
  <si>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</si>
  <si>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</si>
  <si>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</si>
  <si>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</si>
  <si>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</si>
  <si>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</si>
  <si>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</si>
  <si>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</si>
  <si>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</si>
  <si>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</si>
  <si>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</si>
  <si>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</si>
  <si>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</si>
  <si>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</si>
  <si>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</si>
  <si>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</si>
  <si>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</si>
  <si>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</si>
  <si>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</si>
  <si>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</si>
  <si>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</si>
  <si>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</si>
  <si>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</si>
  <si>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</si>
  <si>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</si>
  <si>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</si>
  <si>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</si>
  <si>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</si>
  <si>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</si>
  <si>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</si>
  <si>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</si>
  <si>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</si>
  <si>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</si>
  <si>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</si>
  <si>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</si>
  <si>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</si>
  <si>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</si>
  <si>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</si>
  <si>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</si>
  <si>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</si>
  <si>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</si>
  <si>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</si>
  <si>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</si>
  <si>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</si>
  <si>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</si>
  <si>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</si>
  <si>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</si>
  <si>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</si>
  <si>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</si>
  <si>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</si>
  <si>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</si>
  <si>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</si>
  <si>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</si>
  <si>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</si>
  <si>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</si>
  <si>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</si>
  <si>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</si>
  <si>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</si>
  <si>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</si>
  <si>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</si>
  <si>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</si>
  <si>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</si>
  <si>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</si>
  <si>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</si>
  <si>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</si>
  <si>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</si>
  <si>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</si>
  <si>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</si>
  <si>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</si>
  <si>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</si>
  <si>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</si>
  <si>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</si>
  <si>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</si>
  <si>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</si>
  <si>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</si>
  <si>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</si>
  <si>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</si>
  <si>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</si>
  <si>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</si>
  <si>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</si>
  <si>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</si>
  <si>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</si>
  <si>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</si>
  <si>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</si>
  <si>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</si>
  <si>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</si>
  <si>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</si>
  <si>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</si>
  <si>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</si>
  <si>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</si>
  <si>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</si>
  <si>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</si>
  <si>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</si>
  <si>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</si>
  <si>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</si>
  <si>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</si>
  <si>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</si>
  <si>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</si>
  <si>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</si>
  <si>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</si>
  <si>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</si>
  <si>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</si>
  <si>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</si>
  <si>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</si>
  <si>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</si>
  <si>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</si>
  <si>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</si>
  <si>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</si>
  <si>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</si>
  <si>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</si>
  <si>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</si>
  <si>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</si>
  <si>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</si>
  <si>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</si>
  <si>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</si>
  <si>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</si>
  <si>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</si>
  <si>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</si>
  <si>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</si>
  <si>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</si>
  <si>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</si>
  <si>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</si>
  <si>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</si>
  <si>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</si>
  <si>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</si>
  <si>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</si>
  <si>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</si>
  <si>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</si>
  <si>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</si>
  <si>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</si>
  <si>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</si>
  <si>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</si>
  <si>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</si>
  <si>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</si>
  <si>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</si>
  <si>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</si>
  <si>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</si>
  <si>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</si>
  <si>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</si>
  <si>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</si>
  <si>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</si>
  <si>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</si>
  <si>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</si>
  <si>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</si>
  <si>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</si>
  <si>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</si>
  <si>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</si>
  <si>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</si>
  <si>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</si>
  <si>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</si>
  <si>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</si>
  <si>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</si>
  <si>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</si>
  <si>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</si>
  <si>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</si>
  <si>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</si>
  <si>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</si>
  <si>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</si>
  <si>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</si>
  <si>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</si>
  <si>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</si>
  <si>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</si>
  <si>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</si>
  <si>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</si>
  <si>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</si>
  <si>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</si>
  <si>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</si>
  <si>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</si>
  <si>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</si>
  <si>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</si>
  <si>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</si>
  <si>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</si>
  <si>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</si>
  <si>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</si>
  <si>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</si>
  <si>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</si>
  <si>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</si>
  <si>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</si>
  <si>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</si>
  <si>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</si>
  <si>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</si>
  <si>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</si>
  <si>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</si>
  <si>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</si>
  <si>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</si>
  <si>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</si>
  <si>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</si>
  <si>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</si>
  <si>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</si>
  <si>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</si>
  <si>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</si>
  <si>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</si>
  <si>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</si>
  <si>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</si>
  <si>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</si>
  <si>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</si>
  <si>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</si>
  <si>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</si>
  <si>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</si>
  <si>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</si>
  <si>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</si>
  <si>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</si>
  <si>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</si>
  <si>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</si>
  <si>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</si>
  <si>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</si>
  <si>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</si>
  <si>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</si>
  <si>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</si>
  <si>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</si>
  <si>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</si>
  <si>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</si>
  <si>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</si>
  <si>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</si>
  <si>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</si>
  <si>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</si>
  <si>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</si>
  <si>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</si>
  <si>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</si>
  <si>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</si>
  <si>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</si>
  <si>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</si>
  <si>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</si>
  <si>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</si>
  <si>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</si>
  <si>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</si>
  <si>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</si>
  <si>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</si>
  <si>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</si>
  <si>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</si>
  <si>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</si>
  <si>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</si>
  <si>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</si>
  <si>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</si>
  <si>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</si>
  <si>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</si>
  <si>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</si>
  <si>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</si>
  <si>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</si>
  <si>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</si>
  <si>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</si>
  <si>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</si>
  <si>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</si>
  <si>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</si>
  <si>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</si>
  <si>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</si>
  <si>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</si>
  <si>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</si>
  <si>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</si>
  <si>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</si>
  <si>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</si>
  <si>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</si>
  <si>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</si>
  <si>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</si>
  <si>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</si>
  <si>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</si>
  <si>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</si>
  <si>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</si>
  <si>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</si>
  <si>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</si>
  <si>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</si>
  <si>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</si>
  <si>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</si>
  <si>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</si>
  <si>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</si>
  <si>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</si>
  <si>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</si>
  <si>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</si>
  <si>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</si>
  <si>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</si>
  <si>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</si>
  <si>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</si>
  <si>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</si>
  <si>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</si>
  <si>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</si>
  <si>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</si>
  <si>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</si>
  <si>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</si>
  <si>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</si>
  <si>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</si>
  <si>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</si>
  <si>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</si>
  <si>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</si>
  <si>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</si>
  <si>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</si>
  <si>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</si>
  <si>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</si>
  <si>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</si>
  <si>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</si>
  <si>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</si>
  <si>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</si>
  <si>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</si>
  <si>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</si>
  <si>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</si>
  <si>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</si>
  <si>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</si>
  <si>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</si>
  <si>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</si>
  <si>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</si>
  <si>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</si>
  <si>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</si>
  <si>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</si>
  <si>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</si>
  <si>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</si>
  <si>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</si>
  <si>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</si>
  <si>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</si>
  <si>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</si>
  <si>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</si>
  <si>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</si>
  <si>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</si>
  <si>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</si>
  <si>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</si>
  <si>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</si>
  <si>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</si>
  <si>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</si>
  <si>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</si>
  <si>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</si>
  <si>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</si>
  <si>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</si>
  <si>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</si>
  <si>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</si>
  <si>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</si>
  <si>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</si>
  <si>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</si>
  <si>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</si>
  <si>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</si>
  <si>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</si>
  <si>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</si>
  <si>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</si>
  <si>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</si>
  <si>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</si>
  <si>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</si>
  <si>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</si>
  <si>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</si>
  <si>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</si>
  <si>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</si>
  <si>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</si>
  <si>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</si>
  <si>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</si>
  <si>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</si>
  <si>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</si>
  <si>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</si>
  <si>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</si>
  <si>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</si>
  <si>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</si>
  <si>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</si>
  <si>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</si>
  <si>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</si>
  <si>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</si>
  <si>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</si>
  <si>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</si>
  <si>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</si>
  <si>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</si>
  <si>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</si>
  <si>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</si>
  <si>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</si>
  <si>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</si>
  <si>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</si>
  <si>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</si>
  <si>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</si>
  <si>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</si>
  <si>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</si>
  <si>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</si>
  <si>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</si>
  <si>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</si>
  <si>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</si>
  <si>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</si>
  <si>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</si>
  <si>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</si>
  <si>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</si>
  <si>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</si>
  <si>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</si>
  <si>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</si>
  <si>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</si>
  <si>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</si>
  <si>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</si>
  <si>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</si>
  <si>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</si>
  <si>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</si>
  <si>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</si>
  <si>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</si>
  <si>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</si>
  <si>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</si>
  <si>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</si>
  <si>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</si>
  <si>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</si>
  <si>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</si>
  <si>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</si>
  <si>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</si>
  <si>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</si>
  <si>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</si>
  <si>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</si>
  <si>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</si>
  <si>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</si>
  <si>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</si>
  <si>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</si>
  <si>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</si>
  <si>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</si>
  <si>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</si>
  <si>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</si>
  <si>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</si>
  <si>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</si>
  <si>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</si>
  <si>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</si>
  <si>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</si>
  <si>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</si>
  <si>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</si>
  <si>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</si>
  <si>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</si>
  <si>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</si>
  <si>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</si>
  <si>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</si>
  <si>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</si>
  <si>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</si>
  <si>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</si>
  <si>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</si>
  <si>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</si>
  <si>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</si>
  <si>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</si>
  <si>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</si>
  <si>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</si>
  <si>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</si>
  <si>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</si>
  <si>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</si>
  <si>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</si>
  <si>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</si>
  <si>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</si>
  <si>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</si>
  <si>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</si>
  <si>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</si>
  <si>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</si>
  <si>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</si>
  <si>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</si>
  <si>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</si>
  <si>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</si>
  <si>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</si>
  <si>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</si>
  <si>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</si>
  <si>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</si>
  <si>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</si>
  <si>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</si>
  <si>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</si>
  <si>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</si>
  <si>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</si>
  <si>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</si>
  <si>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</si>
  <si>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</si>
  <si>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</si>
  <si>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</si>
  <si>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</si>
  <si>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</si>
  <si>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</si>
  <si>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</si>
  <si>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</si>
  <si>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</si>
  <si>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</si>
  <si>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</si>
  <si>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</si>
  <si>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</si>
  <si>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</si>
  <si>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</si>
  <si>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</si>
  <si>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</si>
  <si>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</si>
  <si>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</si>
  <si>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</si>
  <si>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</si>
  <si>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</si>
  <si>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</si>
  <si>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</si>
  <si>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</si>
  <si>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</si>
  <si>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</si>
  <si>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</si>
  <si>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</si>
  <si>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</si>
  <si>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</si>
  <si>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</si>
  <si>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</si>
  <si>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</si>
  <si>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</si>
  <si>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</si>
  <si>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</si>
  <si>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</si>
  <si>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</si>
  <si>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</si>
  <si>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</si>
  <si>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</si>
  <si>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</si>
  <si>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</si>
  <si>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</si>
  <si>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</si>
  <si>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</si>
  <si>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</si>
  <si>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</si>
  <si>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</si>
  <si>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</si>
  <si>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</si>
  <si>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</si>
  <si>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</si>
  <si>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</si>
  <si>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</si>
  <si>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</si>
  <si>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</si>
  <si>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</si>
  <si>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</si>
  <si>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</si>
  <si>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</si>
  <si>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</si>
  <si>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</si>
  <si>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</si>
  <si>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</si>
  <si>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</si>
  <si>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</si>
  <si>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</si>
  <si>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</si>
  <si>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</si>
  <si>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</si>
  <si>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</si>
  <si>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</si>
  <si>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</si>
  <si>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</si>
  <si>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</si>
  <si>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</si>
  <si>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</si>
  <si>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</si>
  <si>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</si>
  <si>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</si>
  <si>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</si>
  <si>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</si>
  <si>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</si>
  <si>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</si>
  <si>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</si>
  <si>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</si>
  <si>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</si>
  <si>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</si>
  <si>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</si>
  <si>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</si>
  <si>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</si>
  <si>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</si>
  <si>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</si>
  <si>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</si>
  <si>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</si>
  <si>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</si>
  <si>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</si>
  <si>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</si>
  <si>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</si>
  <si>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</si>
  <si>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</si>
  <si>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</si>
  <si>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</si>
  <si>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</si>
  <si>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</si>
  <si>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</si>
  <si>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</si>
  <si>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</si>
  <si>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</si>
  <si>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</si>
  <si>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</si>
  <si>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</si>
  <si>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</si>
  <si>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</si>
  <si>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</si>
  <si>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</si>
  <si>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</si>
  <si>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</si>
  <si>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</si>
  <si>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</si>
  <si>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</si>
  <si>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</si>
  <si>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</si>
  <si>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</si>
  <si>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</si>
  <si>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</si>
  <si>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</si>
  <si>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</si>
  <si>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</si>
  <si>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</si>
  <si>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</si>
  <si>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</si>
  <si>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</si>
  <si>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</si>
  <si>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</si>
  <si>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</si>
  <si>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</si>
  <si>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</si>
  <si>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</si>
  <si>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</si>
  <si>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</si>
  <si>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</si>
  <si>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</si>
  <si>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</si>
  <si>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</si>
  <si>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</si>
  <si>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</si>
  <si>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</si>
  <si>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</si>
  <si>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</si>
  <si>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</si>
  <si>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</si>
  <si>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</si>
  <si>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</si>
  <si>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</si>
  <si>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</si>
  <si>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</si>
  <si>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</si>
  <si>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</si>
  <si>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</si>
  <si>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</si>
  <si>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</si>
  <si>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</si>
  <si>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</si>
  <si>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</si>
  <si>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</si>
  <si>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</si>
  <si>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</si>
  <si>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</si>
  <si>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</si>
  <si>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</si>
  <si>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</si>
  <si>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</si>
  <si>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</si>
  <si>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</si>
  <si>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</si>
  <si>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</si>
  <si>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</si>
  <si>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</si>
  <si>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</si>
  <si>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</si>
  <si>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</si>
  <si>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</si>
  <si>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</si>
  <si>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</si>
  <si>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</si>
  <si>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</si>
  <si>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</si>
  <si>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</si>
  <si>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</si>
  <si>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</si>
  <si>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</si>
  <si>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</si>
  <si>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</si>
  <si>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</si>
  <si>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</si>
  <si>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</si>
  <si>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</si>
  <si>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</si>
  <si>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</si>
  <si>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</si>
  <si>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</si>
  <si>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</si>
  <si>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</si>
  <si>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</si>
  <si>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</si>
  <si>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</si>
  <si>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</si>
  <si>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</si>
  <si>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</si>
  <si>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</si>
  <si>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</si>
  <si>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</si>
  <si>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</si>
  <si>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</si>
  <si>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</si>
  <si>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</si>
  <si>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</si>
  <si>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</si>
  <si>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</si>
  <si>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</si>
  <si>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</si>
  <si>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</si>
  <si>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</si>
  <si>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</si>
  <si>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</si>
  <si>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</si>
  <si>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</si>
  <si>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</si>
  <si>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</si>
  <si>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</si>
  <si>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</si>
  <si>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</si>
  <si>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</si>
  <si>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</si>
  <si>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</si>
  <si>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</si>
  <si>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</si>
  <si>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</si>
  <si>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</si>
  <si>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</si>
  <si>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</si>
  <si>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</si>
  <si>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</si>
  <si>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</si>
  <si>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</si>
  <si>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</si>
  <si>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</si>
  <si>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</si>
  <si>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</si>
  <si>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</si>
  <si>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</si>
  <si>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</si>
  <si>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</si>
  <si>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</si>
  <si>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</si>
  <si>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</si>
  <si>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</si>
  <si>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</si>
  <si>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</si>
  <si>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</si>
  <si>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</si>
  <si>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</si>
  <si>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</si>
  <si>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</si>
  <si>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</si>
  <si>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</si>
  <si>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</si>
  <si>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</si>
  <si>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</si>
  <si>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</si>
  <si>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</si>
  <si>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</si>
  <si>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</si>
  <si>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</si>
  <si>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</si>
  <si>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</si>
  <si>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</si>
  <si>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</si>
  <si>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</si>
  <si>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</si>
  <si>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</si>
  <si>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</si>
  <si>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</si>
  <si>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</si>
  <si>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</si>
  <si>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</si>
  <si>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</si>
  <si>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</si>
  <si>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</si>
  <si>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</si>
  <si>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</si>
  <si>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</si>
  <si>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</si>
  <si>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</si>
  <si>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</si>
  <si>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</si>
  <si>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</si>
  <si>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</si>
  <si>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</si>
  <si>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</si>
  <si>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</si>
  <si>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</si>
  <si>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</si>
  <si>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</si>
  <si>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</si>
  <si>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</si>
  <si>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</si>
  <si>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</si>
  <si>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</si>
  <si>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</si>
  <si>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</si>
  <si>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</si>
  <si>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</si>
  <si>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</si>
  <si>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</si>
  <si>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</si>
  <si>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</si>
  <si>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</si>
  <si>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</si>
  <si>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</si>
  <si>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</si>
  <si>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</si>
  <si>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</si>
  <si>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</si>
  <si>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</si>
  <si>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</si>
  <si>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</si>
  <si>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</si>
  <si>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</si>
  <si>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</si>
  <si>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</si>
  <si>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</si>
  <si>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</si>
  <si>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</si>
  <si>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</si>
  <si>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</si>
  <si>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</si>
  <si>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</si>
  <si>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</si>
  <si>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</si>
  <si>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</si>
  <si>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</si>
  <si>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</si>
  <si>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</si>
  <si>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</si>
  <si>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</si>
  <si>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</si>
  <si>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</si>
  <si>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</si>
  <si>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</si>
  <si>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</si>
  <si>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</si>
  <si>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</si>
  <si>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</si>
  <si>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</si>
  <si>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</si>
  <si>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</si>
  <si>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</si>
  <si>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</si>
  <si>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</si>
  <si>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</si>
  <si>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</si>
  <si>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</si>
  <si>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</si>
  <si>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</si>
  <si>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</si>
  <si>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</si>
  <si>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</si>
  <si>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</si>
  <si>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</si>
  <si>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</si>
  <si>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</si>
  <si>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</si>
  <si>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</si>
  <si>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</si>
  <si>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</si>
  <si>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</si>
  <si>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</si>
  <si>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</si>
  <si>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</si>
  <si>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</si>
  <si>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</si>
  <si>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</si>
  <si>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</si>
  <si>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</si>
  <si>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</si>
  <si>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</si>
  <si>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</si>
  <si>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</si>
  <si>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</si>
  <si>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</si>
  <si>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</si>
  <si>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</si>
  <si>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</si>
  <si>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</si>
  <si>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</si>
  <si>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</si>
  <si>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</si>
  <si>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</si>
  <si>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</si>
  <si>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</si>
  <si>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</si>
  <si>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</si>
  <si>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</si>
  <si>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</si>
  <si>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</si>
  <si>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</si>
  <si>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</si>
  <si>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</si>
  <si>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</si>
  <si>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</si>
  <si>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</si>
  <si>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</si>
  <si>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</si>
  <si>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</si>
  <si>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</si>
  <si>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</si>
  <si>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</si>
  <si>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</si>
  <si>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</si>
  <si>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</si>
  <si>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</si>
  <si>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</si>
  <si>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</si>
  <si>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</si>
  <si>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</si>
  <si>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</si>
  <si>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</si>
  <si>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</si>
  <si>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</si>
  <si>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</si>
  <si>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</si>
  <si>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</si>
  <si>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</si>
  <si>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</si>
  <si>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</si>
  <si>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</si>
  <si>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</si>
  <si>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</si>
  <si>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</si>
  <si>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</si>
  <si>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</si>
  <si>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</si>
  <si>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</si>
  <si>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</si>
  <si>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</si>
  <si>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</si>
  <si>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</si>
  <si>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</si>
  <si>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</si>
  <si>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</si>
  <si>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</si>
  <si>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</si>
  <si>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</si>
  <si>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</si>
  <si>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</si>
  <si>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</si>
  <si>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</si>
  <si>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</si>
  <si>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</si>
  <si>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</si>
  <si>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</si>
  <si>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</si>
  <si>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</si>
  <si>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</si>
  <si>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</si>
  <si>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</si>
  <si>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</si>
  <si>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</si>
  <si>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</si>
  <si>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</si>
  <si>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</si>
  <si>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</si>
  <si>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</si>
  <si>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</si>
  <si>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</si>
  <si>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</si>
  <si>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</si>
  <si>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</si>
  <si>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</si>
  <si>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</si>
  <si>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</si>
  <si>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</si>
  <si>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</si>
  <si>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</si>
  <si>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</si>
  <si>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</si>
  <si>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</si>
  <si>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</si>
  <si>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</si>
  <si>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</si>
  <si>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</si>
  <si>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</si>
  <si>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</si>
  <si>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</si>
  <si>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</si>
  <si>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</si>
  <si>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</si>
  <si>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</si>
  <si>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</si>
  <si>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</si>
  <si>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</si>
  <si>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</si>
  <si>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</si>
  <si>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</si>
  <si>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</si>
  <si>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</si>
  <si>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</si>
  <si>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</si>
  <si>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</si>
  <si>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</si>
  <si>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</si>
  <si>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</si>
  <si>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</si>
  <si>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</si>
  <si>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</si>
  <si>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</si>
  <si>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</si>
  <si>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</si>
  <si>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</si>
  <si>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</si>
  <si>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</si>
  <si>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</si>
  <si>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</si>
  <si>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</si>
  <si>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</si>
  <si>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</si>
  <si>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</si>
  <si>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</si>
  <si>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</si>
  <si>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</si>
  <si>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</si>
  <si>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</si>
  <si>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</si>
  <si>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</si>
  <si>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</si>
  <si>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</si>
  <si>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</si>
  <si>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</si>
  <si>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</si>
  <si>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</si>
  <si>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</si>
  <si>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</si>
  <si>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</si>
  <si>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</si>
  <si>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</si>
  <si>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</si>
  <si>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</si>
  <si>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</si>
  <si>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</si>
  <si>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</si>
  <si>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</si>
  <si>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</si>
  <si>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</si>
  <si>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</si>
  <si>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</si>
  <si>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</si>
  <si>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</si>
  <si>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</si>
  <si>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</si>
  <si>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</si>
  <si>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</si>
  <si>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</si>
  <si>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</si>
  <si>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</si>
  <si>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</si>
  <si>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</si>
  <si>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</si>
  <si>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</si>
  <si>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</si>
  <si>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</si>
  <si>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</si>
  <si>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</si>
  <si>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</si>
  <si>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</si>
  <si>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</si>
  <si>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</si>
  <si>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</si>
  <si>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</si>
  <si>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</si>
  <si>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</si>
  <si>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</si>
  <si>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</si>
  <si>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</si>
  <si>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</si>
  <si>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</si>
  <si>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</si>
  <si>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</si>
  <si>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</si>
  <si>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</si>
  <si>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</si>
  <si>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</si>
  <si>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</si>
  <si>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</si>
  <si>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</si>
  <si>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</si>
  <si>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</si>
  <si>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</si>
  <si>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</si>
  <si>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</si>
  <si>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</si>
  <si>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</si>
  <si>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</si>
  <si>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</si>
  <si>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</si>
  <si>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</si>
  <si>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</si>
  <si>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</si>
  <si>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</si>
  <si>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</si>
  <si>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</si>
  <si>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</si>
  <si>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</si>
  <si>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</si>
  <si>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</si>
  <si>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</si>
  <si>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</si>
  <si>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</si>
  <si>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</si>
  <si>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</si>
  <si>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</si>
  <si>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</si>
  <si>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</si>
  <si>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</si>
  <si>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</si>
  <si>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</si>
  <si>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</si>
  <si>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</si>
  <si>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</si>
  <si>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</si>
  <si>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</si>
  <si>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</si>
  <si>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</si>
  <si>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</si>
  <si>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</si>
  <si>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</si>
  <si>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</si>
  <si>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</si>
  <si>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</si>
  <si>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</si>
  <si>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</si>
  <si>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</si>
  <si>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</si>
  <si>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</si>
  <si>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</si>
  <si>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</si>
  <si>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</si>
  <si>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</si>
  <si>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</si>
  <si>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</si>
  <si>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</si>
  <si>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</si>
  <si>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</si>
  <si>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</si>
  <si>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</si>
  <si>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</si>
  <si>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</si>
  <si>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</si>
  <si>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</si>
  <si>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</si>
  <si>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</si>
  <si>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</si>
  <si>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</si>
  <si>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</si>
  <si>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</si>
  <si>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</si>
  <si>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</si>
  <si>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</si>
  <si>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</si>
  <si>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</si>
  <si>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</si>
  <si>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</si>
  <si>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</si>
  <si>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</si>
  <si>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</si>
  <si>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</si>
  <si>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</si>
  <si>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</si>
  <si>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</si>
  <si>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</si>
  <si>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</si>
  <si>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</si>
  <si>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</si>
  <si>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</si>
  <si>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</si>
  <si>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</si>
  <si>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</si>
  <si>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</si>
  <si>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</si>
  <si>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</si>
  <si>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</si>
  <si>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</si>
  <si>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</si>
  <si>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</si>
  <si>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</si>
  <si>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</si>
  <si>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</si>
  <si>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</si>
  <si>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</si>
  <si>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</si>
  <si>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</si>
  <si>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</si>
  <si>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</si>
  <si>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</si>
  <si>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</si>
  <si>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</si>
  <si>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</si>
  <si>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</si>
  <si>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</si>
  <si>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</si>
  <si>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</si>
  <si>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</si>
  <si>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</si>
  <si>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</si>
  <si>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</si>
  <si>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</si>
  <si>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</si>
  <si>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</si>
  <si>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</si>
  <si>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</si>
  <si>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</si>
  <si>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</si>
  <si>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</si>
  <si>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</si>
  <si>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</si>
  <si>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</si>
  <si>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</si>
  <si>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</si>
  <si>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</si>
  <si>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</si>
  <si>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</si>
  <si>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</si>
  <si>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</si>
  <si>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</si>
  <si>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</si>
  <si>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</si>
  <si>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</si>
  <si>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</si>
  <si>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</si>
  <si>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</si>
  <si>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</si>
  <si>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</si>
  <si>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</si>
  <si>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</si>
  <si>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</si>
  <si>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</si>
  <si>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</si>
  <si>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</si>
  <si>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</si>
  <si>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</si>
  <si>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</si>
  <si>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</si>
  <si>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</si>
  <si>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</si>
  <si>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</si>
  <si>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</si>
  <si>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</si>
  <si>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</si>
  <si>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</si>
  <si>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</si>
  <si>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</si>
  <si>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</si>
  <si>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</si>
  <si>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</si>
  <si>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</si>
  <si>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</si>
  <si>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</si>
  <si>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</si>
  <si>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</si>
  <si>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</si>
  <si>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</si>
  <si>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</si>
  <si>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</si>
  <si>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</si>
  <si>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</si>
  <si>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</si>
  <si>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</si>
  <si>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</si>
  <si>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</si>
  <si>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</si>
  <si>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</si>
  <si>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</si>
  <si>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</si>
  <si>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</si>
  <si>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</si>
  <si>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</si>
  <si>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</si>
  <si>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</si>
  <si>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</si>
  <si>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</si>
  <si>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</si>
  <si>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</si>
  <si>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</si>
  <si>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</si>
  <si>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</si>
  <si>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</si>
  <si>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</si>
  <si>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</si>
  <si>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</si>
  <si>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</si>
  <si>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</si>
  <si>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</si>
  <si>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</si>
  <si>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</si>
  <si>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</si>
  <si>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</si>
  <si>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</si>
  <si>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</si>
  <si>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</si>
  <si>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</si>
  <si>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</si>
  <si>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</si>
  <si>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</si>
  <si>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</si>
  <si>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</si>
  <si>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</si>
  <si>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</si>
  <si>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</si>
  <si>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</si>
  <si>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</si>
  <si>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</si>
  <si>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</si>
  <si>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</si>
  <si>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</si>
  <si>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</si>
  <si>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</si>
  <si>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</si>
  <si>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</si>
  <si>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</si>
  <si>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</si>
  <si>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</si>
  <si>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</si>
  <si>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</si>
  <si>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</si>
  <si>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</si>
  <si>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</si>
  <si>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</si>
  <si>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</si>
  <si>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</si>
  <si>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</si>
  <si>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</si>
  <si>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</si>
  <si>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</si>
  <si>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</si>
  <si>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</si>
  <si>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</si>
  <si>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</si>
  <si>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</si>
  <si>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</si>
  <si>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</si>
  <si>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</si>
  <si>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</si>
  <si>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</si>
  <si>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</si>
  <si>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</si>
  <si>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</si>
  <si>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</si>
  <si>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</si>
  <si>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</si>
  <si>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</si>
  <si>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</si>
  <si>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</si>
  <si>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</si>
  <si>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</si>
  <si>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</si>
  <si>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</si>
  <si>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</si>
  <si>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</si>
  <si>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</si>
  <si>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</si>
  <si>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</si>
  <si>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</si>
  <si>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</si>
  <si>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</si>
  <si>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</si>
  <si>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</si>
  <si>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</si>
  <si>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</si>
  <si>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</si>
  <si>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</si>
  <si>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</si>
  <si>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</si>
  <si>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</si>
  <si>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</si>
  <si>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</si>
  <si>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</si>
  <si>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</si>
  <si>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</si>
  <si>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</si>
  <si>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</si>
  <si>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</si>
  <si>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</si>
  <si>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</si>
  <si>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</si>
  <si>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</si>
  <si>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</si>
  <si>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</si>
  <si>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</si>
  <si>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</si>
  <si>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</si>
  <si>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</si>
  <si>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</si>
  <si>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</si>
  <si>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</si>
  <si>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</si>
  <si>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</si>
  <si>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</si>
  <si>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</si>
  <si>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</si>
  <si>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</si>
  <si>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</si>
  <si>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</si>
  <si>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</si>
  <si>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</si>
  <si>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</si>
  <si>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</si>
  <si>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</si>
  <si>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</si>
  <si>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</si>
  <si>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</si>
  <si>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</si>
  <si>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</si>
  <si>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</si>
  <si>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</si>
  <si>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</si>
  <si>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</si>
  <si>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</si>
  <si>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</si>
  <si>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</si>
  <si>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</si>
  <si>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</si>
  <si>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</si>
  <si>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</si>
  <si>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</si>
  <si>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</si>
  <si>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</si>
  <si>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</si>
  <si>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</si>
  <si>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</si>
  <si>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</si>
  <si>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</si>
  <si>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</si>
  <si>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</si>
  <si>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</si>
  <si>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</si>
  <si>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</si>
  <si>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</si>
  <si>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</si>
  <si>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</si>
  <si>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</si>
  <si>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</si>
  <si>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</si>
  <si>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</si>
  <si>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</si>
  <si>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</si>
  <si>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</si>
  <si>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</si>
  <si>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</si>
  <si>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</si>
  <si>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</si>
  <si>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</si>
  <si>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</si>
  <si>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</si>
  <si>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</si>
  <si>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</si>
  <si>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</si>
  <si>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</si>
  <si>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</si>
  <si>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</si>
  <si>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</si>
  <si>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</si>
  <si>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</si>
  <si>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</si>
  <si>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</si>
  <si>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</si>
  <si>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</si>
  <si>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</si>
  <si>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</si>
  <si>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</si>
  <si>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</si>
  <si>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</si>
  <si>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</si>
  <si>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</si>
  <si>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</si>
  <si>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</si>
  <si>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</si>
  <si>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</si>
  <si>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</si>
  <si>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</si>
  <si>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</si>
  <si>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</si>
  <si>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</si>
  <si>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</si>
  <si>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</si>
  <si>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</si>
  <si>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</si>
  <si>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</si>
  <si>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</si>
  <si>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</si>
  <si>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</si>
  <si>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</si>
  <si>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</si>
  <si>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</si>
  <si>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</si>
  <si>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</si>
  <si>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</si>
  <si>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</si>
  <si>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</si>
  <si>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</si>
  <si>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</si>
  <si>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</si>
  <si>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</si>
  <si>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</si>
  <si>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</si>
  <si>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</si>
  <si>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</si>
  <si>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</si>
  <si>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</si>
  <si>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</si>
  <si>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</si>
  <si>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</si>
  <si>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</si>
  <si>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</si>
  <si>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</si>
  <si>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</si>
  <si>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</si>
  <si>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</si>
  <si>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</si>
  <si>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</si>
  <si>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</si>
  <si>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</si>
  <si>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</si>
  <si>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</si>
  <si>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</si>
  <si>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</si>
  <si>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</si>
  <si>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</si>
  <si>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</si>
  <si>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</si>
  <si>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</si>
  <si>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</si>
  <si>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</si>
  <si>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</si>
  <si>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</si>
  <si>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</si>
  <si>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</si>
  <si>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</si>
  <si>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</si>
  <si>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</si>
  <si>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</si>
  <si>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</si>
  <si>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</si>
  <si>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</si>
  <si>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</si>
  <si>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</si>
  <si>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</si>
  <si>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</si>
  <si>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</si>
  <si>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</si>
  <si>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</si>
  <si>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</si>
  <si>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</si>
  <si>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</si>
  <si>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</si>
  <si>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</si>
  <si>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</si>
  <si>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</si>
  <si>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</si>
  <si>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</si>
  <si>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</si>
  <si>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</si>
  <si>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</si>
  <si>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</si>
  <si>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</si>
  <si>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</si>
  <si>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</si>
  <si>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</si>
  <si>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</si>
  <si>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</si>
  <si>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</si>
  <si>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</si>
  <si>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</si>
  <si>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</si>
  <si>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</si>
  <si>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</si>
  <si>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</si>
  <si>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</si>
  <si>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</si>
  <si>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</si>
  <si>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</si>
  <si>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</si>
  <si>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</si>
  <si>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</si>
  <si>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</si>
  <si>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</si>
  <si>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</si>
  <si>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</si>
  <si>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</si>
  <si>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</si>
  <si>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</si>
  <si>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</si>
  <si>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</si>
  <si>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</si>
  <si>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</si>
  <si>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</si>
  <si>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</si>
  <si>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</si>
  <si>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</si>
  <si>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</si>
  <si>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</si>
  <si>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</si>
  <si>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</si>
  <si>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</si>
  <si>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</si>
  <si>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</si>
  <si>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</si>
  <si>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</si>
  <si>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</si>
  <si>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</si>
  <si>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</si>
  <si>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</si>
  <si>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</si>
  <si>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</si>
  <si>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</si>
  <si>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</si>
  <si>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</si>
  <si>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</si>
  <si>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</si>
  <si>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</si>
  <si>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</si>
  <si>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</si>
  <si>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</si>
  <si>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</si>
  <si>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</si>
  <si>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</si>
  <si>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</si>
  <si>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</si>
  <si>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</si>
  <si>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</si>
  <si>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</si>
  <si>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</si>
  <si>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</si>
  <si>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</si>
  <si>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</si>
  <si>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</si>
  <si>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</si>
  <si>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</si>
  <si>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</si>
  <si>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</si>
  <si>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</si>
  <si>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</si>
  <si>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</si>
  <si>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</si>
  <si>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</si>
  <si>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</si>
  <si>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</si>
  <si>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</si>
  <si>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</si>
  <si>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</si>
  <si>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</si>
  <si>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</si>
  <si>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</si>
  <si>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</si>
  <si>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</si>
  <si>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</si>
  <si>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</si>
  <si>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</si>
  <si>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</si>
  <si>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</si>
  <si>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</si>
  <si>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</si>
  <si>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</si>
  <si>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</si>
  <si>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</si>
  <si>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</si>
  <si>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</si>
  <si>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</si>
  <si>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</si>
  <si>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</si>
  <si>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</si>
  <si>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</si>
  <si>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</si>
  <si>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</si>
  <si>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</si>
  <si>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</si>
  <si>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</si>
  <si>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</si>
  <si>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</si>
  <si>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</si>
  <si>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</si>
  <si>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</si>
  <si>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</si>
  <si>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</si>
  <si>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</si>
  <si>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</si>
  <si>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</si>
  <si>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</si>
  <si>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</si>
  <si>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</si>
  <si>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</si>
  <si>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</si>
  <si>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</si>
  <si>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</si>
  <si>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</si>
  <si>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</si>
  <si>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</si>
  <si>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</si>
  <si>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</si>
  <si>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</si>
  <si>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</si>
  <si>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</si>
  <si>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</si>
  <si>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</si>
  <si>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</si>
  <si>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</si>
  <si>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</si>
  <si>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</si>
  <si>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</si>
  <si>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</si>
  <si>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</si>
  <si>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</si>
  <si>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</si>
  <si>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</si>
  <si>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</si>
  <si>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</si>
  <si>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</si>
  <si>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</si>
  <si>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</si>
  <si>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</si>
  <si>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</si>
  <si>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</si>
  <si>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</si>
  <si>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</si>
  <si>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</si>
  <si>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</si>
  <si>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</si>
  <si>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</si>
  <si>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</si>
  <si>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</si>
  <si>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</si>
  <si>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</si>
  <si>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</si>
  <si>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</si>
  <si>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</si>
  <si>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</si>
  <si>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</si>
  <si>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</si>
  <si>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</si>
  <si>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</si>
  <si>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</si>
  <si>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</si>
  <si>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</si>
  <si>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</si>
  <si>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</si>
  <si>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</si>
  <si>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</si>
  <si>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</si>
  <si>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</si>
  <si>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</si>
  <si>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</si>
  <si>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</si>
  <si>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</si>
  <si>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</si>
  <si>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</si>
  <si>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</si>
  <si>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</si>
  <si>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</si>
  <si>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</si>
  <si>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</si>
  <si>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</si>
  <si>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</si>
  <si>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</si>
  <si>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</si>
  <si>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</si>
  <si>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</si>
  <si>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</si>
  <si>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</si>
  <si>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</si>
  <si>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</si>
  <si>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</si>
  <si>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</si>
  <si>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</si>
  <si>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</si>
  <si>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</si>
  <si>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</si>
  <si>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</si>
  <si>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</si>
  <si>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</si>
  <si>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</si>
  <si>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</si>
  <si>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</si>
  <si>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</si>
  <si>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</si>
  <si>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</si>
  <si>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</si>
  <si>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</si>
  <si>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</si>
  <si>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</si>
  <si>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</si>
  <si>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</si>
  <si>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</si>
  <si>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</si>
  <si>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</si>
  <si>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</si>
  <si>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</si>
  <si>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</si>
  <si>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</si>
  <si>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</si>
  <si>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</si>
  <si>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</si>
  <si>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</si>
  <si>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</si>
  <si>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</si>
  <si>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</si>
  <si>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</si>
  <si>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</si>
  <si>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</si>
  <si>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</si>
  <si>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</si>
  <si>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</si>
  <si>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</si>
  <si>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</si>
  <si>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</si>
  <si>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</si>
  <si>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</si>
  <si>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</si>
  <si>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</si>
  <si>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</si>
  <si>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</si>
  <si>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</si>
  <si>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</si>
  <si>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</si>
  <si>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</si>
  <si>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</si>
  <si>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</si>
  <si>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</si>
  <si>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</si>
  <si>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</si>
  <si>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</si>
  <si>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</si>
  <si>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</si>
  <si>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</si>
  <si>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</si>
  <si>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</si>
  <si>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</si>
  <si>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</si>
  <si>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</si>
  <si>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</si>
  <si>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</si>
  <si>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</si>
  <si>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</si>
  <si>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</si>
  <si>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</si>
  <si>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</si>
  <si>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</si>
  <si>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</si>
  <si>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</si>
  <si>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</si>
  <si>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</si>
  <si>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</si>
  <si>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</si>
  <si>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</si>
  <si>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</si>
  <si>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</si>
  <si>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</si>
  <si>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</si>
  <si>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</si>
  <si>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</si>
  <si>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</si>
  <si>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</si>
  <si>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</si>
  <si>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</si>
  <si>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</si>
  <si>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</si>
  <si>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</si>
  <si>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</si>
  <si>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</si>
  <si>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</si>
  <si>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</si>
  <si>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</si>
  <si>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</si>
  <si>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</si>
  <si>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</si>
  <si>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</si>
  <si>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</si>
  <si>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</si>
  <si>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</si>
  <si>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</si>
  <si>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</si>
  <si>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</si>
  <si>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</si>
  <si>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</si>
  <si>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</si>
  <si>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</si>
  <si>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</si>
  <si>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</si>
  <si>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</si>
  <si>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</si>
  <si>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</si>
  <si>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</si>
  <si>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</si>
  <si>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</si>
  <si>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</si>
  <si>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</si>
  <si>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</si>
  <si>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</si>
  <si>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</si>
  <si>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</si>
  <si>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</si>
  <si>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</si>
  <si>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</si>
  <si>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</si>
  <si>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</si>
  <si>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</si>
  <si>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</si>
  <si>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</si>
  <si>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</si>
  <si>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</si>
  <si>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</si>
  <si>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</si>
  <si>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</si>
  <si>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</si>
  <si>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</si>
  <si>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</si>
  <si>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</si>
  <si>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</si>
  <si>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</si>
  <si>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</si>
  <si>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</si>
  <si>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</si>
  <si>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</si>
  <si>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</si>
  <si>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</si>
  <si>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</si>
  <si>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</si>
  <si>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</si>
  <si>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</si>
  <si>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</si>
  <si>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</si>
  <si>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</si>
  <si>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</si>
  <si>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</si>
  <si>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</si>
  <si>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</si>
  <si>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</si>
  <si>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</si>
  <si>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</si>
  <si>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</si>
  <si>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</si>
  <si>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</si>
  <si>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</si>
  <si>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</si>
  <si>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</si>
  <si>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</si>
  <si>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</si>
  <si>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</si>
  <si>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</si>
  <si>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</si>
  <si>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</si>
  <si>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</si>
  <si>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</si>
  <si>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</si>
  <si>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</si>
  <si>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</si>
  <si>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</si>
  <si>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</si>
  <si>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</si>
  <si>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</si>
  <si>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</si>
  <si>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</si>
  <si>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</si>
  <si>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</si>
  <si>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</si>
  <si>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</si>
  <si>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</si>
  <si>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</si>
  <si>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</si>
  <si>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</si>
  <si>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</si>
  <si>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</si>
  <si>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</si>
  <si>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</si>
  <si>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</si>
  <si>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</si>
  <si>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</si>
  <si>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</si>
  <si>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</si>
  <si>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</si>
  <si>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</si>
  <si>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</si>
  <si>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</si>
  <si>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</si>
  <si>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</si>
  <si>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</si>
  <si>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</si>
  <si>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</si>
  <si>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</si>
  <si>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</si>
  <si>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</si>
  <si>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</si>
  <si>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</si>
  <si>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</si>
  <si>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</si>
  <si>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</si>
  <si>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</si>
  <si>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</si>
  <si>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</si>
  <si>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</si>
  <si>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</si>
  <si>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</si>
  <si>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</si>
  <si>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</si>
  <si>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</si>
  <si>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</si>
  <si>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</si>
  <si>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</si>
  <si>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</si>
  <si>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</si>
  <si>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</si>
  <si>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</si>
  <si>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</si>
  <si>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</si>
  <si>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</si>
  <si>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</si>
  <si>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</si>
  <si>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</si>
  <si>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</si>
  <si>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</si>
  <si>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</si>
  <si>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</si>
  <si>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</si>
  <si>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</si>
  <si>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</si>
  <si>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</si>
  <si>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</si>
  <si>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</si>
  <si>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</si>
  <si>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</si>
  <si>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</si>
  <si>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</si>
  <si>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</si>
  <si>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</si>
  <si>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</si>
  <si>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</si>
  <si>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</si>
  <si>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</si>
  <si>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</si>
  <si>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</si>
  <si>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</si>
  <si>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</si>
  <si>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</si>
  <si>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</si>
  <si>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</si>
  <si>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</si>
  <si>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</si>
  <si>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</si>
  <si>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</si>
  <si>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</si>
  <si>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</si>
  <si>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</si>
  <si>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</si>
  <si>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</si>
  <si>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</si>
  <si>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</si>
  <si>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</si>
  <si>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</si>
  <si>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</si>
  <si>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</si>
  <si>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</si>
  <si>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</si>
  <si>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</si>
  <si>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</si>
  <si>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</si>
  <si>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</si>
  <si>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</si>
  <si>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</si>
  <si>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</si>
  <si>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</si>
  <si>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</si>
  <si>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</si>
  <si>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</si>
  <si>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</si>
  <si>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</si>
  <si>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</si>
  <si>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</si>
  <si>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</si>
  <si>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</si>
  <si>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</si>
  <si>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</si>
  <si>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</si>
  <si>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</si>
  <si>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</si>
  <si>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</si>
  <si>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</si>
  <si>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</si>
  <si>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</si>
  <si>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</si>
  <si>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</si>
  <si>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</si>
  <si>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</si>
  <si>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</si>
  <si>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</si>
  <si>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</si>
  <si>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</si>
  <si>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</si>
  <si>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</si>
  <si>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</si>
  <si>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</si>
  <si>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</si>
  <si>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</si>
  <si>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</si>
  <si>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</si>
  <si>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</si>
  <si>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</si>
  <si>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</si>
  <si>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</si>
  <si>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</si>
  <si>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</si>
  <si>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</si>
  <si>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</si>
  <si>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</si>
  <si>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</si>
  <si>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</si>
  <si>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</si>
  <si>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</si>
  <si>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</si>
  <si>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</si>
  <si>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</si>
  <si>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</si>
  <si>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</si>
  <si>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</si>
  <si>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</si>
  <si>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</si>
  <si>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</si>
  <si>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</si>
  <si>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</si>
  <si>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</si>
  <si>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</si>
  <si>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</si>
  <si>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</si>
  <si>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</si>
  <si>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</si>
  <si>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</si>
  <si>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</si>
  <si>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</si>
  <si>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</si>
  <si>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</si>
  <si>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</si>
  <si>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</si>
  <si>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</si>
  <si>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</si>
  <si>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</si>
  <si>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</si>
  <si>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</si>
  <si>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</si>
  <si>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</si>
  <si>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</si>
  <si>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</si>
  <si>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</si>
  <si>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</si>
  <si>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</si>
  <si>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</si>
  <si>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</si>
  <si>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</si>
  <si>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</si>
  <si>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</si>
  <si>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</si>
  <si>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</si>
  <si>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</si>
  <si>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</si>
  <si>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</si>
  <si>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</si>
  <si>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</si>
  <si>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</si>
  <si>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</si>
  <si>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</si>
  <si>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</si>
  <si>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</si>
  <si>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</si>
  <si>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</si>
  <si>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</si>
  <si>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</si>
  <si>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</si>
  <si>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</si>
  <si>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</si>
  <si>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</si>
  <si>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</si>
  <si>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</si>
  <si>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</si>
  <si>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</si>
  <si>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</si>
  <si>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</si>
  <si>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</si>
  <si>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</si>
  <si>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</si>
  <si>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</si>
  <si>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</si>
  <si>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</si>
  <si>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</si>
  <si>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</si>
  <si>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</si>
  <si>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</si>
  <si>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</si>
  <si>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</si>
  <si>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</si>
  <si>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</si>
  <si>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</si>
  <si>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</si>
  <si>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</si>
  <si>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</si>
  <si>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</si>
  <si>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</si>
  <si>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</si>
  <si>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</si>
  <si>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</si>
  <si>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</si>
  <si>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</si>
  <si>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</si>
  <si>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</si>
  <si>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</si>
  <si>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</si>
  <si>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</si>
  <si>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</si>
  <si>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</si>
  <si>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</si>
  <si>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</si>
  <si>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</si>
  <si>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</si>
  <si>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</si>
  <si>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</si>
  <si>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</si>
  <si>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</si>
  <si>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</si>
  <si>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</si>
  <si>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</si>
  <si>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</si>
  <si>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</si>
  <si>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</si>
  <si>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</si>
  <si>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</si>
  <si>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</si>
  <si>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</si>
  <si>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</si>
  <si>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</si>
  <si>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</si>
  <si>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</si>
  <si>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</si>
  <si>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</si>
  <si>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</si>
  <si>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</si>
  <si>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</si>
  <si>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</si>
  <si>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</si>
  <si>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</si>
  <si>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</si>
  <si>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</si>
  <si>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</si>
  <si>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</si>
  <si>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</si>
  <si>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</si>
  <si>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</si>
  <si>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</si>
  <si>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</si>
  <si>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</si>
  <si>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</si>
  <si>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</si>
  <si>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</si>
  <si>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</si>
  <si>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</si>
  <si>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</si>
  <si>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</si>
  <si>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</si>
  <si>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</si>
  <si>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</si>
  <si>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</si>
  <si>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</si>
  <si>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</si>
  <si>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</si>
  <si>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</si>
  <si>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</si>
  <si>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</si>
  <si>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</si>
  <si>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</si>
  <si>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</si>
  <si>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</si>
  <si>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</si>
  <si>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</si>
  <si>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</si>
  <si>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</si>
  <si>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</si>
  <si>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</si>
  <si>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</si>
  <si>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</si>
  <si>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</si>
  <si>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</si>
  <si>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</si>
  <si>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</si>
  <si>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</si>
  <si>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</si>
  <si>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</si>
  <si>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</si>
  <si>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</si>
  <si>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</si>
  <si>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</si>
  <si>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</si>
  <si>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</si>
  <si>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</si>
  <si>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</si>
  <si>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</si>
  <si>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</si>
  <si>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</si>
  <si>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</si>
  <si>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</si>
  <si>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</si>
  <si>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</si>
  <si>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</si>
  <si>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</si>
  <si>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</si>
  <si>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</si>
  <si>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</si>
  <si>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</si>
  <si>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</si>
  <si>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</si>
  <si>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</si>
  <si>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</si>
  <si>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</si>
  <si>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</si>
  <si>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</si>
  <si>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</si>
  <si>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</si>
  <si>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</si>
  <si>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</si>
  <si>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</si>
  <si>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</si>
  <si>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</si>
  <si>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</si>
  <si>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</si>
  <si>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</si>
  <si>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</si>
  <si>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</si>
  <si>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</si>
  <si>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</si>
  <si>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</si>
  <si>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</si>
  <si>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</si>
  <si>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</si>
  <si>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</si>
  <si>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</si>
  <si>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</si>
  <si>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</si>
  <si>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</si>
  <si>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</si>
  <si>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</si>
  <si>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</si>
  <si>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</si>
  <si>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</si>
  <si>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</si>
  <si>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</si>
  <si>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</si>
  <si>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</si>
  <si>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</si>
  <si>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</si>
  <si>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</si>
  <si>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</si>
  <si>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</si>
  <si>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</si>
  <si>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</si>
  <si>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</si>
  <si>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</si>
  <si>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</si>
  <si>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</si>
  <si>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</si>
  <si>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</si>
  <si>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</si>
  <si>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</si>
  <si>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</si>
  <si>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</si>
  <si>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</si>
  <si>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</si>
  <si>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</si>
  <si>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</si>
  <si>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</si>
  <si>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</si>
  <si>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</si>
  <si>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</si>
  <si>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</si>
  <si>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</si>
  <si>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</si>
  <si>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</si>
  <si>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</si>
  <si>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</si>
  <si>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</si>
  <si>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</si>
  <si>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</si>
  <si>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</si>
  <si>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</si>
  <si>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</si>
  <si>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</si>
  <si>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</si>
  <si>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</si>
  <si>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</si>
  <si>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</si>
  <si>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</si>
  <si>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</si>
  <si>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</si>
  <si>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</si>
  <si>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</si>
  <si>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</si>
  <si>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</si>
  <si>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</si>
  <si>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</si>
  <si>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</si>
  <si>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</si>
  <si>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</si>
  <si>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</si>
  <si>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</si>
  <si>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</si>
  <si>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</si>
  <si>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</si>
  <si>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</si>
  <si>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</si>
  <si>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</si>
  <si>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</si>
  <si>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</si>
  <si>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</si>
  <si>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</si>
  <si>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</si>
  <si>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</si>
  <si>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</si>
  <si>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</si>
  <si>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</si>
  <si>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</si>
  <si>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</si>
  <si>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</si>
  <si>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</si>
  <si>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</si>
  <si>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</si>
  <si>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</si>
  <si>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</si>
  <si>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</si>
  <si>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</si>
  <si>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</si>
  <si>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</si>
  <si>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</si>
  <si>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</si>
  <si>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</si>
  <si>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</si>
  <si>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</si>
  <si>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</si>
  <si>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</si>
  <si>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</si>
  <si>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</si>
  <si>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</si>
  <si>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</si>
  <si>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</si>
  <si>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</si>
  <si>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</si>
  <si>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</si>
  <si>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</si>
  <si>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</si>
  <si>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</si>
  <si>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</si>
  <si>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</si>
  <si>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</si>
  <si>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</si>
  <si>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</si>
  <si>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</si>
  <si>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</si>
  <si>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</si>
  <si>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</si>
  <si>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</si>
  <si>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</si>
  <si>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</si>
  <si>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</si>
  <si>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</si>
  <si>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</si>
  <si>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</si>
  <si>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</si>
  <si>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</si>
  <si>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</si>
  <si>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</si>
  <si>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</si>
  <si>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</si>
  <si>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</si>
  <si>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</si>
  <si>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</si>
  <si>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</si>
  <si>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</si>
  <si>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</si>
  <si>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</si>
  <si>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</si>
  <si>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</si>
  <si>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</si>
  <si>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</si>
  <si>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</si>
  <si>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</si>
  <si>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</si>
  <si>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</si>
  <si>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</si>
  <si>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</si>
  <si>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</si>
  <si>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</si>
  <si>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</si>
  <si>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</si>
  <si>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</si>
  <si>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</si>
  <si>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</si>
  <si>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</si>
  <si>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</si>
  <si>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</si>
  <si>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</si>
  <si>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</si>
  <si>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</si>
  <si>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</si>
  <si>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</si>
  <si>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</si>
  <si>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</si>
  <si>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</si>
  <si>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</si>
  <si>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</si>
  <si>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</si>
  <si>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</si>
  <si>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</si>
  <si>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</si>
  <si>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</si>
  <si>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</si>
  <si>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</si>
  <si>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</si>
  <si>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</si>
  <si>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</si>
  <si>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</si>
  <si>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</si>
  <si>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</si>
  <si>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</si>
  <si>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</si>
  <si>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</si>
  <si>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</si>
  <si>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</si>
  <si>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</si>
  <si>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</si>
  <si>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</si>
  <si>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</si>
  <si>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</si>
  <si>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</si>
  <si>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</si>
  <si>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</si>
  <si>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</si>
  <si>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</si>
  <si>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</si>
  <si>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</si>
  <si>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</si>
  <si>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</si>
  <si>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</si>
  <si>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</si>
  <si>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</si>
  <si>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</si>
  <si>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</si>
  <si>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</si>
  <si>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</si>
  <si>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</si>
  <si>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</si>
  <si>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</si>
  <si>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</si>
  <si>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</si>
  <si>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</si>
  <si>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</si>
  <si>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</si>
  <si>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</si>
  <si>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</si>
  <si>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</si>
  <si>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</si>
  <si>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</si>
  <si>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</si>
  <si>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</si>
  <si>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</si>
  <si>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</si>
  <si>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</si>
  <si>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</si>
  <si>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</si>
  <si>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</si>
  <si>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</si>
  <si>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</si>
  <si>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</si>
  <si>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</si>
  <si>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</si>
  <si>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</si>
  <si>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</si>
  <si>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</si>
  <si>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</si>
  <si>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</si>
  <si>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</si>
  <si>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</si>
  <si>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</si>
  <si>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</si>
  <si>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</si>
  <si>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</si>
  <si>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</si>
  <si>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</si>
  <si>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</si>
  <si>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</si>
  <si>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</si>
  <si>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</si>
  <si>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</si>
  <si>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</si>
  <si>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</si>
  <si>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</si>
  <si>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</si>
  <si>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</si>
  <si>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</si>
  <si>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</si>
  <si>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</si>
  <si>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</si>
  <si>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</si>
  <si>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</si>
  <si>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</si>
  <si>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</si>
  <si>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</si>
  <si>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</si>
  <si>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</si>
  <si>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</si>
  <si>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</si>
  <si>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</si>
  <si>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</si>
  <si>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</si>
  <si>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</si>
  <si>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</si>
  <si>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</si>
  <si>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</si>
  <si>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</si>
  <si>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</si>
  <si>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</si>
  <si>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</si>
  <si>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</si>
  <si>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</si>
  <si>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</si>
  <si>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</si>
  <si>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</si>
  <si>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</si>
  <si>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</si>
  <si>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</si>
  <si>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</si>
  <si>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</si>
  <si>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</si>
  <si>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</si>
  <si>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</si>
  <si>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</si>
  <si>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</si>
  <si>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</si>
  <si>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</si>
  <si>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</si>
  <si>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</si>
  <si>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</si>
  <si>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</si>
  <si>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</si>
  <si>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</si>
  <si>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</si>
  <si>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</si>
  <si>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</si>
  <si>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</si>
  <si>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</si>
  <si>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</si>
  <si>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</si>
  <si>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</si>
  <si>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</si>
  <si>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</si>
  <si>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</si>
  <si>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</si>
  <si>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</si>
  <si>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</si>
  <si>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</si>
  <si>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</si>
  <si>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</si>
  <si>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</si>
  <si>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</si>
  <si>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</si>
  <si>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</si>
  <si>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</si>
  <si>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</si>
  <si>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</si>
  <si>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</si>
  <si>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</si>
  <si>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</si>
  <si>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</si>
  <si>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</si>
  <si>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</si>
  <si>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</si>
  <si>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</si>
  <si>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</si>
  <si>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</si>
  <si>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</si>
  <si>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</si>
  <si>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</si>
  <si>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</si>
  <si>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</si>
  <si>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</si>
  <si>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</si>
  <si>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</si>
  <si>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</si>
  <si>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</si>
  <si>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</si>
  <si>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</si>
  <si>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</si>
  <si>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</si>
  <si>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</si>
  <si>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</si>
  <si>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</si>
  <si>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</si>
  <si>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</si>
  <si>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</si>
  <si>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</si>
  <si>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</si>
  <si>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</si>
  <si>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</si>
  <si>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</si>
  <si>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</si>
  <si>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</si>
  <si>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</si>
  <si>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</si>
  <si>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</si>
  <si>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</si>
  <si>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</si>
  <si>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</si>
  <si>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</si>
  <si>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</si>
  <si>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</si>
  <si>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</si>
  <si>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</si>
  <si>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</si>
  <si>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</si>
  <si>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</si>
  <si>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</si>
  <si>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</si>
  <si>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</si>
  <si>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</si>
  <si>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</si>
  <si>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</si>
  <si>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</si>
  <si>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</si>
  <si>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</si>
  <si>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</si>
  <si>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</si>
  <si>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</si>
  <si>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</si>
  <si>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</si>
  <si>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</si>
  <si>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</si>
  <si>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</si>
  <si>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</si>
  <si>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</si>
  <si>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</si>
  <si>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</si>
  <si>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</si>
  <si>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</si>
  <si>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</si>
  <si>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</si>
  <si>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</si>
  <si>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</si>
  <si>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</si>
  <si>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</si>
  <si>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</si>
  <si>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</si>
  <si>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</si>
  <si>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</si>
  <si>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</si>
  <si>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</si>
  <si>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</si>
  <si>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</si>
  <si>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</si>
  <si>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</si>
  <si>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</si>
  <si>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</si>
  <si>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</si>
  <si>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</si>
  <si>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</si>
  <si>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</si>
  <si>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</si>
  <si>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</si>
  <si>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</si>
  <si>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</si>
  <si>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</si>
  <si>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</si>
  <si>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</si>
  <si>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</si>
  <si>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</si>
  <si>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</si>
  <si>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</si>
  <si>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</si>
  <si>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</si>
  <si>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</si>
  <si>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</si>
  <si>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</si>
  <si>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</si>
  <si>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</si>
  <si>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</si>
  <si>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</si>
  <si>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</si>
  <si>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</si>
  <si>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</si>
  <si>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</si>
  <si>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</si>
  <si>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</si>
  <si>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</si>
  <si>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</si>
  <si>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</si>
  <si>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</si>
  <si>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</si>
  <si>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</si>
  <si>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</si>
  <si>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</si>
  <si>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</si>
  <si>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</si>
  <si>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</si>
  <si>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</si>
  <si>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</si>
  <si>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</si>
  <si>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</si>
  <si>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</si>
  <si>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</si>
  <si>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</si>
  <si>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</si>
  <si>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</si>
  <si>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</si>
  <si>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</si>
  <si>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</si>
  <si>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</si>
  <si>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</si>
  <si>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</si>
  <si>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</si>
  <si>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</si>
  <si>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</si>
  <si>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</si>
  <si>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</si>
  <si>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</si>
  <si>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</si>
  <si>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</si>
  <si>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</si>
  <si>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</si>
  <si>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</si>
  <si>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</si>
  <si>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</si>
  <si>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</si>
  <si>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</si>
  <si>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</si>
  <si>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</si>
  <si>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</si>
  <si>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</si>
  <si>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</si>
  <si>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</si>
  <si>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</si>
  <si>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</si>
  <si>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</si>
  <si>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</si>
  <si>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</si>
  <si>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</si>
  <si>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</si>
  <si>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</si>
  <si>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</si>
  <si>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</si>
  <si>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</si>
  <si>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</si>
  <si>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</si>
  <si>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</si>
  <si>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</si>
  <si>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</si>
  <si>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</si>
  <si>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</si>
  <si>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</si>
  <si>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</si>
  <si>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</si>
  <si>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</si>
  <si>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</si>
  <si>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</si>
  <si>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</si>
  <si>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</si>
  <si>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</si>
  <si>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</si>
  <si>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</si>
  <si>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</si>
  <si>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</si>
  <si>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</si>
  <si>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</si>
  <si>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</si>
  <si>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</si>
  <si>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</si>
  <si>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</si>
  <si>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</si>
  <si>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</si>
  <si>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</si>
  <si>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</si>
  <si>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</si>
  <si>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</si>
  <si>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</si>
  <si>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</si>
  <si>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</si>
  <si>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</si>
  <si>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</si>
  <si>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</si>
  <si>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</si>
  <si>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</si>
  <si>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</si>
  <si>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</si>
  <si>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</si>
  <si>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</si>
  <si>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</si>
  <si>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</si>
  <si>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</si>
  <si>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</si>
  <si>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</si>
  <si>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</si>
  <si>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</si>
  <si>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</si>
  <si>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</si>
  <si>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</si>
  <si>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</si>
  <si>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</si>
  <si>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</si>
  <si>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</si>
  <si>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</si>
  <si>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</si>
  <si>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</si>
  <si>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</si>
  <si>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</si>
  <si>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</si>
  <si>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</si>
  <si>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</si>
  <si>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</si>
  <si>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</si>
  <si>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</si>
  <si>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</si>
  <si>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</si>
  <si>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</si>
  <si>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</si>
  <si>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</si>
  <si>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</si>
  <si>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</si>
  <si>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</si>
  <si>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</si>
  <si>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</si>
  <si>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</si>
  <si>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</si>
  <si>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</si>
  <si>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</si>
  <si>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</si>
  <si>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</si>
  <si>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</si>
  <si>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</si>
  <si>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</si>
  <si>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</si>
  <si>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</si>
  <si>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</si>
  <si>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</si>
  <si>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</si>
  <si>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</si>
  <si>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</si>
  <si>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</si>
  <si>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</si>
  <si>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</si>
  <si>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</si>
  <si>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</si>
  <si>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</si>
  <si>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</si>
  <si>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</si>
  <si>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</si>
  <si>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</si>
  <si>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</si>
  <si>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</si>
  <si>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</si>
  <si>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</si>
  <si>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</si>
  <si>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</si>
  <si>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</si>
  <si>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</si>
  <si>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</si>
  <si>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</si>
  <si>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</si>
  <si>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</si>
  <si>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</si>
  <si>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</si>
  <si>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</si>
  <si>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</si>
  <si>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</si>
  <si>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</si>
  <si>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</si>
  <si>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</si>
  <si>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</si>
  <si>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</si>
  <si>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</si>
  <si>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</si>
  <si>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</si>
  <si>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</si>
  <si>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</si>
  <si>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</si>
  <si>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</si>
  <si>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</si>
  <si>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</si>
  <si>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</si>
  <si>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</si>
  <si>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</si>
  <si>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</si>
  <si>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</si>
  <si>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</si>
  <si>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</si>
  <si>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</si>
  <si>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</si>
  <si>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</si>
  <si>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</si>
  <si>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</si>
  <si>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</si>
  <si>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</si>
  <si>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</si>
  <si>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</si>
  <si>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</si>
  <si>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</si>
  <si>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</si>
  <si>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</si>
  <si>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</si>
  <si>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</si>
  <si>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</si>
  <si>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</si>
  <si>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</si>
  <si>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</si>
  <si>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</si>
  <si>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</si>
  <si>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</si>
  <si>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</si>
  <si>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</si>
  <si>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</si>
  <si>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</si>
  <si>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</si>
  <si>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</si>
  <si>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</si>
  <si>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</si>
  <si>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</si>
  <si>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</si>
  <si>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</si>
  <si>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</si>
  <si>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</si>
  <si>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</si>
  <si>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</si>
  <si>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</si>
  <si>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</si>
  <si>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</si>
  <si>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</si>
  <si>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</si>
  <si>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</si>
  <si>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</si>
  <si>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</si>
  <si>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</si>
  <si>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</si>
  <si>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</si>
  <si>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</si>
  <si>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</si>
  <si>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</si>
  <si>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</si>
  <si>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</si>
  <si>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</si>
  <si>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</si>
  <si>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</si>
  <si>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</si>
  <si>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</si>
  <si>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</si>
  <si>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</si>
  <si>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</si>
  <si>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</si>
  <si>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</si>
  <si>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</si>
  <si>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</si>
  <si>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</si>
  <si>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</si>
  <si>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</si>
  <si>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</si>
  <si>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</si>
  <si>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</si>
  <si>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</si>
  <si>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</si>
  <si>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</si>
  <si>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</si>
  <si>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</si>
  <si>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</si>
  <si>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</si>
  <si>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</si>
  <si>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</si>
  <si>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</si>
  <si>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</si>
  <si>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</si>
  <si>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</si>
  <si>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</si>
  <si>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</si>
  <si>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</si>
  <si>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</si>
  <si>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</si>
  <si>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</si>
  <si>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</si>
  <si>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</si>
  <si>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</si>
  <si>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</si>
  <si>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</si>
  <si>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</si>
  <si>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</si>
  <si>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</si>
  <si>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</si>
  <si>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</si>
  <si>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</si>
  <si>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</si>
  <si>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</si>
  <si>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</si>
  <si>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</si>
  <si>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</si>
  <si>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</si>
  <si>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</si>
  <si>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</si>
  <si>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</si>
  <si>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</si>
  <si>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</si>
  <si>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</si>
  <si>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</si>
  <si>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</si>
  <si>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</si>
  <si>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</si>
  <si>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</si>
  <si>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</si>
  <si>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</si>
  <si>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</si>
  <si>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</si>
  <si>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</si>
  <si>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</si>
  <si>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</si>
  <si>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</si>
  <si>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</si>
  <si>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</si>
  <si>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</si>
  <si>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</si>
  <si>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</si>
  <si>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</si>
  <si>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</si>
  <si>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</si>
  <si>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</si>
  <si>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</si>
  <si>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</si>
  <si>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</si>
  <si>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</si>
  <si>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</si>
  <si>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</si>
  <si>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</si>
  <si>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</si>
  <si>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</si>
  <si>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</si>
  <si>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</si>
  <si>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</si>
  <si>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</si>
  <si>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</si>
  <si>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</si>
  <si>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</si>
  <si>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</si>
  <si>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</si>
  <si>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</si>
  <si>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</si>
  <si>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</si>
  <si>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</si>
  <si>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</si>
  <si>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</si>
  <si>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</si>
  <si>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</si>
  <si>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</si>
  <si>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</si>
  <si>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</si>
  <si>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</si>
  <si>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</si>
  <si>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</si>
  <si>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</si>
  <si>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</si>
  <si>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</si>
  <si>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</si>
  <si>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</si>
  <si>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</si>
  <si>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</si>
  <si>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</si>
  <si>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</si>
  <si>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</si>
  <si>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</si>
  <si>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</si>
  <si>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</si>
  <si>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</si>
  <si>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</si>
  <si>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</si>
  <si>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</si>
  <si>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</si>
  <si>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</si>
  <si>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</si>
  <si>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</si>
  <si>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</si>
  <si>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</si>
  <si>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</si>
  <si>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</si>
  <si>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</si>
  <si>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</si>
  <si>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</si>
  <si>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</si>
  <si>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</si>
  <si>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</si>
  <si>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</si>
  <si>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</si>
  <si>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</si>
  <si>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</si>
  <si>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</si>
  <si>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</si>
  <si>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</si>
  <si>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</si>
  <si>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</si>
  <si>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</si>
  <si>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</si>
  <si>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</si>
  <si>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</si>
  <si>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</si>
  <si>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</si>
  <si>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</si>
  <si>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</si>
  <si>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</si>
  <si>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</si>
  <si>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</si>
  <si>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</si>
  <si>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</si>
  <si>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</si>
  <si>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</si>
  <si>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</si>
  <si>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</si>
  <si>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</si>
  <si>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</si>
  <si>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</si>
  <si>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</si>
  <si>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</si>
  <si>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</si>
  <si>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</si>
  <si>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</si>
  <si>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</si>
  <si>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</si>
  <si>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</si>
  <si>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</si>
  <si>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</si>
  <si>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</si>
  <si>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</si>
  <si>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</si>
  <si>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</si>
  <si>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</si>
  <si>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</si>
  <si>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</si>
  <si>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</si>
  <si>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</si>
  <si>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</si>
  <si>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</si>
  <si>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</si>
  <si>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</si>
  <si>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</si>
  <si>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</si>
  <si>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</si>
  <si>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</si>
  <si>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</si>
  <si>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</si>
  <si>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</si>
  <si>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</si>
  <si>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</si>
  <si>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</si>
  <si>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</si>
  <si>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</si>
  <si>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</si>
  <si>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</si>
  <si>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</si>
  <si>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</si>
  <si>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</si>
  <si>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</si>
  <si>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</si>
  <si>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</si>
  <si>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</si>
  <si>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</si>
  <si>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</si>
  <si>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</si>
  <si>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</si>
  <si>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</si>
  <si>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</si>
  <si>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</si>
  <si>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</si>
  <si>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</si>
  <si>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</si>
  <si>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</si>
  <si>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</si>
  <si>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</si>
  <si>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</si>
  <si>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</si>
  <si>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</si>
  <si>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</si>
  <si>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</si>
  <si>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</si>
  <si>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</si>
  <si>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</si>
  <si>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</si>
  <si>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</si>
  <si>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</si>
  <si>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</si>
  <si>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</si>
  <si>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</si>
  <si>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</si>
  <si>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</si>
  <si>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</si>
  <si>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</si>
  <si>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</si>
  <si>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</si>
  <si>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</si>
  <si>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</si>
  <si>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</si>
  <si>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</si>
  <si>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</si>
  <si>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</si>
  <si>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</si>
  <si>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</si>
  <si>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</si>
  <si>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</si>
  <si>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</si>
  <si>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</si>
  <si>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</si>
  <si>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</si>
  <si>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</si>
  <si>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</si>
  <si>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</si>
  <si>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</si>
  <si>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</si>
  <si>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</si>
  <si>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</si>
  <si>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</si>
  <si>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</si>
  <si>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</si>
  <si>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</si>
  <si>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</si>
  <si>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</si>
  <si>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</si>
  <si>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</si>
  <si>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</si>
  <si>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</si>
  <si>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</si>
  <si>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</si>
  <si>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</si>
  <si>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</si>
  <si>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</si>
  <si>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</si>
  <si>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</si>
  <si>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</si>
  <si>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</si>
  <si>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</si>
  <si>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</si>
  <si>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</si>
  <si>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</si>
  <si>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</si>
  <si>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</si>
  <si>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</si>
  <si>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</si>
  <si>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</si>
  <si>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</si>
  <si>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</si>
  <si>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</si>
  <si>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</si>
  <si>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</si>
  <si>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</si>
  <si>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</si>
  <si>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</si>
  <si>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</si>
  <si>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</si>
  <si>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</si>
  <si>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</si>
  <si>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</si>
  <si>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</si>
  <si>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</si>
  <si>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</si>
  <si>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</si>
  <si>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</si>
  <si>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</si>
  <si>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</si>
  <si>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</si>
  <si>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</si>
  <si>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</si>
  <si>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</si>
  <si>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</si>
  <si>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</si>
  <si>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</si>
  <si>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</si>
  <si>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</si>
  <si>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</si>
  <si>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</si>
  <si>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</si>
  <si>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</si>
  <si>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</si>
  <si>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</si>
  <si>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</si>
  <si>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</si>
  <si>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</si>
  <si>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</si>
  <si>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</si>
  <si>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</si>
  <si>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</si>
  <si>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</si>
  <si>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</si>
  <si>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</si>
  <si>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</si>
  <si>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</si>
  <si>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</si>
  <si>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</si>
  <si>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</si>
  <si>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</si>
  <si>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</si>
  <si>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</si>
  <si>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</si>
  <si>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</si>
  <si>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</si>
  <si>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</si>
  <si>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</si>
  <si>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</si>
  <si>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</si>
  <si>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</si>
  <si>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</si>
  <si>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</si>
  <si>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</si>
  <si>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</si>
  <si>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</si>
  <si>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</si>
  <si>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</si>
  <si>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</si>
  <si>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</si>
  <si>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</si>
  <si>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</si>
  <si>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</si>
  <si>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</si>
  <si>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</si>
  <si>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</si>
  <si>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</si>
  <si>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</si>
  <si>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</si>
  <si>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</si>
  <si>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</si>
  <si>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</si>
  <si>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</si>
  <si>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</si>
  <si>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</si>
  <si>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</si>
  <si>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</si>
  <si>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</si>
  <si>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</si>
  <si>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</si>
  <si>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</si>
  <si>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</si>
  <si>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</si>
  <si>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</si>
  <si>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</si>
  <si>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</si>
  <si>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</si>
  <si>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</si>
  <si>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</si>
  <si>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</si>
  <si>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</si>
  <si>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</si>
  <si>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</si>
  <si>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</si>
  <si>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</si>
  <si>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</si>
  <si>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</si>
  <si>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</si>
  <si>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</si>
  <si>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</si>
  <si>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</si>
  <si>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</si>
  <si>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</si>
  <si>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</si>
  <si>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</si>
  <si>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</si>
  <si>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</si>
  <si>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</si>
  <si>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</si>
  <si>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</si>
  <si>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</si>
  <si>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</si>
  <si>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</si>
  <si>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</si>
  <si>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</si>
  <si>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</si>
  <si>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</si>
  <si>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</si>
  <si>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</si>
  <si>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</si>
  <si>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</si>
  <si>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</si>
  <si>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</si>
  <si>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</si>
  <si>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</si>
  <si>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</si>
  <si>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</si>
  <si>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</si>
  <si>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</si>
  <si>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</si>
  <si>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</si>
  <si>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</si>
  <si>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</si>
  <si>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</si>
  <si>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</si>
  <si>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</si>
  <si>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</si>
  <si>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</si>
  <si>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</si>
  <si>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</si>
  <si>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</si>
  <si>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</si>
  <si>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</si>
  <si>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</si>
  <si>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</si>
  <si>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</si>
  <si>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</si>
  <si>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</si>
  <si>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</si>
  <si>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</si>
  <si>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</si>
  <si>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</si>
  <si>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</si>
  <si>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</si>
  <si>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</si>
  <si>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</si>
  <si>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</si>
  <si>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</si>
  <si>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</si>
  <si>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</si>
  <si>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</si>
  <si>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</si>
  <si>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</si>
  <si>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</si>
  <si>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</si>
  <si>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</si>
  <si>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</si>
  <si>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</si>
  <si>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</si>
  <si>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</si>
  <si>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</si>
  <si>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</si>
  <si>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</si>
  <si>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</si>
  <si>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</si>
  <si>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</si>
  <si>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</si>
  <si>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</si>
  <si>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</si>
  <si>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</si>
  <si>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</si>
  <si>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</si>
  <si>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</si>
  <si>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</si>
  <si>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</si>
  <si>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</si>
  <si>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</si>
  <si>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</si>
  <si>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</si>
  <si>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</si>
  <si>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</si>
  <si>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</si>
  <si>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</si>
  <si>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</si>
  <si>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</si>
  <si>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</si>
  <si>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</si>
  <si>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</si>
  <si>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</si>
  <si>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</si>
  <si>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</si>
  <si>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</si>
  <si>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</si>
  <si>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</si>
  <si>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</si>
  <si>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</si>
  <si>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</si>
  <si>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</si>
  <si>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</si>
  <si>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</si>
  <si>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</si>
  <si>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</si>
  <si>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</si>
  <si>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</si>
  <si>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</si>
  <si>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</si>
  <si>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</si>
  <si>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</si>
  <si>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</si>
  <si>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</si>
  <si>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</si>
  <si>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</si>
  <si>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</si>
  <si>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</si>
  <si>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</si>
  <si>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</si>
  <si>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</si>
  <si>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</si>
  <si>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</si>
  <si>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</si>
  <si>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</si>
  <si>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</si>
  <si>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</si>
  <si>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</si>
  <si>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</si>
  <si>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</si>
  <si>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</si>
  <si>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</si>
  <si>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</si>
  <si>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</si>
  <si>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</si>
  <si>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</si>
  <si>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</si>
  <si>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</si>
  <si>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</si>
  <si>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</si>
  <si>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</si>
  <si>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</si>
  <si>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</si>
  <si>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</si>
  <si>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</si>
  <si>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</si>
  <si>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</si>
  <si>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</si>
  <si>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</si>
  <si>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</si>
  <si>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</si>
  <si>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</si>
  <si>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</si>
  <si>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</si>
  <si>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</si>
  <si>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</si>
  <si>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</si>
  <si>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</si>
  <si>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</si>
  <si>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</si>
  <si>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</si>
  <si>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</si>
  <si>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</si>
  <si>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</si>
  <si>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</si>
  <si>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</si>
  <si>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</si>
  <si>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</si>
  <si>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</si>
  <si>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</si>
  <si>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</si>
  <si>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</si>
  <si>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</si>
  <si>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</si>
  <si>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</si>
  <si>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</si>
  <si>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</si>
  <si>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</si>
  <si>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</si>
  <si>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</si>
  <si>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</si>
  <si>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</si>
  <si>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</si>
  <si>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</si>
  <si>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</si>
  <si>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</si>
  <si>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</si>
  <si>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</si>
  <si>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</si>
  <si>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</si>
  <si>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</si>
  <si>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</si>
  <si>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</si>
  <si>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</si>
  <si>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</si>
  <si>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</si>
  <si>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</si>
  <si>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</si>
  <si>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</si>
  <si>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</si>
  <si>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</si>
  <si>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</si>
  <si>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</si>
  <si>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</si>
  <si>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</si>
  <si>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</si>
  <si>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</si>
  <si>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</si>
  <si>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</si>
  <si>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</si>
  <si>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</si>
  <si>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</si>
  <si>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</si>
  <si>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</si>
  <si>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</si>
  <si>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</si>
  <si>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</si>
  <si>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</si>
  <si>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</si>
  <si>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</si>
  <si>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</si>
  <si>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</si>
  <si>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</si>
  <si>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</si>
  <si>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</si>
  <si>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</si>
  <si>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</si>
  <si>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</si>
  <si>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</si>
  <si>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</si>
  <si>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</si>
  <si>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</si>
  <si>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</si>
  <si>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</si>
  <si>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</si>
  <si>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</si>
  <si>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</si>
  <si>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</si>
  <si>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</si>
  <si>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</si>
  <si>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</si>
  <si>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</si>
  <si>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</si>
  <si>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</si>
  <si>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</si>
  <si>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</si>
  <si>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</si>
  <si>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</si>
  <si>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</si>
  <si>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</si>
  <si>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</si>
  <si>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</si>
  <si>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</si>
  <si>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</si>
  <si>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</si>
  <si>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</si>
  <si>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</si>
  <si>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</si>
  <si>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</si>
  <si>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</si>
  <si>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</si>
  <si>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</si>
  <si>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</si>
  <si>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</si>
  <si>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</si>
  <si>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</si>
  <si>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</si>
  <si>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</si>
  <si>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</si>
  <si>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</si>
  <si>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</si>
  <si>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</si>
  <si>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</si>
  <si>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</si>
  <si>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</si>
  <si>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</si>
  <si>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</si>
  <si>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</si>
  <si>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</si>
  <si>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</si>
  <si>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</si>
  <si>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</si>
  <si>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</si>
  <si>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</si>
  <si>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</si>
  <si>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</si>
  <si>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</si>
  <si>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</si>
  <si>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</si>
  <si>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</si>
  <si>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</si>
  <si>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</si>
  <si>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</si>
  <si>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</si>
  <si>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</si>
  <si>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</si>
  <si>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</si>
  <si>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</si>
  <si>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</si>
  <si>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</si>
  <si>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</si>
  <si>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</si>
  <si>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</si>
  <si>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</si>
  <si>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</si>
  <si>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</si>
  <si>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</si>
  <si>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</si>
  <si>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</si>
  <si>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</si>
  <si>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</si>
  <si>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</si>
  <si>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</si>
  <si>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</si>
  <si>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</si>
  <si>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</si>
  <si>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</si>
  <si>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</si>
  <si>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</si>
  <si>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</si>
  <si>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</si>
  <si>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</si>
  <si>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</si>
  <si>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</si>
  <si>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</si>
  <si>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</si>
  <si>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</si>
  <si>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</si>
  <si>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</si>
  <si>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</si>
  <si>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</si>
  <si>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</si>
  <si>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</si>
  <si>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</si>
  <si>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</si>
  <si>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</si>
  <si>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</si>
  <si>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</si>
  <si>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</si>
  <si>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</si>
  <si>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</si>
  <si>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</si>
  <si>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</si>
  <si>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</si>
  <si>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</si>
  <si>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</si>
  <si>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</si>
  <si>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</si>
  <si>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</si>
  <si>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</si>
  <si>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</si>
  <si>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</si>
  <si>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</si>
  <si>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</si>
  <si>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</si>
  <si>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</si>
  <si>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</si>
  <si>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</si>
  <si>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</si>
  <si>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</si>
  <si>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</si>
  <si>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</si>
  <si>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</si>
  <si>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</si>
  <si>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</si>
  <si>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</si>
  <si>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</si>
  <si>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</si>
  <si>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</si>
  <si>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</si>
  <si>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</si>
  <si>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</si>
  <si>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</si>
  <si>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</si>
  <si>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</si>
  <si>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</si>
  <si>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</si>
  <si>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</si>
  <si>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</si>
  <si>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</si>
  <si>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</si>
  <si>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</si>
  <si>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</si>
  <si>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</si>
  <si>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</si>
  <si>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</si>
  <si>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</si>
  <si>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</si>
  <si>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</si>
  <si>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</si>
  <si>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</si>
  <si>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</si>
  <si>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</si>
  <si>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</si>
  <si>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</si>
  <si>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</si>
  <si>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</si>
  <si>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</si>
  <si>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</si>
  <si>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</si>
  <si>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</si>
  <si>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</si>
  <si>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</si>
  <si>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</si>
  <si>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</si>
  <si>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</si>
  <si>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</si>
  <si>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</si>
  <si>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</si>
  <si>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</si>
  <si>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</si>
  <si>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</si>
  <si>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</si>
  <si>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</si>
  <si>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</si>
  <si>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</si>
  <si>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</si>
  <si>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</si>
  <si>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</si>
  <si>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</si>
  <si>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</si>
  <si>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</si>
  <si>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</si>
  <si>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</si>
  <si>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</si>
  <si>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</si>
  <si>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</si>
  <si>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</si>
  <si>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</si>
  <si>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</si>
  <si>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</si>
  <si>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</si>
  <si>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</si>
  <si>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</si>
  <si>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</si>
  <si>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</si>
  <si>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</si>
  <si>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</si>
  <si>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</si>
  <si>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</si>
  <si>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</si>
  <si>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</si>
  <si>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</si>
  <si>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</si>
  <si>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</si>
  <si>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</si>
  <si>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</si>
  <si>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</si>
  <si>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</si>
  <si>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</si>
  <si>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</si>
  <si>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</si>
  <si>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</si>
  <si>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</si>
  <si>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</si>
  <si>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</si>
  <si>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</si>
  <si>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</si>
  <si>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</si>
  <si>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</si>
  <si>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</si>
  <si>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</si>
  <si>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</si>
  <si>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</si>
  <si>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</si>
  <si>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</si>
  <si>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</si>
  <si>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</si>
  <si>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</si>
  <si>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</si>
  <si>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</si>
  <si>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</si>
  <si>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</si>
  <si>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</si>
  <si>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</si>
  <si>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</si>
  <si>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</si>
  <si>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</si>
  <si>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</si>
  <si>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</si>
  <si>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</si>
  <si>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</si>
  <si>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</si>
  <si>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</si>
  <si>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</si>
  <si>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</si>
  <si>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</si>
  <si>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</si>
  <si>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</si>
  <si>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</si>
  <si>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</si>
  <si>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</si>
  <si>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</si>
  <si>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</si>
  <si>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</si>
  <si>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</si>
  <si>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</si>
  <si>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</si>
  <si>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</si>
  <si>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</si>
  <si>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</si>
  <si>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</si>
  <si>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</si>
  <si>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</si>
  <si>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</si>
  <si>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</si>
  <si>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</si>
  <si>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</si>
  <si>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</si>
  <si>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</si>
  <si>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</si>
  <si>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</si>
  <si>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</si>
  <si>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</si>
  <si>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</si>
  <si>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</si>
  <si>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</si>
  <si>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</si>
  <si>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</si>
  <si>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</si>
  <si>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</si>
  <si>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</si>
  <si>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</si>
  <si>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</si>
  <si>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</si>
  <si>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</si>
  <si>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</si>
  <si>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</si>
  <si>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</si>
  <si>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</si>
  <si>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</si>
  <si>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</si>
  <si>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</si>
  <si>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</si>
  <si>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</si>
  <si>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</si>
  <si>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</si>
  <si>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</si>
  <si>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</si>
  <si>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</si>
  <si>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</si>
  <si>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</si>
  <si>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</si>
  <si>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</si>
  <si>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</si>
  <si>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</si>
  <si>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</si>
  <si>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</si>
  <si>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</si>
  <si>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</si>
  <si>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</si>
  <si>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</si>
  <si>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</si>
  <si>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</si>
  <si>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</si>
  <si>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</si>
  <si>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</si>
  <si>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</si>
  <si>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</si>
  <si>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</si>
  <si>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</si>
  <si>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</si>
  <si>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</si>
  <si>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</si>
  <si>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</si>
  <si>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</si>
  <si>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</si>
  <si>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</si>
  <si>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</si>
  <si>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</si>
  <si>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</si>
  <si>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</si>
  <si>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</si>
  <si>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</si>
  <si>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</si>
  <si>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</si>
  <si>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</si>
  <si>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</si>
  <si>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</si>
  <si>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</si>
  <si>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</si>
  <si>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</si>
  <si>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</si>
  <si>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</si>
  <si>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</si>
  <si>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</si>
  <si>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</si>
  <si>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</si>
  <si>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</si>
  <si>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</si>
  <si>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</si>
  <si>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</si>
  <si>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</si>
  <si>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</si>
  <si>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</si>
  <si>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</si>
  <si>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</si>
  <si>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</si>
  <si>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</si>
  <si>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</si>
  <si>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</si>
  <si>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</si>
  <si>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</si>
  <si>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</si>
  <si>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</si>
  <si>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</si>
  <si>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</si>
  <si>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</si>
  <si>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</si>
  <si>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</si>
  <si>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</si>
  <si>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</si>
  <si>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</si>
  <si>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</si>
  <si>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</si>
  <si>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</si>
  <si>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</si>
  <si>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</si>
  <si>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</si>
  <si>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</si>
  <si>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</si>
  <si>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</si>
  <si>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</si>
  <si>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</si>
  <si>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</si>
  <si>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</si>
  <si>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</si>
  <si>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</si>
  <si>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</si>
  <si>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</si>
  <si>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</si>
  <si>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</si>
  <si>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</si>
  <si>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</si>
  <si>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</si>
  <si>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</si>
  <si>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</si>
  <si>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</si>
  <si>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</si>
  <si>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</si>
  <si>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</si>
  <si>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</si>
  <si>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</si>
  <si>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</si>
  <si>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</si>
  <si>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</si>
  <si>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</si>
  <si>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</si>
  <si>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</si>
  <si>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</si>
  <si>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</si>
  <si>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</si>
  <si>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</si>
  <si>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</si>
  <si>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</si>
  <si>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</si>
  <si>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</si>
  <si>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</si>
  <si>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</si>
  <si>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</si>
  <si>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</si>
  <si>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</si>
  <si>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</si>
  <si>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</si>
  <si>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</si>
  <si>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</si>
  <si>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</si>
  <si>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</si>
  <si>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</si>
  <si>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</si>
  <si>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</si>
  <si>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</si>
  <si>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</si>
  <si>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</si>
  <si>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</si>
  <si>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</si>
  <si>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</si>
  <si>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</si>
  <si>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</si>
  <si>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</si>
  <si>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</si>
  <si>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</si>
  <si>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</si>
  <si>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</si>
  <si>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</si>
  <si>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</si>
  <si>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</si>
  <si>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</si>
  <si>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</si>
  <si>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</si>
  <si>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</si>
  <si>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</si>
  <si>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</si>
  <si>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</si>
  <si>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</si>
  <si>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</si>
  <si>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</si>
  <si>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</si>
  <si>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</si>
  <si>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</si>
  <si>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</si>
  <si>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</si>
  <si>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</si>
  <si>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</si>
  <si>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</si>
  <si>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</si>
  <si>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</si>
  <si>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</si>
  <si>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</si>
  <si>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</si>
  <si>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</si>
  <si>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</si>
  <si>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</si>
  <si>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</si>
  <si>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</si>
  <si>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</si>
  <si>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</si>
  <si>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</si>
  <si>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</si>
  <si>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</si>
  <si>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</si>
  <si>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</si>
  <si>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</si>
  <si>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</si>
  <si>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</si>
  <si>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</si>
  <si>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</si>
  <si>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</si>
  <si>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</si>
  <si>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</si>
  <si>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</si>
  <si>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</si>
  <si>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</si>
  <si>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</si>
  <si>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</si>
  <si>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</si>
  <si>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</si>
  <si>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</si>
  <si>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</si>
  <si>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</si>
  <si>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</si>
  <si>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</si>
  <si>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</si>
  <si>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</si>
  <si>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</si>
  <si>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</si>
  <si>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</si>
  <si>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</si>
  <si>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</si>
  <si>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</si>
  <si>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</si>
  <si>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</si>
  <si>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</si>
  <si>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</si>
  <si>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</si>
  <si>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</si>
  <si>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</si>
  <si>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</si>
  <si>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</si>
  <si>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</si>
  <si>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</si>
  <si>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</si>
  <si>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</si>
  <si>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</si>
  <si>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</si>
  <si>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</si>
  <si>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</si>
  <si>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</si>
  <si>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</si>
  <si>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</si>
  <si>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</si>
  <si>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</si>
  <si>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</si>
  <si>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</si>
  <si>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</si>
  <si>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</si>
  <si>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</si>
  <si>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</si>
  <si>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</si>
  <si>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</si>
  <si>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</si>
  <si>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</si>
  <si>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</si>
  <si>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</si>
  <si>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</si>
  <si>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</si>
  <si>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</si>
  <si>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</si>
  <si>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</si>
  <si>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</si>
  <si>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</si>
  <si>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</si>
  <si>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</si>
  <si>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</si>
  <si>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</si>
  <si>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</si>
  <si>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</si>
  <si>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</si>
  <si>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</si>
  <si>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</si>
  <si>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</si>
  <si>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</si>
  <si>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</si>
  <si>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</si>
  <si>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</si>
  <si>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</si>
  <si>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</si>
  <si>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</si>
  <si>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</si>
  <si>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</si>
  <si>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</si>
  <si>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</si>
  <si>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</si>
  <si>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</si>
  <si>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</si>
  <si>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</si>
  <si>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</si>
  <si>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</si>
  <si>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</si>
  <si>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</si>
  <si>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</si>
  <si>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</si>
  <si>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</si>
  <si>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</si>
  <si>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</si>
  <si>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</si>
  <si>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</si>
  <si>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</si>
  <si>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</si>
  <si>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</si>
  <si>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</si>
  <si>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</si>
  <si>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</si>
  <si>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</si>
  <si>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</si>
  <si>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</si>
  <si>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</si>
  <si>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</si>
  <si>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</si>
  <si>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</si>
  <si>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</si>
  <si>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</si>
  <si>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</si>
  <si>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</si>
  <si>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</si>
  <si>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</si>
  <si>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</si>
  <si>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</si>
  <si>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</si>
  <si>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</si>
  <si>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</si>
  <si>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</si>
  <si>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</si>
  <si>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</si>
  <si>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</si>
  <si>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</si>
  <si>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</si>
  <si>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</si>
  <si>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</si>
  <si>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</si>
  <si>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</si>
  <si>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</si>
  <si>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</si>
  <si>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</si>
  <si>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</si>
  <si>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</si>
  <si>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</si>
  <si>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</si>
  <si>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</si>
  <si>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</si>
  <si>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</si>
  <si>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</si>
  <si>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</si>
  <si>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</si>
  <si>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</si>
  <si>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</si>
  <si>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</si>
  <si>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</si>
  <si>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</si>
  <si>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</si>
  <si>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</si>
  <si>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</si>
  <si>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</si>
  <si>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</si>
  <si>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</si>
  <si>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</si>
  <si>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</si>
  <si>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</si>
  <si>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</si>
  <si>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</si>
  <si>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</si>
  <si>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</si>
  <si>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</si>
  <si>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</si>
  <si>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</si>
  <si>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</si>
  <si>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</si>
  <si>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</si>
  <si>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</si>
  <si>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</si>
  <si>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</si>
  <si>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</si>
  <si>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</si>
  <si>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</si>
  <si>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</si>
  <si>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</si>
  <si>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</si>
  <si>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</si>
  <si>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</si>
  <si>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</si>
  <si>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</si>
  <si>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</si>
  <si>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</si>
  <si>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</si>
  <si>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</si>
  <si>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</si>
  <si>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</si>
  <si>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</si>
  <si>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</si>
  <si>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</si>
  <si>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</si>
  <si>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</si>
  <si>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</si>
  <si>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</si>
  <si>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</si>
  <si>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</si>
  <si>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</si>
  <si>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</si>
  <si>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</si>
  <si>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</si>
  <si>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</si>
  <si>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</si>
  <si>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</si>
  <si>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</si>
  <si>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</si>
  <si>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</si>
  <si>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</si>
  <si>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</si>
  <si>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</si>
  <si>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</si>
  <si>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</si>
  <si>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</si>
  <si>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</si>
  <si>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</si>
  <si>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</si>
  <si>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</si>
  <si>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</si>
  <si>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</si>
  <si>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</si>
  <si>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</si>
  <si>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</si>
  <si>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</si>
  <si>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</si>
  <si>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</si>
  <si>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</si>
  <si>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</si>
  <si>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</si>
  <si>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</si>
  <si>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</si>
  <si>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</si>
  <si>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</si>
  <si>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</si>
  <si>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</si>
  <si>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</si>
  <si>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</si>
  <si>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</si>
  <si>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</si>
  <si>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</si>
  <si>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</si>
  <si>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</si>
  <si>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</si>
  <si>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</si>
  <si>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</si>
  <si>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</si>
  <si>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</si>
  <si>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</si>
  <si>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</si>
  <si>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</si>
  <si>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</si>
  <si>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</si>
  <si>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</si>
  <si>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</si>
  <si>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</si>
  <si>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</si>
  <si>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</si>
  <si>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</si>
  <si>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</si>
  <si>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</si>
  <si>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</si>
  <si>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</si>
  <si>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</si>
  <si>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</si>
  <si>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</si>
  <si>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</si>
  <si>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</si>
  <si>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</si>
  <si>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</si>
  <si>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</si>
  <si>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</si>
  <si>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</si>
  <si>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</si>
  <si>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</si>
  <si>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</si>
  <si>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</si>
  <si>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</si>
  <si>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</si>
  <si>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</si>
  <si>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</si>
  <si>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</si>
  <si>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</si>
  <si>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</si>
  <si>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</si>
  <si>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</si>
  <si>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</si>
  <si>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</si>
  <si>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</si>
  <si>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</si>
  <si>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</si>
  <si>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</si>
  <si>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</si>
  <si>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</si>
  <si>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</si>
  <si>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</si>
  <si>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</si>
  <si>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</si>
  <si>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</si>
  <si>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</si>
  <si>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</si>
  <si>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</si>
  <si>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</si>
  <si>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</si>
  <si>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</si>
  <si>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</si>
  <si>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</si>
  <si>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</si>
  <si>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</si>
  <si>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</si>
  <si>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</si>
  <si>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</si>
  <si>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</si>
  <si>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</si>
  <si>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</si>
  <si>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</si>
  <si>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</si>
  <si>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</si>
  <si>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</si>
  <si>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</si>
  <si>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</si>
  <si>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</si>
  <si>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</si>
  <si>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</si>
  <si>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</si>
  <si>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</si>
  <si>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</si>
  <si>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</si>
  <si>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</si>
  <si>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</si>
  <si>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</si>
  <si>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</si>
  <si>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</si>
  <si>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</si>
  <si>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</si>
  <si>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</si>
  <si>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</si>
  <si>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</si>
  <si>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</si>
  <si>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</si>
  <si>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</si>
  <si>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</si>
  <si>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</si>
  <si>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</si>
  <si>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</si>
  <si>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</si>
  <si>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</si>
  <si>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</si>
  <si>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</si>
  <si>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</si>
  <si>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</si>
  <si>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</si>
  <si>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</si>
  <si>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</si>
  <si>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</si>
  <si>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</si>
  <si>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</si>
  <si>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</si>
  <si>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</si>
  <si>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</si>
  <si>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</si>
  <si>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</si>
  <si>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</si>
  <si>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</si>
  <si>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</si>
  <si>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</si>
  <si>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</si>
  <si>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</si>
  <si>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</si>
  <si>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</si>
  <si>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</si>
  <si>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</si>
  <si>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</si>
  <si>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</si>
  <si>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</si>
  <si>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</si>
  <si>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</si>
  <si>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</si>
  <si>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</si>
  <si>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</si>
  <si>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</si>
  <si>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</si>
  <si>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</si>
  <si>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</si>
  <si>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</si>
  <si>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</si>
  <si>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</si>
  <si>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</si>
  <si>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</si>
  <si>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</si>
  <si>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</si>
  <si>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</si>
  <si>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</si>
  <si>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</si>
  <si>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</si>
  <si>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</si>
  <si>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</si>
  <si>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</si>
  <si>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</si>
  <si>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</si>
  <si>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</si>
  <si>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</si>
  <si>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</si>
  <si>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</si>
  <si>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</si>
  <si>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</si>
  <si>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</si>
  <si>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</si>
  <si>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</si>
  <si>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</si>
  <si>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</si>
  <si>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</si>
  <si>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</si>
  <si>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</si>
  <si>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</si>
  <si>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</si>
  <si>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</si>
  <si>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</si>
  <si>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</si>
  <si>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</si>
  <si>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</si>
  <si>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</si>
  <si>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</si>
  <si>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</si>
  <si>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</si>
  <si>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</si>
  <si>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</si>
  <si>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</si>
  <si>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</si>
  <si>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</si>
  <si>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</si>
  <si>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</si>
  <si>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</si>
  <si>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</si>
  <si>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</si>
  <si>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</si>
  <si>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</si>
  <si>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</si>
  <si>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</si>
  <si>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</si>
  <si>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</si>
  <si>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</si>
  <si>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</si>
  <si>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</si>
  <si>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</si>
  <si>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</si>
  <si>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</si>
  <si>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</si>
  <si>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</si>
  <si>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</si>
  <si>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</si>
  <si>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</si>
  <si>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</si>
  <si>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</si>
  <si>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</si>
  <si>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</si>
  <si>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</si>
  <si>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</si>
  <si>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</si>
  <si>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</si>
  <si>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</si>
  <si>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</si>
  <si>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</si>
  <si>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</si>
  <si>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</si>
  <si>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</si>
  <si>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</si>
  <si>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</si>
  <si>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</si>
  <si>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</si>
  <si>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</si>
  <si>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</si>
  <si>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</si>
  <si>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</si>
  <si>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</si>
  <si>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</si>
  <si>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</si>
  <si>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</si>
  <si>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</si>
  <si>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</si>
  <si>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</si>
  <si>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</si>
  <si>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</si>
  <si>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</si>
  <si>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</si>
  <si>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</si>
  <si>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</si>
  <si>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</si>
  <si>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</si>
  <si>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</si>
  <si>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</si>
  <si>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</si>
  <si>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</si>
  <si>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</si>
  <si>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</si>
  <si>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</si>
  <si>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</si>
  <si>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</si>
  <si>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</si>
  <si>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</si>
  <si>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</si>
  <si>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</si>
  <si>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</si>
  <si>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</si>
  <si>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</si>
  <si>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</si>
  <si>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</si>
  <si>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</si>
  <si>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</si>
  <si>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</si>
  <si>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</si>
  <si>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</si>
  <si>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</si>
  <si>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</si>
  <si>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</si>
  <si>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</si>
  <si>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</si>
  <si>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</si>
  <si>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</si>
  <si>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</si>
  <si>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</si>
  <si>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</si>
  <si>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</si>
  <si>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</si>
  <si>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</si>
  <si>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</si>
  <si>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</si>
  <si>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</si>
  <si>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</si>
  <si>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</si>
  <si>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</si>
  <si>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</si>
  <si>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</si>
  <si>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</si>
  <si>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</si>
  <si>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</si>
  <si>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</si>
  <si>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</si>
  <si>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</si>
  <si>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</si>
  <si>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</si>
  <si>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</si>
  <si>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</si>
  <si>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</si>
  <si>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</si>
  <si>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</si>
  <si>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</si>
  <si>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</si>
  <si>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</si>
  <si>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</si>
  <si>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</si>
  <si>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</si>
  <si>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</si>
  <si>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</si>
  <si>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</si>
  <si>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</si>
  <si>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</si>
  <si>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</si>
  <si>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</si>
  <si>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</si>
  <si>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</si>
  <si>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</si>
  <si>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</si>
  <si>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</si>
  <si>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</si>
  <si>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</si>
  <si>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</si>
  <si>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</si>
  <si>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</si>
  <si>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</si>
  <si>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</si>
  <si>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</si>
  <si>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</si>
  <si>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</si>
  <si>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</si>
  <si>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</si>
  <si>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</si>
  <si>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</si>
  <si>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</si>
  <si>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</si>
  <si>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</si>
  <si>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</si>
  <si>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</si>
  <si>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</si>
  <si>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</si>
  <si>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</si>
  <si>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</si>
  <si>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</si>
  <si>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</si>
  <si>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</si>
  <si>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</si>
  <si>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</si>
  <si>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</si>
  <si>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</si>
  <si>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</si>
  <si>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</si>
  <si>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</si>
  <si>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</si>
  <si>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</si>
  <si>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</si>
  <si>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</si>
  <si>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</si>
  <si>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</si>
  <si>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</si>
  <si>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</si>
  <si>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</si>
  <si>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</si>
  <si>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</si>
  <si>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</si>
  <si>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</si>
  <si>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</si>
  <si>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</si>
  <si>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</si>
  <si>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</si>
  <si>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</si>
  <si>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</si>
  <si>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</si>
  <si>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</si>
  <si>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</si>
  <si>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</si>
  <si>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</si>
  <si>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</si>
  <si>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</si>
  <si>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</si>
  <si>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</si>
  <si>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</si>
  <si>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</si>
  <si>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</si>
  <si>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</si>
  <si>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</si>
  <si>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</si>
  <si>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</si>
  <si>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</si>
  <si>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</si>
  <si>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</si>
  <si>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</si>
  <si>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</si>
  <si>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</si>
  <si>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</si>
  <si>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</si>
  <si>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</si>
  <si>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</si>
  <si>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</si>
  <si>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</si>
  <si>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</si>
  <si>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</si>
  <si>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</si>
  <si>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</si>
  <si>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</si>
  <si>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</si>
  <si>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</si>
  <si>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</si>
  <si>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</si>
  <si>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</si>
  <si>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</si>
  <si>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</si>
  <si>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</si>
  <si>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</si>
  <si>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</si>
  <si>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</si>
  <si>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</si>
  <si>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</si>
  <si>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</si>
  <si>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</si>
  <si>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</si>
  <si>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</si>
  <si>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</si>
  <si>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</si>
  <si>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</si>
  <si>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</si>
  <si>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</si>
  <si>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</si>
  <si>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</si>
  <si>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</si>
  <si>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</si>
  <si>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</si>
  <si>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</si>
  <si>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</si>
  <si>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</si>
  <si>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</si>
  <si>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</si>
  <si>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</si>
  <si>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</si>
  <si>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</si>
  <si>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</si>
  <si>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</si>
  <si>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</si>
  <si>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</si>
  <si>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</si>
  <si>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</si>
  <si>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</si>
  <si>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</si>
  <si>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</si>
  <si>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</si>
  <si>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</si>
  <si>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</si>
  <si>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</si>
  <si>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</si>
  <si>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</si>
  <si>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</si>
  <si>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</si>
  <si>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</si>
  <si>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</si>
  <si>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</si>
  <si>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</si>
  <si>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</si>
  <si>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</si>
  <si>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</si>
  <si>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</si>
  <si>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</si>
  <si>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</si>
  <si>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</si>
  <si>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</si>
  <si>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</si>
  <si>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</si>
  <si>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</si>
  <si>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</si>
  <si>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</si>
  <si>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</si>
  <si>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</si>
  <si>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</si>
  <si>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</si>
  <si>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</si>
  <si>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</si>
  <si>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</si>
  <si>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</si>
  <si>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</si>
  <si>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</si>
  <si>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</si>
  <si>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</si>
  <si>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</si>
  <si>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</si>
  <si>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</si>
  <si>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</si>
  <si>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</si>
  <si>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</si>
  <si>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</si>
  <si>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</si>
  <si>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</si>
  <si>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</si>
  <si>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</si>
  <si>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</si>
  <si>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</si>
  <si>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</si>
  <si>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</si>
  <si>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</si>
  <si>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</si>
  <si>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</si>
  <si>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</si>
  <si>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</si>
  <si>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</si>
  <si>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</si>
  <si>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</si>
  <si>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</si>
  <si>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</si>
  <si>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</si>
  <si>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</si>
  <si>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</si>
  <si>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</si>
  <si>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</si>
  <si>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</si>
  <si>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</si>
  <si>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</si>
  <si>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</si>
  <si>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</si>
  <si>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</si>
  <si>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</si>
  <si>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</si>
  <si>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</si>
  <si>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</si>
  <si>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</si>
  <si>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</si>
  <si>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</si>
  <si>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</si>
  <si>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</si>
  <si>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</si>
  <si>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</si>
  <si>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</si>
  <si>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</si>
  <si>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</si>
  <si>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</si>
  <si>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</si>
  <si>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</si>
  <si>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</si>
  <si>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</si>
  <si>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</si>
  <si>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</si>
  <si>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</si>
  <si>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</si>
  <si>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</si>
  <si>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</si>
  <si>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</si>
  <si>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</si>
  <si>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</si>
  <si>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</si>
  <si>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</si>
  <si>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</si>
  <si>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</si>
  <si>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</si>
  <si>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</si>
  <si>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</si>
  <si>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</si>
  <si>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</si>
  <si>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</si>
  <si>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</si>
  <si>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</si>
  <si>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</si>
  <si>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</si>
  <si>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</si>
  <si>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</si>
  <si>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</si>
  <si>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</si>
  <si>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</si>
  <si>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</si>
  <si>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</si>
  <si>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</si>
  <si>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</si>
  <si>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</si>
  <si>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</si>
  <si>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</si>
  <si>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</si>
  <si>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</si>
  <si>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</si>
  <si>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</si>
  <si>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</si>
  <si>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</si>
  <si>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</si>
  <si>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</si>
  <si>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</si>
  <si>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</si>
  <si>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</si>
  <si>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</si>
  <si>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</si>
  <si>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</si>
  <si>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</si>
  <si>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</si>
  <si>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</si>
  <si>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</si>
  <si>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</si>
  <si>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</si>
  <si>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</si>
  <si>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</si>
  <si>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</si>
  <si>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</si>
  <si>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</si>
  <si>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</si>
  <si>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</si>
  <si>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</si>
  <si>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</si>
  <si>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</si>
  <si>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</si>
  <si>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</si>
  <si>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</si>
  <si>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</si>
  <si>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</si>
  <si>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</si>
  <si>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</si>
  <si>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</si>
  <si>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</si>
  <si>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</si>
  <si>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</si>
  <si>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</si>
  <si>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</si>
  <si>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</si>
  <si>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</si>
  <si>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</si>
  <si>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</si>
  <si>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</si>
  <si>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</si>
  <si>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</si>
  <si>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</si>
  <si>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</si>
  <si>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</si>
  <si>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</si>
  <si>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</si>
  <si>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</si>
  <si>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</si>
  <si>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</si>
  <si>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</si>
  <si>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</si>
  <si>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</si>
  <si>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</si>
  <si>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</si>
  <si>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</si>
  <si>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</si>
  <si>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</si>
  <si>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</si>
  <si>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</si>
  <si>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</si>
  <si>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</si>
  <si>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</si>
  <si>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</si>
  <si>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</si>
  <si>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</si>
  <si>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</si>
  <si>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</si>
  <si>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</si>
  <si>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</si>
  <si>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</si>
  <si>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</si>
  <si>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</si>
  <si>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</si>
  <si>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</si>
  <si>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</si>
  <si>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</si>
  <si>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</si>
  <si>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</si>
  <si>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</si>
  <si>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</si>
  <si>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</si>
  <si>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</si>
  <si>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</si>
  <si>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</si>
  <si>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</si>
  <si>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</si>
  <si>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</si>
  <si>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</si>
  <si>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</si>
  <si>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</si>
  <si>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</si>
  <si>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</si>
  <si>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</si>
  <si>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</si>
  <si>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</si>
  <si>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</si>
  <si>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</si>
  <si>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</si>
  <si>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</si>
  <si>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</si>
  <si>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</si>
  <si>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</si>
  <si>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</si>
  <si>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</si>
  <si>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</si>
  <si>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</si>
  <si>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</si>
  <si>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</si>
  <si>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</si>
  <si>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</si>
  <si>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</si>
  <si>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</si>
  <si>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</si>
  <si>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</si>
  <si>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</si>
  <si>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</si>
  <si>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</si>
  <si>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</si>
  <si>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</si>
  <si>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</si>
  <si>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</si>
  <si>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</si>
  <si>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</si>
  <si>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</si>
  <si>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</si>
  <si>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</si>
  <si>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</si>
  <si>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</si>
  <si>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</si>
  <si>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</si>
  <si>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</si>
  <si>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</si>
  <si>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</si>
  <si>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</si>
  <si>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</si>
  <si>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</si>
  <si>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</si>
  <si>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</si>
  <si>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</si>
  <si>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</si>
  <si>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</si>
  <si>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</si>
  <si>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</si>
  <si>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</si>
  <si>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</si>
  <si>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</si>
  <si>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</si>
  <si>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</si>
  <si>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</si>
  <si>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</si>
  <si>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</si>
  <si>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</si>
  <si>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</si>
  <si>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</si>
  <si>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</si>
  <si>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</si>
  <si>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</si>
  <si>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</si>
  <si>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</si>
  <si>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</si>
  <si>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</si>
  <si>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</si>
  <si>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</si>
  <si>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</si>
  <si>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</si>
  <si>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</si>
  <si>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</si>
  <si>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</si>
  <si>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</si>
  <si>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</si>
  <si>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</si>
  <si>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</si>
  <si>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</si>
  <si>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</si>
  <si>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</si>
  <si>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</si>
  <si>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</si>
  <si>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</si>
  <si>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</si>
  <si>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</si>
  <si>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</si>
  <si>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</si>
  <si>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</si>
  <si>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</si>
  <si>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</si>
  <si>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</si>
  <si>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</si>
  <si>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</si>
  <si>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</si>
  <si>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</si>
  <si>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</si>
  <si>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</si>
  <si>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</si>
  <si>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</si>
  <si>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</si>
  <si>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</si>
  <si>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</si>
  <si>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</si>
  <si>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</si>
  <si>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</si>
  <si>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</si>
  <si>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</si>
  <si>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</si>
  <si>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</si>
  <si>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</si>
  <si>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</si>
  <si>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</si>
  <si>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</si>
  <si>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</si>
  <si>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</si>
  <si>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</si>
  <si>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</si>
  <si>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</si>
  <si>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</si>
  <si>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</si>
  <si>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</si>
  <si>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</si>
  <si>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</si>
  <si>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</si>
  <si>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</si>
  <si>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</si>
  <si>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</si>
  <si>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</si>
  <si>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</si>
  <si>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</si>
  <si>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</si>
  <si>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</si>
  <si>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</si>
  <si>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</si>
  <si>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</si>
  <si>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</si>
  <si>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</si>
  <si>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</si>
  <si>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</si>
  <si>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</si>
  <si>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</si>
  <si>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</si>
  <si>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</si>
  <si>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</si>
  <si>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</si>
  <si>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</si>
  <si>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</si>
  <si>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</si>
  <si>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</si>
  <si>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</si>
  <si>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</si>
  <si>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</si>
  <si>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</si>
  <si>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</si>
  <si>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</si>
  <si>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</si>
  <si>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</si>
  <si>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</si>
  <si>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</si>
  <si>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</si>
  <si>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</si>
  <si>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</si>
  <si>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</si>
  <si>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</si>
  <si>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</si>
  <si>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</si>
  <si>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</si>
  <si>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</si>
  <si>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</si>
  <si>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</si>
  <si>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</si>
  <si>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</si>
  <si>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</si>
  <si>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</si>
  <si>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</si>
  <si>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</si>
  <si>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</si>
  <si>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</si>
  <si>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</si>
  <si>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</si>
  <si>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</si>
  <si>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</si>
  <si>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</si>
  <si>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</si>
  <si>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</si>
  <si>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</si>
  <si>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</si>
  <si>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</si>
  <si>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</si>
  <si>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</si>
  <si>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</si>
  <si>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</si>
  <si>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</si>
  <si>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</si>
  <si>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</si>
  <si>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</si>
  <si>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</si>
  <si>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</si>
  <si>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</si>
  <si>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</si>
  <si>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</si>
  <si>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</si>
  <si>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</si>
  <si>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</si>
  <si>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</si>
  <si>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</si>
  <si>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</si>
  <si>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</si>
  <si>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</si>
  <si>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</si>
  <si>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</si>
  <si>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</si>
  <si>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</si>
  <si>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</si>
  <si>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</si>
  <si>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</si>
  <si>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</si>
  <si>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</si>
  <si>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</si>
  <si>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</si>
  <si>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</si>
  <si>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</si>
  <si>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</si>
  <si>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</si>
  <si>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</si>
  <si>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</si>
  <si>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</si>
  <si>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</si>
  <si>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</si>
  <si>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</si>
  <si>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</si>
  <si>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</si>
  <si>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</si>
  <si>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</si>
  <si>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</si>
  <si>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</si>
  <si>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</si>
  <si>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</si>
  <si>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</si>
  <si>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</si>
  <si>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</si>
  <si>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</si>
  <si>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</si>
  <si>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</si>
  <si>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</si>
  <si>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</si>
  <si>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</si>
  <si>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</si>
  <si>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</si>
  <si>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</si>
  <si>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</si>
  <si>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</si>
  <si>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</si>
  <si>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</si>
  <si>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</si>
  <si>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</si>
  <si>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</si>
  <si>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</si>
  <si>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</si>
  <si>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</si>
  <si>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</si>
  <si>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</si>
  <si>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</si>
  <si>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</si>
  <si>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</si>
  <si>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</si>
  <si>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</si>
  <si>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</si>
  <si>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</si>
  <si>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</si>
  <si>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</si>
  <si>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</si>
  <si>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</si>
  <si>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</si>
  <si>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</si>
  <si>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</si>
  <si>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</si>
  <si>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</si>
  <si>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</si>
  <si>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</si>
  <si>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</si>
  <si>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</si>
  <si>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</si>
  <si>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</si>
  <si>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</si>
  <si>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</si>
  <si>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</si>
  <si>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</si>
  <si>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</si>
  <si>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</si>
  <si>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</si>
  <si>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</si>
  <si>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</si>
  <si>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</si>
  <si>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</si>
  <si>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</si>
  <si>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</si>
  <si>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</si>
  <si>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</si>
  <si>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</si>
  <si>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</si>
  <si>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</si>
  <si>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</si>
  <si>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</si>
  <si>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</si>
  <si>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</si>
  <si>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</si>
  <si>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</si>
  <si>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</si>
  <si>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</si>
  <si>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</si>
  <si>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</si>
  <si>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</si>
  <si>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</si>
  <si>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</si>
  <si>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</si>
  <si>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</si>
  <si>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</si>
  <si>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</si>
  <si>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</si>
  <si>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</si>
  <si>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</si>
  <si>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</si>
  <si>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</si>
  <si>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</si>
  <si>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</si>
  <si>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</si>
  <si>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</si>
  <si>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</si>
  <si>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</si>
  <si>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</si>
  <si>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</si>
  <si>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</si>
  <si>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</si>
  <si>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</si>
  <si>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</si>
  <si>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</si>
  <si>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</si>
  <si>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</si>
  <si>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</si>
  <si>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</si>
  <si>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</si>
  <si>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</si>
  <si>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</si>
  <si>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</si>
  <si>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</si>
  <si>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</si>
  <si>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</si>
  <si>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</si>
  <si>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</si>
  <si>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</si>
  <si>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</si>
  <si>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</si>
  <si>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</si>
  <si>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</si>
  <si>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</si>
  <si>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</si>
  <si>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</si>
  <si>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</si>
  <si>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</si>
  <si>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</si>
  <si>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</si>
  <si>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</si>
  <si>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</si>
  <si>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</si>
  <si>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</si>
  <si>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</si>
  <si>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</si>
  <si>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</si>
  <si>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</si>
  <si>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</si>
  <si>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</si>
  <si>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</si>
  <si>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</si>
  <si>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</si>
  <si>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</si>
  <si>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</si>
  <si>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</si>
  <si>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</si>
  <si>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</si>
  <si>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</si>
  <si>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</si>
  <si>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</si>
  <si>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</si>
  <si>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</si>
  <si>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</si>
  <si>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</si>
  <si>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</si>
  <si>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</si>
  <si>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</si>
  <si>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</si>
  <si>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</si>
  <si>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</si>
  <si>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</si>
  <si>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</si>
  <si>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</si>
  <si>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</si>
  <si>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</si>
  <si>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</si>
  <si>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</si>
  <si>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</si>
  <si>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</si>
  <si>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</si>
  <si>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</si>
  <si>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</si>
  <si>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</si>
  <si>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</si>
  <si>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</si>
  <si>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</si>
  <si>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</si>
  <si>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</si>
  <si>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</si>
  <si>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</si>
  <si>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</si>
  <si>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</si>
  <si>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</si>
  <si>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</si>
  <si>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</si>
  <si>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</si>
  <si>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</si>
  <si>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</si>
  <si>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</si>
  <si>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</si>
  <si>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</si>
  <si>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</si>
  <si>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</si>
  <si>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</si>
  <si>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</si>
  <si>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</si>
  <si>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</si>
  <si>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</si>
  <si>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</si>
  <si>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</si>
  <si>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</si>
  <si>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</si>
  <si>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</si>
  <si>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</si>
  <si>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</si>
  <si>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</si>
  <si>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</si>
  <si>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</si>
  <si>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</si>
  <si>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</si>
  <si>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</si>
  <si>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</si>
  <si>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</si>
  <si>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</si>
  <si>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</si>
  <si>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</si>
  <si>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</si>
  <si>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</si>
  <si>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</si>
  <si>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</si>
  <si>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</si>
  <si>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</si>
  <si>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</si>
  <si>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</si>
  <si>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</si>
  <si>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</si>
  <si>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</si>
  <si>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</si>
  <si>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</si>
  <si>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</si>
  <si>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</si>
  <si>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</si>
  <si>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</si>
  <si>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</si>
  <si>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</si>
  <si>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</si>
  <si>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</si>
  <si>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</si>
  <si>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</si>
  <si>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</si>
  <si>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</si>
  <si>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</si>
  <si>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</si>
  <si>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</si>
  <si>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</si>
  <si>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</si>
  <si>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</si>
  <si>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</si>
  <si>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</si>
  <si>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</si>
  <si>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</si>
  <si>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</si>
  <si>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</si>
  <si>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</si>
  <si>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</si>
  <si>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</si>
  <si>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</si>
  <si>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</si>
  <si>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</si>
  <si>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</si>
  <si>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</si>
  <si>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</si>
  <si>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</si>
  <si>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</si>
  <si>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</si>
  <si>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</si>
  <si>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</si>
  <si>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</si>
  <si>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</si>
  <si>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</si>
  <si>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</si>
  <si>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</si>
  <si>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</si>
  <si>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</si>
  <si>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</si>
  <si>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</si>
  <si>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</si>
  <si>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</si>
  <si>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</si>
  <si>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</si>
  <si>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</si>
  <si>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</si>
  <si>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</si>
  <si>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</si>
  <si>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</si>
  <si>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</si>
  <si>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</si>
  <si>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</si>
  <si>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</si>
  <si>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</si>
  <si>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</si>
  <si>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</si>
  <si>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</si>
  <si>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</si>
  <si>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</si>
  <si>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</si>
  <si>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</si>
  <si>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</si>
  <si>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</si>
  <si>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</si>
  <si>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</si>
  <si>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</si>
  <si>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</si>
  <si>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</si>
  <si>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</si>
  <si>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</si>
  <si>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</si>
  <si>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</si>
  <si>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</si>
  <si>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</si>
  <si>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</si>
  <si>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</si>
  <si>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</si>
  <si>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</si>
  <si>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</si>
  <si>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</si>
  <si>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</si>
  <si>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</si>
  <si>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</si>
  <si>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</si>
  <si>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</si>
  <si>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</si>
  <si>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</si>
  <si>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</si>
  <si>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</si>
  <si>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</si>
  <si>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</si>
  <si>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</si>
  <si>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</si>
  <si>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</si>
  <si>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</si>
  <si>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</si>
  <si>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</si>
  <si>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</si>
  <si>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</si>
  <si>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</si>
  <si>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</si>
  <si>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</si>
  <si>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</si>
  <si>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</si>
  <si>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</si>
  <si>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</si>
  <si>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</si>
  <si>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</si>
  <si>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</si>
  <si>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</si>
  <si>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</si>
  <si>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</si>
  <si>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</si>
  <si>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</si>
  <si>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</si>
  <si>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</si>
  <si>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</si>
  <si>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</si>
  <si>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</si>
  <si>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</si>
  <si>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</si>
  <si>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</si>
  <si>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</si>
  <si>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</si>
  <si>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</si>
  <si>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</si>
  <si>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</si>
  <si>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</si>
  <si>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</si>
  <si>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</si>
  <si>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</si>
  <si>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</si>
  <si>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</si>
  <si>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</si>
  <si>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</si>
  <si>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</si>
  <si>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</si>
  <si>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</si>
  <si>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</si>
  <si>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</si>
  <si>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</si>
  <si>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</si>
  <si>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</si>
  <si>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</si>
  <si>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</si>
  <si>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</si>
  <si>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</si>
  <si>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</si>
  <si>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</si>
  <si>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</si>
  <si>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</si>
  <si>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</si>
  <si>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</si>
  <si>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</si>
  <si>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</si>
  <si>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</si>
  <si>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</si>
  <si>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</si>
  <si>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</si>
  <si>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</si>
  <si>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</si>
  <si>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</si>
  <si>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</si>
  <si>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</si>
  <si>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</si>
  <si>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</si>
  <si>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</si>
  <si>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</si>
  <si>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</si>
  <si>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</si>
  <si>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</si>
  <si>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</si>
  <si>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</si>
  <si>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</si>
  <si>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</si>
  <si>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</si>
  <si>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</si>
  <si>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</si>
  <si>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</si>
  <si>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</si>
  <si>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</si>
  <si>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</si>
  <si>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</si>
  <si>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</si>
  <si>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</si>
  <si>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</si>
  <si>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</si>
  <si>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</si>
  <si>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</si>
  <si>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</si>
  <si>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</si>
  <si>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</si>
  <si>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</si>
  <si>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</si>
  <si>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</si>
  <si>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</si>
  <si>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</si>
  <si>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</si>
  <si>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</si>
  <si>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</si>
  <si>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</si>
  <si>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</si>
  <si>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</si>
  <si>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</si>
  <si>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</si>
  <si>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</si>
  <si>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</si>
  <si>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</si>
  <si>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</si>
  <si>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</si>
  <si>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</si>
  <si>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</si>
  <si>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</si>
  <si>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</si>
  <si>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</si>
  <si>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</si>
  <si>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</si>
  <si>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</si>
  <si>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</si>
  <si>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</si>
  <si>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</si>
  <si>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</si>
  <si>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</si>
  <si>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</si>
  <si>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</si>
  <si>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</si>
  <si>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</si>
  <si>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</si>
  <si>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</si>
  <si>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</si>
  <si>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</si>
  <si>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</si>
  <si>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</si>
  <si>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</si>
  <si>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</si>
  <si>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</si>
  <si>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</si>
  <si>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</si>
  <si>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</si>
  <si>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</si>
  <si>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</si>
  <si>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</si>
  <si>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</si>
  <si>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</si>
  <si>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</si>
  <si>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</si>
  <si>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</si>
  <si>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</si>
  <si>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</si>
  <si>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</si>
  <si>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</si>
  <si>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</si>
  <si>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</si>
  <si>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</si>
  <si>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</si>
  <si>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</si>
  <si>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</si>
  <si>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</si>
  <si>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</si>
  <si>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</si>
  <si>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</si>
  <si>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</si>
  <si>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</si>
  <si>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</si>
  <si>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</si>
  <si>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</si>
  <si>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</si>
  <si>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</si>
  <si>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</si>
  <si>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</si>
  <si>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</si>
  <si>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</si>
  <si>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</si>
  <si>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</si>
  <si>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</si>
  <si>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</si>
  <si>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</si>
  <si>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</si>
  <si>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</si>
  <si>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</si>
  <si>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</si>
  <si>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</si>
  <si>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</si>
  <si>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</si>
  <si>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</si>
  <si>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</si>
  <si>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</si>
  <si>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</si>
  <si>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</si>
  <si>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</si>
  <si>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</si>
  <si>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</si>
  <si>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</si>
  <si>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</si>
  <si>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</si>
  <si>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</si>
  <si>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</si>
  <si>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</si>
  <si>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</si>
  <si>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</si>
  <si>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</si>
  <si>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</si>
  <si>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</si>
  <si>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</si>
  <si>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</si>
  <si>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</si>
  <si>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</si>
  <si>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</si>
  <si>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</si>
  <si>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</si>
  <si>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</si>
  <si>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</si>
  <si>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</si>
  <si>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</si>
  <si>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</si>
  <si>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</si>
  <si>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</si>
  <si>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</si>
  <si>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</si>
  <si>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</si>
  <si>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</si>
  <si>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</si>
  <si>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</si>
  <si>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</si>
  <si>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</si>
  <si>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</si>
  <si>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</si>
  <si>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</si>
  <si>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</si>
  <si>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</si>
  <si>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</si>
  <si>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</si>
  <si>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</si>
  <si>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</si>
  <si>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</si>
  <si>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</si>
  <si>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</si>
  <si>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</si>
  <si>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</si>
  <si>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</si>
  <si>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</si>
  <si>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</si>
  <si>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</si>
  <si>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</si>
  <si>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</si>
  <si>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</si>
  <si>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</si>
  <si>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</si>
  <si>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</si>
  <si>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</si>
  <si>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</si>
  <si>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</si>
  <si>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</si>
  <si>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</si>
  <si>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</si>
  <si>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</si>
  <si>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</si>
  <si>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</si>
  <si>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</si>
  <si>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</si>
  <si>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</si>
  <si>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</si>
  <si>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</si>
  <si>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</si>
  <si>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</si>
  <si>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</si>
  <si>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</si>
  <si>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</si>
  <si>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</si>
  <si>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</si>
  <si>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</si>
  <si>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</si>
  <si>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</si>
  <si>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</si>
  <si>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</si>
  <si>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</si>
  <si>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</si>
  <si>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</si>
  <si>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</si>
  <si>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</si>
  <si>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</si>
  <si>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</si>
  <si>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</si>
  <si>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</si>
  <si>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</si>
  <si>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</si>
  <si>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</si>
  <si>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</si>
  <si>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</si>
  <si>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</si>
  <si>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</si>
  <si>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</si>
  <si>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</si>
  <si>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</si>
  <si>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</si>
  <si>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</si>
  <si>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</si>
  <si>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</si>
  <si>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</si>
  <si>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</si>
  <si>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</si>
  <si>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</si>
  <si>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</si>
  <si>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</si>
  <si>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</si>
  <si>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</si>
  <si>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</si>
  <si>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</si>
  <si>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</si>
  <si>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</si>
  <si>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</si>
  <si>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</si>
  <si>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</si>
  <si>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</si>
  <si>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</si>
  <si>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</si>
  <si>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</si>
  <si>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</si>
  <si>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</si>
  <si>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</si>
  <si>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</si>
  <si>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</si>
  <si>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</si>
  <si>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</si>
  <si>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</si>
  <si>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</si>
  <si>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</si>
  <si>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</si>
  <si>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</si>
  <si>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</si>
  <si>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</si>
  <si>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</si>
  <si>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</si>
  <si>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</si>
  <si>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</si>
  <si>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</si>
  <si>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</si>
  <si>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</si>
  <si>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</si>
  <si>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</si>
  <si>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</si>
  <si>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</si>
  <si>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</si>
  <si>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</si>
  <si>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</si>
  <si>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</si>
  <si>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</si>
  <si>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</si>
  <si>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</si>
  <si>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</si>
  <si>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</si>
  <si>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</si>
  <si>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</si>
  <si>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</si>
  <si>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</si>
  <si>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</si>
  <si>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</si>
  <si>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</si>
  <si>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</si>
  <si>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</si>
  <si>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</si>
  <si>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</si>
  <si>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</si>
  <si>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</si>
  <si>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</si>
  <si>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</si>
  <si>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</si>
  <si>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</si>
  <si>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</si>
  <si>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</si>
  <si>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</si>
  <si>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</si>
  <si>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</si>
  <si>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</si>
  <si>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</si>
  <si>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</si>
  <si>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</si>
  <si>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</si>
  <si>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</si>
  <si>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</si>
  <si>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</si>
  <si>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</si>
  <si>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</si>
  <si>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</si>
  <si>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</si>
  <si>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</si>
  <si>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</si>
  <si>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</si>
  <si>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</si>
  <si>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</si>
  <si>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</si>
  <si>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</si>
  <si>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</si>
  <si>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</si>
  <si>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</si>
  <si>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</si>
  <si>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</si>
  <si>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</si>
  <si>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</si>
  <si>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</si>
  <si>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</si>
  <si>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</si>
  <si>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</si>
  <si>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</si>
  <si>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</si>
  <si>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</si>
  <si>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</si>
  <si>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</si>
  <si>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</si>
  <si>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</si>
  <si>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</si>
  <si>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</si>
  <si>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</si>
  <si>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</si>
  <si>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</si>
  <si>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</si>
  <si>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</si>
  <si>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</si>
  <si>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</si>
  <si>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</si>
  <si>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</si>
  <si>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</si>
  <si>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</si>
  <si>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</si>
  <si>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</si>
  <si>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</si>
  <si>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</si>
  <si>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</si>
  <si>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</si>
  <si>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</si>
  <si>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</si>
  <si>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</si>
  <si>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</si>
  <si>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</si>
  <si>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</si>
  <si>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</si>
  <si>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</si>
  <si>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</si>
  <si>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</si>
  <si>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</si>
  <si>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</si>
  <si>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</si>
  <si>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</si>
  <si>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</si>
  <si>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</si>
  <si>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</si>
  <si>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</si>
  <si>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</si>
  <si>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</si>
  <si>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</si>
  <si>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</si>
  <si>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</si>
  <si>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</si>
  <si>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</si>
  <si>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</si>
  <si>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</si>
  <si>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</si>
  <si>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</si>
  <si>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</si>
  <si>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</si>
  <si>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</si>
  <si>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</si>
  <si>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</si>
  <si>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</si>
  <si>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</si>
  <si>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</si>
  <si>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</si>
  <si>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</si>
  <si>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</si>
  <si>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</si>
  <si>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</si>
  <si>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</si>
  <si>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</si>
  <si>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</si>
  <si>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</si>
  <si>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</si>
  <si>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</si>
  <si>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</si>
  <si>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</si>
  <si>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</si>
  <si>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</si>
  <si>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</si>
  <si>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</si>
  <si>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</si>
  <si>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</si>
  <si>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</si>
  <si>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</si>
  <si>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</si>
  <si>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</si>
  <si>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</si>
  <si>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</si>
  <si>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</si>
  <si>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</si>
  <si>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</si>
  <si>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</si>
  <si>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</si>
  <si>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</si>
  <si>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</si>
  <si>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</si>
  <si>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</si>
  <si>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</si>
  <si>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</si>
  <si>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</si>
  <si>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</si>
  <si>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</si>
  <si>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</si>
  <si>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</si>
  <si>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</si>
  <si>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</si>
  <si>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</si>
  <si>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</si>
  <si>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</si>
  <si>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</si>
  <si>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</si>
  <si>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</si>
  <si>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</si>
  <si>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</si>
  <si>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</si>
  <si>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</si>
  <si>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</si>
  <si>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</si>
  <si>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</si>
  <si>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</si>
  <si>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</si>
  <si>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</si>
  <si>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</si>
  <si>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</si>
  <si>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</si>
  <si>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</si>
  <si>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</si>
  <si>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</si>
  <si>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</si>
  <si>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</si>
  <si>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</si>
  <si>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</si>
  <si>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</si>
  <si>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</si>
  <si>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</si>
  <si>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</si>
  <si>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</si>
  <si>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</si>
  <si>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</si>
  <si>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</si>
  <si>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</si>
  <si>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</si>
  <si>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</si>
  <si>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</si>
  <si>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</si>
  <si>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</si>
  <si>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</si>
  <si>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</si>
  <si>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</si>
  <si>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</si>
  <si>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</si>
  <si>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</si>
  <si>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</si>
  <si>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</si>
  <si>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</si>
  <si>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</si>
  <si>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</si>
  <si>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</si>
  <si>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</si>
  <si>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</si>
  <si>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</si>
  <si>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</si>
  <si>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</si>
  <si>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</si>
  <si>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</si>
  <si>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</si>
  <si>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</si>
  <si>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</si>
  <si>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</si>
  <si>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</si>
  <si>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</si>
  <si>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</si>
  <si>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</si>
  <si>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</si>
  <si>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</si>
  <si>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</si>
  <si>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</si>
  <si>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</si>
  <si>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</si>
  <si>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</si>
  <si>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</si>
  <si>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</si>
  <si>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</si>
  <si>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</si>
  <si>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</si>
  <si>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</si>
  <si>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</si>
  <si>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</si>
  <si>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</si>
  <si>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</si>
  <si>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</si>
  <si>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</si>
  <si>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</si>
  <si>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</si>
  <si>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</si>
  <si>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</si>
  <si>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</si>
  <si>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</si>
  <si>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</si>
  <si>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</si>
  <si>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</si>
  <si>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</si>
  <si>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</si>
  <si>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</si>
  <si>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</si>
  <si>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</si>
  <si>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</si>
  <si>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</si>
  <si>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</si>
  <si>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</si>
  <si>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</si>
  <si>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</si>
  <si>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</si>
  <si>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</si>
  <si>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</si>
  <si>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</si>
  <si>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</si>
  <si>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</si>
  <si>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</si>
  <si>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</si>
  <si>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</si>
  <si>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</si>
  <si>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</si>
  <si>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</si>
  <si>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</si>
  <si>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</si>
  <si>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</si>
  <si>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</si>
  <si>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</si>
  <si>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</si>
  <si>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</si>
  <si>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</si>
  <si>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</si>
  <si>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</si>
  <si>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</si>
  <si>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</si>
  <si>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</si>
  <si>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</si>
  <si>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</si>
  <si>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</si>
  <si>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</si>
  <si>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</si>
  <si>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</si>
  <si>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</si>
  <si>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</si>
  <si>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</si>
  <si>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</si>
  <si>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</si>
  <si>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</si>
  <si>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</si>
  <si>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</si>
  <si>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</si>
  <si>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</si>
  <si>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</si>
  <si>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</si>
  <si>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</si>
  <si>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</si>
  <si>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</si>
  <si>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</si>
  <si>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</si>
  <si>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</si>
  <si>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</si>
  <si>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</si>
  <si>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</si>
  <si>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</si>
  <si>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</si>
  <si>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</si>
  <si>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</si>
  <si>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</si>
  <si>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</si>
  <si>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</si>
  <si>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</si>
  <si>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</si>
  <si>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</si>
  <si>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</si>
  <si>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</si>
  <si>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</si>
  <si>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</si>
  <si>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</si>
  <si>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</si>
  <si>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</si>
  <si>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</si>
  <si>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</si>
  <si>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</si>
  <si>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</si>
  <si>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</si>
  <si>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</si>
  <si>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</si>
  <si>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</si>
  <si>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</si>
  <si>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</si>
  <si>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</si>
  <si>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</si>
  <si>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</si>
  <si>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</si>
  <si>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</si>
  <si>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</si>
  <si>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</si>
  <si>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</si>
  <si>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</si>
  <si>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</si>
  <si>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</si>
  <si>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</si>
  <si>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</si>
  <si>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</si>
  <si>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</si>
  <si>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</si>
  <si>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</si>
  <si>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</si>
  <si>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</si>
  <si>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</si>
  <si>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</si>
  <si>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</si>
  <si>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</si>
  <si>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</si>
  <si>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</si>
  <si>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</si>
  <si>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</si>
  <si>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</si>
  <si>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</si>
  <si>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</si>
  <si>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</si>
  <si>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</si>
  <si>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</si>
  <si>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</si>
  <si>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</si>
  <si>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</si>
  <si>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</si>
  <si>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</si>
  <si>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</si>
  <si>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</si>
  <si>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</si>
  <si>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</si>
  <si>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</si>
  <si>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</si>
  <si>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</si>
  <si>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</si>
  <si>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</si>
  <si>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</si>
  <si>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</si>
  <si>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</si>
  <si>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</si>
  <si>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</si>
  <si>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</si>
  <si>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</si>
  <si>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</si>
  <si>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</si>
  <si>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</si>
  <si>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</si>
  <si>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</si>
  <si>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</si>
  <si>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</si>
  <si>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</si>
  <si>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</si>
  <si>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</si>
  <si>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</si>
  <si>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</si>
  <si>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</si>
  <si>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</si>
  <si>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</si>
  <si>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</si>
  <si>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</si>
  <si>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</si>
  <si>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</si>
  <si>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</si>
  <si>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</si>
  <si>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</si>
  <si>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</si>
  <si>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</si>
  <si>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</si>
  <si>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</si>
  <si>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</si>
  <si>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</si>
  <si>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</si>
  <si>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</si>
  <si>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</si>
  <si>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</si>
  <si>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</si>
  <si>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</si>
  <si>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</si>
  <si>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</si>
  <si>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</si>
  <si>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</si>
  <si>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</si>
  <si>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</si>
  <si>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</si>
  <si>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</si>
  <si>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</si>
  <si>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</si>
  <si>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</si>
  <si>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</si>
  <si>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</si>
  <si>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</si>
  <si>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</si>
  <si>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</si>
  <si>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</si>
  <si>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</si>
  <si>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</si>
  <si>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</si>
  <si>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</si>
  <si>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</si>
  <si>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</si>
  <si>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</si>
  <si>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</si>
  <si>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</si>
  <si>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</si>
  <si>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</si>
  <si>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</si>
  <si>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</si>
  <si>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</si>
  <si>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</si>
  <si>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</si>
  <si>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</si>
  <si>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</si>
  <si>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</si>
  <si>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</si>
  <si>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</si>
  <si>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</si>
  <si>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</si>
  <si>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</si>
  <si>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</si>
  <si>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</si>
  <si>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</si>
  <si>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</si>
  <si>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</si>
  <si>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</si>
  <si>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</si>
  <si>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</si>
  <si>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</si>
  <si>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</si>
  <si>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</si>
  <si>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</si>
  <si>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</si>
  <si>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</si>
  <si>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</si>
  <si>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</si>
  <si>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</si>
  <si>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</si>
  <si>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</si>
  <si>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</si>
  <si>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</si>
  <si>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</si>
  <si>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</si>
  <si>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</si>
  <si>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</si>
  <si>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</si>
  <si>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</si>
  <si>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</si>
  <si>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</si>
  <si>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</si>
  <si>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</si>
  <si>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</si>
  <si>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</si>
  <si>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</si>
  <si>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</si>
  <si>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</si>
  <si>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</si>
  <si>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</si>
  <si>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</si>
  <si>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</si>
  <si>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</si>
  <si>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</si>
  <si>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</si>
  <si>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</si>
  <si>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</si>
  <si>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</si>
  <si>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</si>
  <si>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</si>
  <si>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</si>
  <si>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</si>
  <si>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</si>
  <si>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</si>
  <si>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</si>
  <si>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</si>
  <si>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</si>
  <si>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</si>
  <si>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</si>
  <si>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</si>
  <si>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</si>
  <si>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</si>
  <si>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</si>
  <si>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</si>
  <si>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</si>
  <si>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</si>
  <si>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</si>
  <si>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</si>
  <si>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</si>
  <si>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</si>
  <si>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</si>
  <si>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</si>
  <si>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</si>
  <si>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</si>
  <si>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</si>
  <si>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</si>
  <si>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</si>
  <si>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</si>
  <si>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</si>
  <si>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</si>
  <si>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</si>
  <si>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</si>
  <si>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</si>
  <si>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</si>
  <si>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</si>
  <si>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</si>
  <si>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</si>
  <si>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</si>
  <si>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</si>
  <si>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</si>
  <si>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</si>
  <si>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</si>
  <si>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</si>
  <si>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</si>
  <si>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</si>
  <si>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</si>
  <si>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</si>
  <si>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</si>
  <si>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</si>
  <si>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</si>
  <si>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</si>
  <si>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</si>
  <si>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</si>
  <si>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</si>
  <si>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</si>
  <si>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</si>
  <si>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</si>
  <si>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</si>
  <si>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</si>
  <si>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</si>
  <si>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</si>
  <si>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</si>
  <si>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</si>
  <si>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</si>
  <si>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</si>
  <si>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</si>
  <si>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</si>
  <si>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</si>
  <si>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</si>
  <si>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</si>
  <si>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</si>
  <si>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</si>
  <si>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</si>
  <si>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</si>
  <si>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</si>
  <si>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</si>
  <si>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</si>
  <si>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</si>
  <si>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</si>
  <si>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</si>
  <si>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</si>
  <si>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</si>
  <si>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</si>
  <si>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</si>
  <si>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</si>
  <si>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</si>
  <si>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</si>
  <si>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</si>
  <si>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</si>
  <si>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</si>
  <si>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</si>
  <si>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</si>
  <si>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</si>
  <si>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</si>
  <si>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</si>
  <si>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</si>
  <si>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</si>
  <si>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</si>
  <si>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</si>
  <si>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</si>
  <si>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</si>
  <si>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</si>
  <si>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</si>
  <si>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</si>
  <si>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</si>
  <si>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</si>
  <si>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</si>
  <si>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</si>
  <si>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</si>
  <si>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</si>
  <si>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</si>
  <si>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</si>
  <si>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</si>
  <si>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</si>
  <si>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</si>
  <si>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</si>
  <si>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</si>
  <si>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</si>
  <si>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</si>
  <si>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</si>
  <si>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Mean Pledge</t>
  </si>
  <si>
    <t>Median Pledge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</si>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</sst>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 wrapText="1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3" fontId="0" fillId="0" borderId="0" xfId="1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73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Parent Category Outcomes</a:t>
            </a:r>
          </a:p>
        </c:rich>
      </c:tx>
      <c:layout>
        <c:manualLayout>
          <c:xMode val="edge"/>
          <c:yMode val="edge"/>
          <c:x val="0.38971332209106246"/>
          <c:y val="2.5830258302583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04299743430947"/>
          <c:y val="4.0590405904059039E-2"/>
          <c:w val="0.76540263646819429"/>
          <c:h val="0.873807130197286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7-9341-B522-777545ACEA0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957-9341-B522-777545ACEA0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957-9341-B522-777545ACEA0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957-9341-B522-777545ACE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3381519"/>
        <c:axId val="372676543"/>
      </c:barChart>
      <c:catAx>
        <c:axId val="1533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76543"/>
        <c:crosses val="autoZero"/>
        <c:auto val="1"/>
        <c:lblAlgn val="ctr"/>
        <c:lblOffset val="100"/>
        <c:noMultiLvlLbl val="0"/>
      </c:catAx>
      <c:valAx>
        <c:axId val="37267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0-384C-B17C-51632B1DB0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8E0-384C-B17C-51632B1DB0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8E0-384C-B17C-51632B1DB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092144"/>
        <c:axId val="551385024"/>
      </c:barChart>
      <c:catAx>
        <c:axId val="5510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85024"/>
        <c:crosses val="autoZero"/>
        <c:auto val="1"/>
        <c:lblAlgn val="ctr"/>
        <c:lblOffset val="100"/>
        <c:noMultiLvlLbl val="0"/>
      </c:catAx>
      <c:valAx>
        <c:axId val="5513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624E-98EE-D738AFC6C3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76-624E-98EE-D738AFC6C3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B76-624E-98EE-D738AFC6C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959344"/>
        <c:axId val="833392336"/>
      </c:lineChart>
      <c:catAx>
        <c:axId val="82195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392336"/>
        <c:crosses val="autoZero"/>
        <c:auto val="1"/>
        <c:lblAlgn val="ctr"/>
        <c:lblOffset val="100"/>
        <c:noMultiLvlLbl val="0"/>
      </c:catAx>
      <c:valAx>
        <c:axId val="8333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5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DB2A974-0303-1B4F-A75C-05F1450DDDB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3F6BB7-F6BC-9047-9893-10CA93C5D29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622378-30CB-FB45-95EE-6F3474FDBED6}">
  <sheetPr/>
  <sheetViews>
    <sheetView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50800</xdr:rowOff>
    </xdr:from>
    <xdr:to>
      <xdr:col>14</xdr:col>
      <xdr:colOff>228600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F4514-5CC9-F6AB-AAFB-CCDDD2DEC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38100</xdr:rowOff>
    </xdr:from>
    <xdr:to>
      <xdr:col>21</xdr:col>
      <xdr:colOff>419100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5C1A0-46D6-B3DE-F5CB-2F1E4A1D5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12700</xdr:rowOff>
    </xdr:from>
    <xdr:to>
      <xdr:col>16</xdr:col>
      <xdr:colOff>749300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6EDC7-BA1A-F971-1C43-46D39B3DF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314061-345D-45A0-7F0A-B1A9597653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07115F-F96F-5E7C-DDD9-BEBE129E62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442307754631" createdVersion="8" refreshedVersion="8" minRefreshableVersion="3" recordCount="4114" xr:uid="{AF74E5BC-3F26-214A-B066-C6C50DA7ED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454205324073" createdVersion="8" refreshedVersion="8" minRefreshableVersion="3" recordCount="4115" xr:uid="{2FBF9193-3C64-F94E-AC39-CF9AA788A63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467712268517" createdVersion="8" refreshedVersion="8" minRefreshableVersion="3" recordCount="4114" xr:uid="{786DA42E-4655-284D-AE80-510926AAF36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580BB-A7E5-9348-B046-A65E308DA9CA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3F2E6-8B63-674E-AAF4-7238C9008C86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424BF-EDF6-1B4C-B071-D40BAF35B9B2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9"/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(((J2/60/60)/24)+DATE(1970,1,1))</f>
        <v>42177.007071759261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(((J3/60/60)/24)+DATE(1970,1,1))</f>
        <v>42766.600497685184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4">
        <f t="shared" ref="S67:S130" si="5">(((J67/60/60)/24)+DATE(1970,1,1))</f>
        <v>41835.821226851855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4">
        <f t="shared" si="5"/>
        <v>42593.431793981479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4">
        <f t="shared" si="5"/>
        <v>42114.928726851853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0" t="s">
        <v>8308</v>
      </c>
      <c r="R131" t="s">
        <v>8311</v>
      </c>
      <c r="S131" s="14">
        <f t="shared" ref="S131:S194" si="8">(((J131/60/60)/24)+DATE(1970,1,1))</f>
        <v>41882.937303240738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4">
        <f t="shared" si="8"/>
        <v>41778.915416666663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4">
        <f t="shared" si="8"/>
        <v>42541.837511574078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4">
        <f t="shared" si="8"/>
        <v>41905.812581018516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4">
        <f t="shared" si="8"/>
        <v>42491.80768518518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4">
        <f t="shared" si="8"/>
        <v>42221.909930555557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4">
        <f t="shared" si="8"/>
        <v>41788.381909722222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4">
        <f t="shared" si="8"/>
        <v>42096.410115740742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4">
        <f t="shared" si="8"/>
        <v>42239.573993055557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4">
        <f t="shared" si="8"/>
        <v>42186.257418981477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4">
        <f t="shared" si="8"/>
        <v>42187.920972222222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4">
        <f t="shared" si="8"/>
        <v>42053.198287037041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4">
        <f t="shared" si="8"/>
        <v>42110.153043981481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4">
        <f t="shared" si="8"/>
        <v>41938.893263888887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4">
        <f t="shared" si="8"/>
        <v>42559.064143518524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4">
        <f t="shared" si="8"/>
        <v>42047.762407407412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4">
        <f t="shared" si="8"/>
        <v>42200.542268518519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4">
        <f t="shared" si="8"/>
        <v>42693.016180555554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4">
        <f t="shared" si="8"/>
        <v>41969.767824074079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4">
        <f t="shared" si="8"/>
        <v>42397.281666666662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4">
        <f t="shared" si="8"/>
        <v>41968.172106481477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4">
        <f t="shared" si="8"/>
        <v>42090.161828703705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4">
        <f t="shared" si="8"/>
        <v>42113.550821759258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4">
        <f t="shared" si="8"/>
        <v>41875.077546296299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4">
        <f t="shared" si="8"/>
        <v>41933.586157407408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4">
        <f t="shared" si="8"/>
        <v>42115.547395833331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4">
        <f t="shared" si="8"/>
        <v>42168.559432870374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4">
        <f t="shared" si="8"/>
        <v>41794.124953703707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4">
        <f t="shared" si="8"/>
        <v>42396.911712962959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4">
        <f t="shared" si="8"/>
        <v>41904.07671296296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4">
        <f t="shared" si="8"/>
        <v>42514.434548611112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4">
        <f t="shared" si="8"/>
        <v>42171.913090277783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4">
        <f t="shared" si="8"/>
        <v>41792.687442129631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4">
        <f t="shared" si="8"/>
        <v>41835.126805555556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4">
        <f t="shared" si="8"/>
        <v>42243.961273148147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4">
        <f t="shared" si="8"/>
        <v>41841.762743055559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4">
        <f t="shared" si="8"/>
        <v>42351.658842592587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4">
        <f t="shared" si="8"/>
        <v>42721.075949074075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4">
        <f t="shared" si="8"/>
        <v>42160.927488425921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4">
        <f t="shared" si="8"/>
        <v>42052.83530092593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4">
        <f t="shared" si="8"/>
        <v>41900.505312499998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4">
        <f t="shared" si="8"/>
        <v>42216.977812500001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4">
        <f t="shared" si="8"/>
        <v>42534.180717592593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4">
        <f t="shared" si="8"/>
        <v>42047.394942129627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4">
        <f t="shared" si="8"/>
        <v>42033.573009259257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4">
        <f t="shared" si="8"/>
        <v>42072.758981481486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4">
        <f t="shared" si="8"/>
        <v>41855.777905092589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4">
        <f t="shared" si="8"/>
        <v>42191.824062500003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4">
        <f t="shared" si="8"/>
        <v>42070.047754629632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4">
        <f t="shared" si="8"/>
        <v>42304.955381944441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4">
        <f t="shared" si="8"/>
        <v>42403.080497685187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4">
        <f t="shared" si="8"/>
        <v>42067.991238425922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4">
        <f t="shared" si="8"/>
        <v>42147.741840277777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4">
        <f t="shared" si="8"/>
        <v>42712.011944444443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4">
        <f t="shared" si="8"/>
        <v>41939.810300925928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4">
        <f t="shared" si="8"/>
        <v>41825.791226851856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4">
        <f t="shared" si="8"/>
        <v>42570.91133101852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4">
        <f t="shared" si="8"/>
        <v>42767.812893518523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4">
        <f t="shared" si="8"/>
        <v>42182.234456018516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4">
        <f t="shared" si="8"/>
        <v>41857.18304398148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4">
        <f t="shared" si="8"/>
        <v>42556.690706018519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4">
        <f t="shared" si="8"/>
        <v>42527.650995370372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4">
        <f t="shared" si="8"/>
        <v>42239.441412037035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0" t="s">
        <v>8308</v>
      </c>
      <c r="R194" t="s">
        <v>8312</v>
      </c>
      <c r="S194" s="14">
        <f t="shared" si="8"/>
        <v>41899.792037037041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0" t="s">
        <v>8308</v>
      </c>
      <c r="R195" t="s">
        <v>8312</v>
      </c>
      <c r="S195" s="14">
        <f t="shared" ref="S195:S258" si="11">(((J195/60/60)/24)+DATE(1970,1,1))</f>
        <v>41911.934791666667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4">
        <f t="shared" si="11"/>
        <v>42375.996886574074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4">
        <f t="shared" si="11"/>
        <v>42135.67050925926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4">
        <f t="shared" si="11"/>
        <v>42259.542800925927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4">
        <f t="shared" si="11"/>
        <v>42741.848379629635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4">
        <f t="shared" si="11"/>
        <v>41887.383356481485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4">
        <f t="shared" si="11"/>
        <v>42584.123865740738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4">
        <f t="shared" si="11"/>
        <v>41867.083368055559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4">
        <f t="shared" si="11"/>
        <v>42023.818622685183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4">
        <f t="shared" si="11"/>
        <v>42255.927824074075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4">
        <f t="shared" si="11"/>
        <v>41973.847962962958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4">
        <f t="shared" si="11"/>
        <v>42556.583368055552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4">
        <f t="shared" si="11"/>
        <v>42248.632199074069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4">
        <f t="shared" si="11"/>
        <v>42567.004432870366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4">
        <f t="shared" si="11"/>
        <v>41978.197199074071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4">
        <f t="shared" si="11"/>
        <v>41959.369988425926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4">
        <f t="shared" si="11"/>
        <v>42165.922858796301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4">
        <f t="shared" si="11"/>
        <v>42249.064722222218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4">
        <f t="shared" si="11"/>
        <v>42236.159918981488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4">
        <f t="shared" si="11"/>
        <v>42416.881018518514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4">
        <f t="shared" si="11"/>
        <v>42202.594293981485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4">
        <f t="shared" si="11"/>
        <v>42009.64061342593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4">
        <f t="shared" si="11"/>
        <v>42375.230115740742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4">
        <f t="shared" si="11"/>
        <v>42066.958761574075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4">
        <f t="shared" si="11"/>
        <v>41970.64061342593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4">
        <f t="shared" si="11"/>
        <v>42079.628344907411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4">
        <f t="shared" si="11"/>
        <v>42429.326678240745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4">
        <f t="shared" si="11"/>
        <v>42195.643865740742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4">
        <f t="shared" si="11"/>
        <v>42031.837546296301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4">
        <f t="shared" si="11"/>
        <v>42031.769884259258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4">
        <f t="shared" si="11"/>
        <v>42482.048032407409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4">
        <f t="shared" si="11"/>
        <v>42135.235254629632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4">
        <f t="shared" si="11"/>
        <v>42438.961273148147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4">
        <f t="shared" si="11"/>
        <v>42106.666018518517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4">
        <f t="shared" si="11"/>
        <v>42164.893993055557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4">
        <f t="shared" si="11"/>
        <v>42096.686400462961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4">
        <f t="shared" si="11"/>
        <v>42383.933993055558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4">
        <f t="shared" si="11"/>
        <v>42129.777210648142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4">
        <f t="shared" si="11"/>
        <v>42341.958923611113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4">
        <f t="shared" si="11"/>
        <v>42032.82576388889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4">
        <f t="shared" si="11"/>
        <v>42612.911712962959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4">
        <f t="shared" si="11"/>
        <v>42136.035405092596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4">
        <f t="shared" si="11"/>
        <v>42164.908530092594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4">
        <f t="shared" si="11"/>
        <v>42321.08447916666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4">
        <f t="shared" si="11"/>
        <v>42377.577187499999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4">
        <f t="shared" si="11"/>
        <v>42713.962499999994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4">
        <f t="shared" si="11"/>
        <v>42297.110300925924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4">
        <f t="shared" si="11"/>
        <v>41354.708460648151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4">
        <f t="shared" si="11"/>
        <v>41949.697962962964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4">
        <f t="shared" si="11"/>
        <v>40862.492939814816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4">
        <f t="shared" si="11"/>
        <v>41662.047500000001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4">
        <f t="shared" si="11"/>
        <v>40213.323599537034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4">
        <f t="shared" si="11"/>
        <v>41107.053067129629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4">
        <f t="shared" si="11"/>
        <v>40480.363483796296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4">
        <f t="shared" si="11"/>
        <v>40430.604328703703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4">
        <f t="shared" si="11"/>
        <v>40870.774409722224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4">
        <f t="shared" si="11"/>
        <v>40332.923842592594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4">
        <f t="shared" si="11"/>
        <v>41401.565868055557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4">
        <f t="shared" si="11"/>
        <v>41013.787569444445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4">
        <f t="shared" si="11"/>
        <v>40266.662708333337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4">
        <f t="shared" si="11"/>
        <v>40924.650868055556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4">
        <f t="shared" si="11"/>
        <v>42263.952662037031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4">
        <f t="shared" si="11"/>
        <v>40588.526412037041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0" t="s">
        <v>8308</v>
      </c>
      <c r="R258" t="s">
        <v>8313</v>
      </c>
      <c r="S258" s="14">
        <f t="shared" si="11"/>
        <v>41319.769293981481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0" t="s">
        <v>8308</v>
      </c>
      <c r="R259" t="s">
        <v>8313</v>
      </c>
      <c r="S259" s="14">
        <f t="shared" ref="S259:S322" si="14">(((J259/60/60)/24)+DATE(1970,1,1))</f>
        <v>42479.626875000002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4">
        <f t="shared" si="14"/>
        <v>40682.051689814813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4">
        <f t="shared" si="14"/>
        <v>42072.738067129627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4">
        <f t="shared" si="14"/>
        <v>40330.755543981482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4">
        <f t="shared" si="14"/>
        <v>41017.885462962964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4">
        <f t="shared" si="14"/>
        <v>40555.24800925926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4">
        <f t="shared" si="14"/>
        <v>41149.954791666663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4">
        <f t="shared" si="14"/>
        <v>41010.620312500003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4">
        <f t="shared" si="14"/>
        <v>40267.245717592588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4">
        <f t="shared" si="14"/>
        <v>40205.174849537041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4">
        <f t="shared" si="14"/>
        <v>41785.452534722222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4">
        <f t="shared" si="14"/>
        <v>40809.15252314815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4">
        <f t="shared" si="14"/>
        <v>42758.197013888886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4">
        <f t="shared" si="14"/>
        <v>40637.866550925923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4">
        <f t="shared" si="14"/>
        <v>40235.900358796294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4">
        <f t="shared" si="14"/>
        <v>40697.498449074075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4">
        <f t="shared" si="14"/>
        <v>40969.912372685183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4">
        <f t="shared" si="14"/>
        <v>41193.032013888893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4">
        <f t="shared" si="14"/>
        <v>40967.081874999996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4">
        <f t="shared" si="14"/>
        <v>42117.891423611116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4">
        <f t="shared" si="14"/>
        <v>41164.040960648148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4">
        <f t="shared" si="14"/>
        <v>42759.244166666671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4">
        <f t="shared" si="14"/>
        <v>41744.590682870366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4">
        <f t="shared" si="14"/>
        <v>39950.163344907407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4">
        <f t="shared" si="14"/>
        <v>40194.920046296298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4">
        <f t="shared" si="14"/>
        <v>40675.71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4">
        <f t="shared" si="14"/>
        <v>40904.738194444442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4">
        <f t="shared" si="14"/>
        <v>41313.816249999996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4">
        <f t="shared" si="14"/>
        <v>41184.277986111112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4">
        <f t="shared" si="14"/>
        <v>41051.168900462959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4">
        <f t="shared" si="14"/>
        <v>41550.456412037034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4">
        <f t="shared" si="14"/>
        <v>40526.36917824074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4">
        <f t="shared" si="14"/>
        <v>41376.769050925926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4">
        <f t="shared" si="14"/>
        <v>40812.803229166668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4">
        <f t="shared" si="14"/>
        <v>40343.084421296298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4">
        <f t="shared" si="14"/>
        <v>41519.004733796297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4">
        <f t="shared" si="14"/>
        <v>41134.475497685184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4">
        <f t="shared" si="14"/>
        <v>42089.72802083334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4">
        <f t="shared" si="14"/>
        <v>41709.463518518518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4">
        <f t="shared" si="14"/>
        <v>40469.225231481483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4">
        <f t="shared" si="14"/>
        <v>40626.959930555553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4">
        <f t="shared" si="14"/>
        <v>41312.737673611111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4">
        <f t="shared" si="14"/>
        <v>40933.856921296298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4">
        <f t="shared" si="14"/>
        <v>41032.071134259262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4">
        <f t="shared" si="14"/>
        <v>41114.094872685186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4">
        <f t="shared" si="14"/>
        <v>40948.630196759259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4">
        <f t="shared" si="14"/>
        <v>41282.944456018515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4">
        <f t="shared" si="14"/>
        <v>40567.694560185184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4">
        <f t="shared" si="14"/>
        <v>40821.183136574073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4">
        <f t="shared" si="14"/>
        <v>41348.877685185187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4">
        <f t="shared" si="14"/>
        <v>40357.227939814817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4">
        <f t="shared" si="14"/>
        <v>41304.833194444444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4">
        <f t="shared" si="14"/>
        <v>41113.77238425926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4">
        <f t="shared" si="14"/>
        <v>41950.923576388886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4">
        <f t="shared" si="14"/>
        <v>41589.676886574074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4">
        <f t="shared" si="14"/>
        <v>41330.038784722223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0" t="s">
        <v>8308</v>
      </c>
      <c r="R322" t="s">
        <v>8313</v>
      </c>
      <c r="S322" s="14">
        <f t="shared" si="14"/>
        <v>42331.551307870366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0" t="s">
        <v>8308</v>
      </c>
      <c r="R323" t="s">
        <v>8313</v>
      </c>
      <c r="S323" s="14">
        <f t="shared" ref="S323:S386" si="17">(((J323/60/60)/24)+DATE(1970,1,1))</f>
        <v>42647.446597222224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4">
        <f t="shared" si="17"/>
        <v>42473.57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4">
        <f t="shared" si="17"/>
        <v>42697.32136574074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4">
        <f t="shared" si="17"/>
        <v>42184.626250000001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4">
        <f t="shared" si="17"/>
        <v>42689.187881944439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4">
        <f t="shared" si="17"/>
        <v>42775.314884259264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4">
        <f t="shared" si="17"/>
        <v>42058.235289351855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4">
        <f t="shared" si="17"/>
        <v>42278.946620370371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4">
        <f t="shared" si="17"/>
        <v>42291.46674768519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4">
        <f t="shared" si="17"/>
        <v>41379.515775462962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4">
        <f t="shared" si="17"/>
        <v>42507.581412037034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4">
        <f t="shared" si="17"/>
        <v>42263.680289351847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4">
        <f t="shared" si="17"/>
        <v>42437.636469907404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4">
        <f t="shared" si="17"/>
        <v>42101.682372685187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4">
        <f t="shared" si="17"/>
        <v>42101.737442129626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4">
        <f t="shared" si="17"/>
        <v>42291.596273148149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4">
        <f t="shared" si="17"/>
        <v>42047.128564814819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4">
        <f t="shared" si="17"/>
        <v>42559.755671296298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4">
        <f t="shared" si="17"/>
        <v>42093.760046296295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4">
        <f t="shared" si="17"/>
        <v>42772.669062500005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4">
        <f t="shared" si="17"/>
        <v>41894.879606481481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4">
        <f t="shared" si="17"/>
        <v>42459.780844907407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4">
        <f t="shared" si="17"/>
        <v>42111.970995370371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4">
        <f t="shared" si="17"/>
        <v>42114.944328703699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4">
        <f t="shared" si="17"/>
        <v>42261.500243055561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4">
        <f t="shared" si="17"/>
        <v>42292.495474537034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4">
        <f t="shared" si="17"/>
        <v>42207.58699074074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4">
        <f t="shared" si="17"/>
        <v>42760.498935185184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4">
        <f t="shared" si="17"/>
        <v>42586.066076388888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4">
        <f t="shared" si="17"/>
        <v>42427.964745370366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4">
        <f t="shared" si="17"/>
        <v>41890.167453703703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4">
        <f t="shared" si="17"/>
        <v>42297.791886574079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4">
        <f t="shared" si="17"/>
        <v>42438.827789351853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4">
        <f t="shared" si="17"/>
        <v>41943.293912037036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4">
        <f t="shared" si="17"/>
        <v>42415.803159722222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4">
        <f t="shared" si="17"/>
        <v>42078.222187499996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4">
        <f t="shared" si="17"/>
        <v>42507.860196759255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4">
        <f t="shared" si="17"/>
        <v>41935.070486111108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4">
        <f t="shared" si="17"/>
        <v>42163.897916666669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4">
        <f t="shared" si="17"/>
        <v>41936.001226851848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4">
        <f t="shared" si="17"/>
        <v>41837.210543981484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4">
        <f t="shared" si="17"/>
        <v>40255.744629629626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4">
        <f t="shared" si="17"/>
        <v>41780.859629629631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4">
        <f t="shared" si="17"/>
        <v>41668.606469907405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4">
        <f t="shared" si="17"/>
        <v>41019.793032407404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4">
        <f t="shared" si="17"/>
        <v>41355.577291666668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4">
        <f t="shared" si="17"/>
        <v>42043.605578703704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4">
        <f t="shared" si="17"/>
        <v>40893.551724537036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4">
        <f t="shared" si="17"/>
        <v>42711.795138888891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4">
        <f t="shared" si="17"/>
        <v>41261.767812500002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4">
        <f t="shared" si="17"/>
        <v>42425.576898148152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4">
        <f t="shared" si="17"/>
        <v>41078.91201388889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4">
        <f t="shared" si="17"/>
        <v>40757.889247685183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4">
        <f t="shared" si="17"/>
        <v>41657.985081018516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4">
        <f t="shared" si="17"/>
        <v>42576.452731481477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4">
        <f t="shared" si="17"/>
        <v>42292.250787037032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4">
        <f t="shared" si="17"/>
        <v>42370.571851851855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4">
        <f t="shared" si="17"/>
        <v>40987.688333333332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4">
        <f t="shared" si="17"/>
        <v>42367.719814814816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4">
        <f t="shared" si="17"/>
        <v>41085.698113425926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4">
        <f t="shared" si="17"/>
        <v>41144.709490740745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4">
        <f t="shared" si="17"/>
        <v>41755.117581018516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0" t="s">
        <v>8308</v>
      </c>
      <c r="R386" t="s">
        <v>8313</v>
      </c>
      <c r="S386" s="14">
        <f t="shared" si="17"/>
        <v>41980.781793981485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0" t="s">
        <v>8308</v>
      </c>
      <c r="R387" t="s">
        <v>8313</v>
      </c>
      <c r="S387" s="14">
        <f t="shared" ref="S387:S450" si="20">(((J387/60/60)/24)+DATE(1970,1,1))</f>
        <v>41934.584502314814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4">
        <f t="shared" si="20"/>
        <v>42211.951284722221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4">
        <f t="shared" si="20"/>
        <v>42200.67659722222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4">
        <f t="shared" si="20"/>
        <v>42549.076157407413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4">
        <f t="shared" si="20"/>
        <v>41674.063078703701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4">
        <f t="shared" si="20"/>
        <v>42112.036712962959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4">
        <f t="shared" si="20"/>
        <v>40865.042256944449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4">
        <f t="shared" si="20"/>
        <v>40763.717256944445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4">
        <f t="shared" si="20"/>
        <v>42417.818078703705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4">
        <f t="shared" si="20"/>
        <v>40990.909259259257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4">
        <f t="shared" si="20"/>
        <v>41082.564884259256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4">
        <f t="shared" si="20"/>
        <v>40379.776435185187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4">
        <f t="shared" si="20"/>
        <v>42078.793124999997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4">
        <f t="shared" si="20"/>
        <v>40732.842245370368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4">
        <f t="shared" si="20"/>
        <v>42292.539548611108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4">
        <f t="shared" si="20"/>
        <v>40718.310659722221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4">
        <f t="shared" si="20"/>
        <v>41646.628032407411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4">
        <f t="shared" si="20"/>
        <v>41674.08494212963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4">
        <f t="shared" si="20"/>
        <v>40638.162465277775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4">
        <f t="shared" si="20"/>
        <v>40806.870949074073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4">
        <f t="shared" si="20"/>
        <v>41543.735995370371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4">
        <f t="shared" si="20"/>
        <v>42543.862777777773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4">
        <f t="shared" si="20"/>
        <v>42113.981446759266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4">
        <f t="shared" si="20"/>
        <v>41598.17597222222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4">
        <f t="shared" si="20"/>
        <v>41099.742800925924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4">
        <f t="shared" si="20"/>
        <v>41079.877442129626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4">
        <f t="shared" si="20"/>
        <v>41529.063252314816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4">
        <f t="shared" si="20"/>
        <v>41904.851875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4">
        <f t="shared" si="20"/>
        <v>41648.396192129629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4">
        <f t="shared" si="20"/>
        <v>41360.970601851855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4">
        <f t="shared" si="20"/>
        <v>42178.282372685186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4">
        <f t="shared" si="20"/>
        <v>41394.842442129629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4">
        <f t="shared" si="20"/>
        <v>41682.23646990741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4">
        <f t="shared" si="20"/>
        <v>42177.491388888884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4">
        <f t="shared" si="20"/>
        <v>41863.260381944441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4">
        <f t="shared" si="20"/>
        <v>41400.92627314815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4">
        <f t="shared" si="20"/>
        <v>40934.376145833332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4">
        <f t="shared" si="20"/>
        <v>42275.861157407402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4">
        <f t="shared" si="20"/>
        <v>42400.711967592593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4">
        <f t="shared" si="20"/>
        <v>42285.909027777772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4">
        <f t="shared" si="20"/>
        <v>41778.766724537039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4">
        <f t="shared" si="20"/>
        <v>40070.901412037041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4">
        <f t="shared" si="20"/>
        <v>41513.107256944444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4">
        <f t="shared" si="20"/>
        <v>42526.871331018512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4">
        <f t="shared" si="20"/>
        <v>42238.726631944446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4">
        <f t="shared" si="20"/>
        <v>42228.629884259266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4">
        <f t="shared" si="20"/>
        <v>41576.834513888891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4">
        <f t="shared" si="20"/>
        <v>41500.747453703705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4">
        <f t="shared" si="20"/>
        <v>41456.36241898148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4">
        <f t="shared" si="20"/>
        <v>42591.31858796296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4">
        <f t="shared" si="20"/>
        <v>42296.261087962965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4">
        <f t="shared" si="20"/>
        <v>41919.761782407404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4">
        <f t="shared" si="20"/>
        <v>42423.985567129625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4">
        <f t="shared" si="20"/>
        <v>41550.793935185182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4">
        <f t="shared" si="20"/>
        <v>42024.888692129629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4">
        <f t="shared" si="20"/>
        <v>41650.015057870369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4">
        <f t="shared" si="20"/>
        <v>40894.906956018516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4">
        <f t="shared" si="20"/>
        <v>42130.335358796292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4">
        <f t="shared" si="20"/>
        <v>42037.083564814813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4">
        <f t="shared" si="20"/>
        <v>41331.555127314816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0" t="s">
        <v>8308</v>
      </c>
      <c r="R450" t="s">
        <v>8314</v>
      </c>
      <c r="S450" s="14">
        <f t="shared" si="20"/>
        <v>41753.758043981477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0" t="s">
        <v>8308</v>
      </c>
      <c r="R451" t="s">
        <v>8314</v>
      </c>
      <c r="S451" s="14">
        <f t="shared" ref="S451:S514" si="23">(((J451/60/60)/24)+DATE(1970,1,1))</f>
        <v>41534.568113425928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4">
        <f t="shared" si="23"/>
        <v>41654.946759259255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4">
        <f t="shared" si="23"/>
        <v>41634.715173611112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4">
        <f t="shared" si="23"/>
        <v>42107.703877314809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4">
        <f t="shared" si="23"/>
        <v>42038.824988425928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4">
        <f t="shared" si="23"/>
        <v>41938.717256944445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4">
        <f t="shared" si="23"/>
        <v>40971.002569444441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4">
        <f t="shared" si="23"/>
        <v>41547.694456018515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4">
        <f t="shared" si="23"/>
        <v>41837.767500000002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4">
        <f t="shared" si="23"/>
        <v>41378.69976851852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4">
        <f t="shared" si="23"/>
        <v>40800.6403587963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4">
        <f t="shared" si="23"/>
        <v>41759.542534722219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4">
        <f t="shared" si="23"/>
        <v>41407.84684027778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4">
        <f t="shared" si="23"/>
        <v>40705.126631944448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4">
        <f t="shared" si="23"/>
        <v>40750.710104166668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4">
        <f t="shared" si="23"/>
        <v>42488.848784722228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4">
        <f t="shared" si="23"/>
        <v>41801.120069444441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4">
        <f t="shared" si="23"/>
        <v>41129.942870370374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4">
        <f t="shared" si="23"/>
        <v>41135.679791666669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4">
        <f t="shared" si="23"/>
        <v>41041.167627314811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4">
        <f t="shared" si="23"/>
        <v>41827.989861111113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4">
        <f t="shared" si="23"/>
        <v>41605.167696759258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4">
        <f t="shared" si="23"/>
        <v>41703.721979166665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4">
        <f t="shared" si="23"/>
        <v>41844.922662037039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4">
        <f t="shared" si="23"/>
        <v>41869.698136574072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4">
        <f t="shared" si="23"/>
        <v>42753.329039351855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4">
        <f t="shared" si="23"/>
        <v>42100.086145833338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4">
        <f t="shared" si="23"/>
        <v>41757.975011574075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4">
        <f t="shared" si="23"/>
        <v>40987.83488425926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4">
        <f t="shared" si="23"/>
        <v>42065.910983796297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4">
        <f t="shared" si="23"/>
        <v>41904.407812500001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4">
        <f t="shared" si="23"/>
        <v>41465.500173611108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4">
        <f t="shared" si="23"/>
        <v>41162.672326388885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4">
        <f t="shared" si="23"/>
        <v>42447.896875000006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4">
        <f t="shared" si="23"/>
        <v>41243.197592592594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4">
        <f t="shared" si="23"/>
        <v>42272.93949074074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4">
        <f t="shared" si="23"/>
        <v>41381.50577546296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4">
        <f t="shared" si="23"/>
        <v>41761.94258101852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4">
        <f t="shared" si="23"/>
        <v>42669.594837962963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4">
        <f t="shared" si="23"/>
        <v>42714.054398148146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4">
        <f t="shared" si="23"/>
        <v>40882.481666666667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4">
        <f t="shared" si="23"/>
        <v>41113.968576388892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4">
        <f t="shared" si="23"/>
        <v>42366.982627314821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4">
        <f t="shared" si="23"/>
        <v>42596.03506944445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4">
        <f t="shared" si="23"/>
        <v>42114.726134259254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4">
        <f t="shared" si="23"/>
        <v>41799.830613425926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4">
        <f t="shared" si="23"/>
        <v>42171.827604166669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4">
        <f t="shared" si="23"/>
        <v>41620.93141203704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4">
        <f t="shared" si="23"/>
        <v>41945.037789351853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4">
        <f t="shared" si="23"/>
        <v>40858.762141203704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4">
        <f t="shared" si="23"/>
        <v>40043.895462962959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4">
        <f t="shared" si="23"/>
        <v>40247.886006944449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4">
        <f t="shared" si="23"/>
        <v>40703.234386574077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4">
        <f t="shared" si="23"/>
        <v>40956.553530092591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4">
        <f t="shared" si="23"/>
        <v>41991.526655092588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4">
        <f t="shared" si="23"/>
        <v>40949.98364583333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4">
        <f t="shared" si="23"/>
        <v>42318.098217592589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4">
        <f t="shared" si="23"/>
        <v>41466.552314814813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4">
        <f t="shared" si="23"/>
        <v>41156.958993055552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4">
        <f t="shared" si="23"/>
        <v>40995.024317129632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4">
        <f t="shared" si="23"/>
        <v>42153.631597222222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4">
        <f t="shared" si="23"/>
        <v>42400.176377314812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4">
        <f t="shared" si="23"/>
        <v>41340.303032407406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0" t="s">
        <v>8308</v>
      </c>
      <c r="R514" t="s">
        <v>8314</v>
      </c>
      <c r="S514" s="14">
        <f t="shared" si="23"/>
        <v>42649.742210648154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0" t="s">
        <v>8308</v>
      </c>
      <c r="R515" t="s">
        <v>8314</v>
      </c>
      <c r="S515" s="14">
        <f t="shared" ref="S515:S578" si="26">(((J515/60/60)/24)+DATE(1970,1,1))</f>
        <v>42552.653993055559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4">
        <f t="shared" si="26"/>
        <v>41830.613969907405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4">
        <f t="shared" si="26"/>
        <v>42327.490752314814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4">
        <f t="shared" si="26"/>
        <v>42091.778703703705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4">
        <f t="shared" si="26"/>
        <v>42738.615289351852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4">
        <f t="shared" si="26"/>
        <v>42223.616018518514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4">
        <f t="shared" si="26"/>
        <v>41218.391446759262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4">
        <f t="shared" si="26"/>
        <v>42646.092812499999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0" t="s">
        <v>8315</v>
      </c>
      <c r="R524" t="s">
        <v>8316</v>
      </c>
      <c r="S524" s="14">
        <f t="shared" si="26"/>
        <v>42430.040798611109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0" t="s">
        <v>8315</v>
      </c>
      <c r="R525" t="s">
        <v>8316</v>
      </c>
      <c r="S525" s="14">
        <f t="shared" si="26"/>
        <v>42238.13282407407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0" t="s">
        <v>8315</v>
      </c>
      <c r="R526" t="s">
        <v>8316</v>
      </c>
      <c r="S526" s="14">
        <f t="shared" si="26"/>
        <v>42492.717233796298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0" t="s">
        <v>8315</v>
      </c>
      <c r="R531" t="s">
        <v>8316</v>
      </c>
      <c r="S531" s="14">
        <f t="shared" si="26"/>
        <v>42725.031180555554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0" t="s">
        <v>8315</v>
      </c>
      <c r="R532" t="s">
        <v>8316</v>
      </c>
      <c r="S532" s="14">
        <f t="shared" si="26"/>
        <v>42157.591064814813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0" t="s">
        <v>8315</v>
      </c>
      <c r="R533" t="s">
        <v>8316</v>
      </c>
      <c r="S533" s="14">
        <f t="shared" si="26"/>
        <v>42676.065150462964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0" t="s">
        <v>8315</v>
      </c>
      <c r="R534" t="s">
        <v>8316</v>
      </c>
      <c r="S534" s="14">
        <f t="shared" si="26"/>
        <v>42473.007037037038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0" t="s">
        <v>8315</v>
      </c>
      <c r="R535" t="s">
        <v>8316</v>
      </c>
      <c r="S535" s="14">
        <f t="shared" si="26"/>
        <v>42482.43478009259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0" t="s">
        <v>8315</v>
      </c>
      <c r="R541" t="s">
        <v>8316</v>
      </c>
      <c r="S541" s="14">
        <f t="shared" si="26"/>
        <v>42535.049849537041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4">
        <f t="shared" si="26"/>
        <v>42009.817199074074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4">
        <f t="shared" si="26"/>
        <v>42276.046689814815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4">
        <f t="shared" si="26"/>
        <v>42433.737453703703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4">
        <f t="shared" si="26"/>
        <v>41914.092152777775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4">
        <f t="shared" si="26"/>
        <v>42525.656944444447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4">
        <f t="shared" si="26"/>
        <v>42283.592465277776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4">
        <f t="shared" si="26"/>
        <v>42249.667997685188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4">
        <f t="shared" si="26"/>
        <v>42380.696342592593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4">
        <f t="shared" si="26"/>
        <v>42276.903333333335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4">
        <f t="shared" si="26"/>
        <v>42163.636828703704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4">
        <f t="shared" si="26"/>
        <v>42753.678761574076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4">
        <f t="shared" si="26"/>
        <v>42173.275740740741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4">
        <f t="shared" si="26"/>
        <v>42318.616851851853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4">
        <f t="shared" si="26"/>
        <v>41927.71980324074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4">
        <f t="shared" si="26"/>
        <v>41901.684861111113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4">
        <f t="shared" si="26"/>
        <v>42503.353506944448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4">
        <f t="shared" si="26"/>
        <v>42345.860150462962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4">
        <f t="shared" si="26"/>
        <v>42676.942164351851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4">
        <f t="shared" si="26"/>
        <v>42057.883159722223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4">
        <f t="shared" si="26"/>
        <v>42321.283101851848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4">
        <f t="shared" si="26"/>
        <v>41960.771354166667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4">
        <f t="shared" si="26"/>
        <v>42268.658715277779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4">
        <f t="shared" si="26"/>
        <v>42692.389062500006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4">
        <f t="shared" si="26"/>
        <v>42022.069988425923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4">
        <f t="shared" si="26"/>
        <v>42411.942997685182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4">
        <f t="shared" si="26"/>
        <v>42165.785289351858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4">
        <f t="shared" si="26"/>
        <v>42535.68440972222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4">
        <f t="shared" si="26"/>
        <v>41975.842523148152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4">
        <f t="shared" si="26"/>
        <v>42348.9215625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4">
        <f t="shared" si="26"/>
        <v>42340.847361111111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4">
        <f t="shared" si="26"/>
        <v>42388.798252314817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4">
        <f t="shared" si="26"/>
        <v>42192.816238425927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4">
        <f t="shared" si="26"/>
        <v>42282.71629629629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4">
        <f t="shared" si="26"/>
        <v>41963.050127314811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4">
        <f t="shared" si="26"/>
        <v>42632.443368055552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4">
        <f t="shared" si="26"/>
        <v>42138.692627314813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0" t="s">
        <v>8317</v>
      </c>
      <c r="R578" t="s">
        <v>8318</v>
      </c>
      <c r="S578" s="14">
        <f t="shared" si="26"/>
        <v>42031.471666666665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s="10" t="s">
        <v>8317</v>
      </c>
      <c r="R579" t="s">
        <v>8318</v>
      </c>
      <c r="S579" s="14">
        <f t="shared" ref="S579:S642" si="29">(((J579/60/60)/24)+DATE(1970,1,1))</f>
        <v>42450.589143518519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4">
        <f t="shared" si="29"/>
        <v>42230.578622685185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4">
        <f t="shared" si="29"/>
        <v>41968.852118055554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4">
        <f t="shared" si="29"/>
        <v>42605.908182870371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4">
        <f t="shared" si="29"/>
        <v>42188.012777777782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4">
        <f t="shared" si="29"/>
        <v>42055.739803240736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4">
        <f t="shared" si="29"/>
        <v>42052.93850694444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4">
        <f t="shared" si="29"/>
        <v>42049.716620370367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4">
        <f t="shared" si="29"/>
        <v>42283.3909375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0" t="s">
        <v>8317</v>
      </c>
      <c r="R588" t="s">
        <v>8318</v>
      </c>
      <c r="S588" s="14">
        <f t="shared" si="29"/>
        <v>42020.854247685187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0" t="s">
        <v>8317</v>
      </c>
      <c r="R589" t="s">
        <v>8318</v>
      </c>
      <c r="S589" s="14">
        <f t="shared" si="29"/>
        <v>42080.757326388892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0" t="s">
        <v>8317</v>
      </c>
      <c r="R590" t="s">
        <v>8318</v>
      </c>
      <c r="S590" s="14">
        <f t="shared" si="29"/>
        <v>42631.769513888896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0" t="s">
        <v>8317</v>
      </c>
      <c r="R591" t="s">
        <v>8318</v>
      </c>
      <c r="S591" s="14">
        <f t="shared" si="29"/>
        <v>42178.614571759259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0" t="s">
        <v>8317</v>
      </c>
      <c r="R592" t="s">
        <v>8318</v>
      </c>
      <c r="S592" s="14">
        <f t="shared" si="29"/>
        <v>42377.554756944446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0" t="s">
        <v>8317</v>
      </c>
      <c r="R593" t="s">
        <v>8318</v>
      </c>
      <c r="S593" s="14">
        <f t="shared" si="29"/>
        <v>42177.543171296296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0" t="s">
        <v>8317</v>
      </c>
      <c r="R594" t="s">
        <v>8318</v>
      </c>
      <c r="S594" s="14">
        <f t="shared" si="29"/>
        <v>41946.232175925928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0" t="s">
        <v>8317</v>
      </c>
      <c r="R595" t="s">
        <v>8318</v>
      </c>
      <c r="S595" s="14">
        <f t="shared" si="29"/>
        <v>42070.677604166667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0" t="s">
        <v>8317</v>
      </c>
      <c r="R596" t="s">
        <v>8318</v>
      </c>
      <c r="S596" s="14">
        <f t="shared" si="29"/>
        <v>42446.780162037037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0" t="s">
        <v>8317</v>
      </c>
      <c r="R597" t="s">
        <v>8318</v>
      </c>
      <c r="S597" s="14">
        <f t="shared" si="29"/>
        <v>42083.069884259254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0" t="s">
        <v>8317</v>
      </c>
      <c r="R598" t="s">
        <v>8318</v>
      </c>
      <c r="S598" s="14">
        <f t="shared" si="29"/>
        <v>42646.896898148145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0" t="s">
        <v>8317</v>
      </c>
      <c r="R599" t="s">
        <v>8318</v>
      </c>
      <c r="S599" s="14">
        <f t="shared" si="29"/>
        <v>42545.705266203702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0" t="s">
        <v>8317</v>
      </c>
      <c r="R600" t="s">
        <v>8318</v>
      </c>
      <c r="S600" s="14">
        <f t="shared" si="29"/>
        <v>41948.00209490741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0" t="s">
        <v>8317</v>
      </c>
      <c r="R601" t="s">
        <v>8318</v>
      </c>
      <c r="S601" s="14">
        <f t="shared" si="29"/>
        <v>42047.812523148154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0" t="s">
        <v>8317</v>
      </c>
      <c r="R602" t="s">
        <v>8318</v>
      </c>
      <c r="S602" s="14">
        <f t="shared" si="29"/>
        <v>42073.798171296294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0" t="s">
        <v>8317</v>
      </c>
      <c r="R603" t="s">
        <v>8318</v>
      </c>
      <c r="S603" s="14">
        <f t="shared" si="29"/>
        <v>41969.858090277776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0" t="s">
        <v>8317</v>
      </c>
      <c r="R604" t="s">
        <v>8318</v>
      </c>
      <c r="S604" s="14">
        <f t="shared" si="29"/>
        <v>42143.79415509259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0" t="s">
        <v>8317</v>
      </c>
      <c r="R605" t="s">
        <v>8318</v>
      </c>
      <c r="S605" s="14">
        <f t="shared" si="29"/>
        <v>41835.639155092591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0" t="s">
        <v>8317</v>
      </c>
      <c r="R606" t="s">
        <v>8318</v>
      </c>
      <c r="S606" s="14">
        <f t="shared" si="29"/>
        <v>41849.035370370373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0" t="s">
        <v>8317</v>
      </c>
      <c r="R607" t="s">
        <v>8318</v>
      </c>
      <c r="S607" s="14">
        <f t="shared" si="29"/>
        <v>42194.357731481476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0" t="s">
        <v>8317</v>
      </c>
      <c r="R608" t="s">
        <v>8318</v>
      </c>
      <c r="S608" s="14">
        <f t="shared" si="29"/>
        <v>42102.650567129633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0" t="s">
        <v>8317</v>
      </c>
      <c r="R609" t="s">
        <v>8318</v>
      </c>
      <c r="S609" s="14">
        <f t="shared" si="29"/>
        <v>42300.825648148151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0" t="s">
        <v>8317</v>
      </c>
      <c r="R610" t="s">
        <v>8318</v>
      </c>
      <c r="S610" s="14">
        <f t="shared" si="29"/>
        <v>42140.921064814815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0" t="s">
        <v>8317</v>
      </c>
      <c r="R611" t="s">
        <v>8318</v>
      </c>
      <c r="S611" s="14">
        <f t="shared" si="29"/>
        <v>42307.034074074079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0" t="s">
        <v>8317</v>
      </c>
      <c r="R612" t="s">
        <v>8318</v>
      </c>
      <c r="S612" s="14">
        <f t="shared" si="29"/>
        <v>42086.83085648148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0" t="s">
        <v>8317</v>
      </c>
      <c r="R613" t="s">
        <v>8318</v>
      </c>
      <c r="S613" s="14">
        <f t="shared" si="29"/>
        <v>42328.560613425929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0" t="s">
        <v>8317</v>
      </c>
      <c r="R614" t="s">
        <v>8318</v>
      </c>
      <c r="S614" s="14">
        <f t="shared" si="29"/>
        <v>42585.031782407401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8318</v>
      </c>
      <c r="S615" s="14">
        <f t="shared" si="29"/>
        <v>42247.496759259258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0" t="s">
        <v>8317</v>
      </c>
      <c r="R616" t="s">
        <v>8318</v>
      </c>
      <c r="S616" s="14">
        <f t="shared" si="29"/>
        <v>42515.061805555553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0" t="s">
        <v>8317</v>
      </c>
      <c r="R617" t="s">
        <v>8318</v>
      </c>
      <c r="S617" s="14">
        <f t="shared" si="29"/>
        <v>42242.122210648144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0" t="s">
        <v>8317</v>
      </c>
      <c r="R618" t="s">
        <v>8318</v>
      </c>
      <c r="S618" s="14">
        <f t="shared" si="29"/>
        <v>42761.376238425932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0" t="s">
        <v>8317</v>
      </c>
      <c r="R619" t="s">
        <v>8318</v>
      </c>
      <c r="S619" s="14">
        <f t="shared" si="29"/>
        <v>42087.343090277776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0" t="s">
        <v>8317</v>
      </c>
      <c r="R620" t="s">
        <v>8318</v>
      </c>
      <c r="S620" s="14">
        <f t="shared" si="29"/>
        <v>42317.810219907406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0" t="s">
        <v>8317</v>
      </c>
      <c r="R621" t="s">
        <v>8318</v>
      </c>
      <c r="S621" s="14">
        <f t="shared" si="29"/>
        <v>41908.650347222225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0" t="s">
        <v>8317</v>
      </c>
      <c r="R622" t="s">
        <v>8318</v>
      </c>
      <c r="S622" s="14">
        <f t="shared" si="29"/>
        <v>41831.716874999998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0" t="s">
        <v>8317</v>
      </c>
      <c r="R623" t="s">
        <v>8318</v>
      </c>
      <c r="S623" s="14">
        <f t="shared" si="29"/>
        <v>42528.987696759257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0" t="s">
        <v>8317</v>
      </c>
      <c r="R624" t="s">
        <v>8318</v>
      </c>
      <c r="S624" s="14">
        <f t="shared" si="29"/>
        <v>42532.774745370371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0" t="s">
        <v>8317</v>
      </c>
      <c r="R625" t="s">
        <v>8318</v>
      </c>
      <c r="S625" s="14">
        <f t="shared" si="29"/>
        <v>42122.009224537032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0" t="s">
        <v>8317</v>
      </c>
      <c r="R626" t="s">
        <v>8318</v>
      </c>
      <c r="S626" s="14">
        <f t="shared" si="29"/>
        <v>42108.988900462966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0" t="s">
        <v>8317</v>
      </c>
      <c r="R627" t="s">
        <v>8318</v>
      </c>
      <c r="S627" s="14">
        <f t="shared" si="29"/>
        <v>42790.895567129628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0" t="s">
        <v>8317</v>
      </c>
      <c r="R628" t="s">
        <v>8318</v>
      </c>
      <c r="S628" s="14">
        <f t="shared" si="29"/>
        <v>42198.559479166666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0" t="s">
        <v>8317</v>
      </c>
      <c r="R629" t="s">
        <v>8318</v>
      </c>
      <c r="S629" s="14">
        <f t="shared" si="29"/>
        <v>42384.306840277779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0" t="s">
        <v>8317</v>
      </c>
      <c r="R630" t="s">
        <v>8318</v>
      </c>
      <c r="S630" s="14">
        <f t="shared" si="29"/>
        <v>41803.692789351851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0" t="s">
        <v>8317</v>
      </c>
      <c r="R631" t="s">
        <v>8318</v>
      </c>
      <c r="S631" s="14">
        <f t="shared" si="29"/>
        <v>42474.637824074074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0" t="s">
        <v>8317</v>
      </c>
      <c r="R632" t="s">
        <v>8318</v>
      </c>
      <c r="S632" s="14">
        <f t="shared" si="29"/>
        <v>42223.619456018518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0" t="s">
        <v>8317</v>
      </c>
      <c r="R633" t="s">
        <v>8318</v>
      </c>
      <c r="S633" s="14">
        <f t="shared" si="29"/>
        <v>42489.772326388891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0" t="s">
        <v>8317</v>
      </c>
      <c r="R634" t="s">
        <v>8318</v>
      </c>
      <c r="S634" s="14">
        <f t="shared" si="29"/>
        <v>42303.659317129626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0" t="s">
        <v>8317</v>
      </c>
      <c r="R635" t="s">
        <v>8318</v>
      </c>
      <c r="S635" s="14">
        <f t="shared" si="29"/>
        <v>42507.29932870371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0" t="s">
        <v>8317</v>
      </c>
      <c r="R636" t="s">
        <v>8318</v>
      </c>
      <c r="S636" s="14">
        <f t="shared" si="29"/>
        <v>42031.928576388891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0" t="s">
        <v>8317</v>
      </c>
      <c r="R637" t="s">
        <v>8318</v>
      </c>
      <c r="S637" s="14">
        <f t="shared" si="29"/>
        <v>42076.092152777783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0" t="s">
        <v>8317</v>
      </c>
      <c r="R638" t="s">
        <v>8318</v>
      </c>
      <c r="S638" s="14">
        <f t="shared" si="29"/>
        <v>42131.455439814818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0" t="s">
        <v>8317</v>
      </c>
      <c r="R639" t="s">
        <v>8318</v>
      </c>
      <c r="S639" s="14">
        <f t="shared" si="29"/>
        <v>42762.962013888886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0" t="s">
        <v>8317</v>
      </c>
      <c r="R640" t="s">
        <v>8318</v>
      </c>
      <c r="S640" s="14">
        <f t="shared" si="29"/>
        <v>42759.593310185184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0" t="s">
        <v>8317</v>
      </c>
      <c r="R641" t="s">
        <v>8318</v>
      </c>
      <c r="S641" s="14">
        <f t="shared" si="29"/>
        <v>41865.583275462966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0" t="s">
        <v>8317</v>
      </c>
      <c r="R642" t="s">
        <v>8319</v>
      </c>
      <c r="S642" s="14">
        <f t="shared" si="29"/>
        <v>42683.420312500006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s="10" t="s">
        <v>8317</v>
      </c>
      <c r="R643" t="s">
        <v>8319</v>
      </c>
      <c r="S643" s="14">
        <f t="shared" ref="S643:S706" si="32">(((J643/60/60)/24)+DATE(1970,1,1))</f>
        <v>42199.57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4">
        <f t="shared" si="32"/>
        <v>42199.651319444441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4">
        <f t="shared" si="32"/>
        <v>42100.642071759255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4">
        <f t="shared" si="32"/>
        <v>41898.665960648148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4">
        <f t="shared" si="32"/>
        <v>42564.026319444441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4">
        <f t="shared" si="32"/>
        <v>41832.852627314816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4">
        <f t="shared" si="32"/>
        <v>42416.767928240741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4">
        <f t="shared" si="32"/>
        <v>41891.693379629629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4">
        <f t="shared" si="32"/>
        <v>41877.912187499998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0" t="s">
        <v>8317</v>
      </c>
      <c r="R652" t="s">
        <v>8319</v>
      </c>
      <c r="S652" s="14">
        <f t="shared" si="32"/>
        <v>41932.036851851852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0" t="s">
        <v>8317</v>
      </c>
      <c r="R653" t="s">
        <v>8319</v>
      </c>
      <c r="S653" s="14">
        <f t="shared" si="32"/>
        <v>41956.017488425925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0" t="s">
        <v>8317</v>
      </c>
      <c r="R654" t="s">
        <v>8319</v>
      </c>
      <c r="S654" s="14">
        <f t="shared" si="32"/>
        <v>42675.690393518518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0" t="s">
        <v>8317</v>
      </c>
      <c r="R655" t="s">
        <v>8319</v>
      </c>
      <c r="S655" s="14">
        <f t="shared" si="32"/>
        <v>42199.618518518517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0" t="s">
        <v>8317</v>
      </c>
      <c r="R656" t="s">
        <v>8319</v>
      </c>
      <c r="S656" s="14">
        <f t="shared" si="32"/>
        <v>42163.957326388889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0" t="s">
        <v>8317</v>
      </c>
      <c r="R657" t="s">
        <v>8319</v>
      </c>
      <c r="S657" s="14">
        <f t="shared" si="32"/>
        <v>42045.957314814819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0" t="s">
        <v>8317</v>
      </c>
      <c r="R658" t="s">
        <v>8319</v>
      </c>
      <c r="S658" s="14">
        <f t="shared" si="32"/>
        <v>42417.804618055554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0" t="s">
        <v>8317</v>
      </c>
      <c r="R659" t="s">
        <v>8319</v>
      </c>
      <c r="S659" s="14">
        <f t="shared" si="32"/>
        <v>42331.84574074074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0" t="s">
        <v>8317</v>
      </c>
      <c r="R660" t="s">
        <v>8319</v>
      </c>
      <c r="S660" s="14">
        <f t="shared" si="32"/>
        <v>42179.160752314812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0" t="s">
        <v>8317</v>
      </c>
      <c r="R661" t="s">
        <v>8319</v>
      </c>
      <c r="S661" s="14">
        <f t="shared" si="32"/>
        <v>42209.593692129631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0" t="s">
        <v>8317</v>
      </c>
      <c r="R662" t="s">
        <v>8319</v>
      </c>
      <c r="S662" s="14">
        <f t="shared" si="32"/>
        <v>41922.741655092592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0" t="s">
        <v>8317</v>
      </c>
      <c r="R663" t="s">
        <v>8319</v>
      </c>
      <c r="S663" s="14">
        <f t="shared" si="32"/>
        <v>42636.645358796297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0" t="s">
        <v>8317</v>
      </c>
      <c r="R664" t="s">
        <v>8319</v>
      </c>
      <c r="S664" s="14">
        <f t="shared" si="32"/>
        <v>41990.438043981485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0" t="s">
        <v>8317</v>
      </c>
      <c r="R665" t="s">
        <v>8319</v>
      </c>
      <c r="S665" s="14">
        <f t="shared" si="32"/>
        <v>42173.843240740738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0" t="s">
        <v>8317</v>
      </c>
      <c r="R666" t="s">
        <v>8319</v>
      </c>
      <c r="S666" s="14">
        <f t="shared" si="32"/>
        <v>42077.666377314818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0" t="s">
        <v>8317</v>
      </c>
      <c r="R667" t="s">
        <v>8319</v>
      </c>
      <c r="S667" s="14">
        <f t="shared" si="32"/>
        <v>42688.711354166662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0" t="s">
        <v>8317</v>
      </c>
      <c r="R668" t="s">
        <v>8319</v>
      </c>
      <c r="S668" s="14">
        <f t="shared" si="32"/>
        <v>41838.832152777781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0" t="s">
        <v>8317</v>
      </c>
      <c r="R669" t="s">
        <v>8319</v>
      </c>
      <c r="S669" s="14">
        <f t="shared" si="32"/>
        <v>42632.373414351852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0" t="s">
        <v>8317</v>
      </c>
      <c r="R670" t="s">
        <v>8319</v>
      </c>
      <c r="S670" s="14">
        <f t="shared" si="32"/>
        <v>42090.831273148149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0" t="s">
        <v>8317</v>
      </c>
      <c r="R671" t="s">
        <v>8319</v>
      </c>
      <c r="S671" s="14">
        <f t="shared" si="32"/>
        <v>42527.625671296293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0" t="s">
        <v>8317</v>
      </c>
      <c r="R672" t="s">
        <v>8319</v>
      </c>
      <c r="S672" s="14">
        <f t="shared" si="32"/>
        <v>42506.709722222222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8319</v>
      </c>
      <c r="S673" s="14">
        <f t="shared" si="32"/>
        <v>41984.692731481482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0" t="s">
        <v>8317</v>
      </c>
      <c r="R674" t="s">
        <v>8319</v>
      </c>
      <c r="S674" s="14">
        <f t="shared" si="32"/>
        <v>41974.219490740739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0" t="s">
        <v>8317</v>
      </c>
      <c r="R675" t="s">
        <v>8319</v>
      </c>
      <c r="S675" s="14">
        <f t="shared" si="32"/>
        <v>41838.840474537035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0" t="s">
        <v>8317</v>
      </c>
      <c r="R676" t="s">
        <v>8319</v>
      </c>
      <c r="S676" s="14">
        <f t="shared" si="32"/>
        <v>41803.116053240738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0" t="s">
        <v>8317</v>
      </c>
      <c r="R677" t="s">
        <v>8319</v>
      </c>
      <c r="S677" s="14">
        <f t="shared" si="32"/>
        <v>41975.930601851855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0" t="s">
        <v>8317</v>
      </c>
      <c r="R678" t="s">
        <v>8319</v>
      </c>
      <c r="S678" s="14">
        <f t="shared" si="32"/>
        <v>42012.768298611118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0" t="s">
        <v>8317</v>
      </c>
      <c r="R679" t="s">
        <v>8319</v>
      </c>
      <c r="S679" s="14">
        <f t="shared" si="32"/>
        <v>42504.403877314813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0" t="s">
        <v>8317</v>
      </c>
      <c r="R680" t="s">
        <v>8319</v>
      </c>
      <c r="S680" s="14">
        <f t="shared" si="32"/>
        <v>42481.376597222217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0" t="s">
        <v>8317</v>
      </c>
      <c r="R681" t="s">
        <v>8319</v>
      </c>
      <c r="S681" s="14">
        <f t="shared" si="32"/>
        <v>42556.695706018523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0" t="s">
        <v>8317</v>
      </c>
      <c r="R682" t="s">
        <v>8319</v>
      </c>
      <c r="S682" s="14">
        <f t="shared" si="32"/>
        <v>41864.501516203702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0" t="s">
        <v>8317</v>
      </c>
      <c r="R683" t="s">
        <v>8319</v>
      </c>
      <c r="S683" s="14">
        <f t="shared" si="32"/>
        <v>42639.805601851855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0" t="s">
        <v>8317</v>
      </c>
      <c r="R684" t="s">
        <v>8319</v>
      </c>
      <c r="S684" s="14">
        <f t="shared" si="32"/>
        <v>42778.765300925923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0" t="s">
        <v>8317</v>
      </c>
      <c r="R685" t="s">
        <v>8319</v>
      </c>
      <c r="S685" s="14">
        <f t="shared" si="32"/>
        <v>42634.900046296301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0" t="s">
        <v>8317</v>
      </c>
      <c r="R686" t="s">
        <v>8319</v>
      </c>
      <c r="S686" s="14">
        <f t="shared" si="32"/>
        <v>41809.473275462966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0" t="s">
        <v>8317</v>
      </c>
      <c r="R687" t="s">
        <v>8319</v>
      </c>
      <c r="S687" s="14">
        <f t="shared" si="32"/>
        <v>41971.866574074069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0" t="s">
        <v>8317</v>
      </c>
      <c r="R688" t="s">
        <v>8319</v>
      </c>
      <c r="S688" s="14">
        <f t="shared" si="32"/>
        <v>42189.673263888893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0" t="s">
        <v>8317</v>
      </c>
      <c r="R689" t="s">
        <v>8319</v>
      </c>
      <c r="S689" s="14">
        <f t="shared" si="32"/>
        <v>42711.750613425931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0" t="s">
        <v>8317</v>
      </c>
      <c r="R690" t="s">
        <v>8319</v>
      </c>
      <c r="S690" s="14">
        <f t="shared" si="32"/>
        <v>42262.104780092588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0" t="s">
        <v>8317</v>
      </c>
      <c r="R691" t="s">
        <v>8319</v>
      </c>
      <c r="S691" s="14">
        <f t="shared" si="32"/>
        <v>42675.66778935185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0" t="s">
        <v>8317</v>
      </c>
      <c r="R692" t="s">
        <v>8319</v>
      </c>
      <c r="S692" s="14">
        <f t="shared" si="32"/>
        <v>42579.634733796294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0" t="s">
        <v>8317</v>
      </c>
      <c r="R693" t="s">
        <v>8319</v>
      </c>
      <c r="S693" s="14">
        <f t="shared" si="32"/>
        <v>42158.028310185182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0" t="s">
        <v>8317</v>
      </c>
      <c r="R694" t="s">
        <v>8319</v>
      </c>
      <c r="S694" s="14">
        <f t="shared" si="32"/>
        <v>42696.37572916667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4">
        <f t="shared" si="32"/>
        <v>42094.808182870373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0" t="s">
        <v>8317</v>
      </c>
      <c r="R696" t="s">
        <v>8319</v>
      </c>
      <c r="S696" s="14">
        <f t="shared" si="32"/>
        <v>42737.663877314815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0" t="s">
        <v>8317</v>
      </c>
      <c r="R697" t="s">
        <v>8319</v>
      </c>
      <c r="S697" s="14">
        <f t="shared" si="32"/>
        <v>41913.521064814813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0" t="s">
        <v>8317</v>
      </c>
      <c r="R698" t="s">
        <v>8319</v>
      </c>
      <c r="S698" s="14">
        <f t="shared" si="32"/>
        <v>41815.927106481482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8319</v>
      </c>
      <c r="S699" s="14">
        <f t="shared" si="32"/>
        <v>42388.523020833338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8319</v>
      </c>
      <c r="S700" s="14">
        <f t="shared" si="32"/>
        <v>41866.931076388886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0" t="s">
        <v>8317</v>
      </c>
      <c r="R701" t="s">
        <v>8319</v>
      </c>
      <c r="S701" s="14">
        <f t="shared" si="32"/>
        <v>41563.485509259262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0" t="s">
        <v>8317</v>
      </c>
      <c r="R702" t="s">
        <v>8319</v>
      </c>
      <c r="S702" s="14">
        <f t="shared" si="32"/>
        <v>42715.688437500001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0" t="s">
        <v>8317</v>
      </c>
      <c r="R703" t="s">
        <v>8319</v>
      </c>
      <c r="S703" s="14">
        <f t="shared" si="32"/>
        <v>41813.662962962961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0" t="s">
        <v>8317</v>
      </c>
      <c r="R704" t="s">
        <v>8319</v>
      </c>
      <c r="S704" s="14">
        <f t="shared" si="32"/>
        <v>42668.726701388892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0" t="s">
        <v>8317</v>
      </c>
      <c r="R705" t="s">
        <v>8319</v>
      </c>
      <c r="S705" s="14">
        <f t="shared" si="32"/>
        <v>42711.950798611113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0" t="s">
        <v>8317</v>
      </c>
      <c r="R706" t="s">
        <v>8319</v>
      </c>
      <c r="S706" s="14">
        <f t="shared" si="32"/>
        <v>42726.192916666667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s="10" t="s">
        <v>8317</v>
      </c>
      <c r="R707" t="s">
        <v>8319</v>
      </c>
      <c r="S707" s="14">
        <f t="shared" ref="S707:S770" si="35">(((J707/60/60)/24)+DATE(1970,1,1))</f>
        <v>42726.491643518515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4">
        <f t="shared" si="35"/>
        <v>42676.995173611111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4">
        <f t="shared" si="35"/>
        <v>42696.663506944446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4">
        <f t="shared" si="35"/>
        <v>41835.581018518518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4">
        <f t="shared" si="35"/>
        <v>41948.041192129633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4">
        <f t="shared" si="35"/>
        <v>41837.984976851854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4">
        <f t="shared" si="35"/>
        <v>42678.459120370375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4">
        <f t="shared" si="35"/>
        <v>42384.680925925932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4">
        <f t="shared" si="35"/>
        <v>42496.529305555552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0" t="s">
        <v>8317</v>
      </c>
      <c r="R716" t="s">
        <v>8319</v>
      </c>
      <c r="S716" s="14">
        <f t="shared" si="35"/>
        <v>42734.787986111114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0" t="s">
        <v>8317</v>
      </c>
      <c r="R717" t="s">
        <v>8319</v>
      </c>
      <c r="S717" s="14">
        <f t="shared" si="35"/>
        <v>42273.090740740736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0" t="s">
        <v>8317</v>
      </c>
      <c r="R718" t="s">
        <v>8319</v>
      </c>
      <c r="S718" s="14">
        <f t="shared" si="35"/>
        <v>41940.658645833333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0" t="s">
        <v>8317</v>
      </c>
      <c r="R719" t="s">
        <v>8319</v>
      </c>
      <c r="S719" s="14">
        <f t="shared" si="35"/>
        <v>41857.854189814818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0" t="s">
        <v>8317</v>
      </c>
      <c r="R720" t="s">
        <v>8319</v>
      </c>
      <c r="S720" s="14">
        <f t="shared" si="35"/>
        <v>42752.845451388886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8319</v>
      </c>
      <c r="S721" s="14">
        <f t="shared" si="35"/>
        <v>42409.040231481486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0" t="s">
        <v>8320</v>
      </c>
      <c r="R722" t="s">
        <v>8321</v>
      </c>
      <c r="S722" s="14">
        <f t="shared" si="35"/>
        <v>40909.649201388893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0" t="s">
        <v>8320</v>
      </c>
      <c r="R723" t="s">
        <v>8321</v>
      </c>
      <c r="S723" s="14">
        <f t="shared" si="35"/>
        <v>41807.571840277778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0" t="s">
        <v>8320</v>
      </c>
      <c r="R724" t="s">
        <v>8321</v>
      </c>
      <c r="S724" s="14">
        <f t="shared" si="35"/>
        <v>40977.805300925924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0" t="s">
        <v>8320</v>
      </c>
      <c r="R725" t="s">
        <v>8321</v>
      </c>
      <c r="S725" s="14">
        <f t="shared" si="35"/>
        <v>42184.816539351858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0" t="s">
        <v>8320</v>
      </c>
      <c r="R726" t="s">
        <v>8321</v>
      </c>
      <c r="S726" s="14">
        <f t="shared" si="35"/>
        <v>40694.638460648144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0" t="s">
        <v>8320</v>
      </c>
      <c r="R727" t="s">
        <v>8321</v>
      </c>
      <c r="S727" s="14">
        <f t="shared" si="35"/>
        <v>42321.626296296294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0" t="s">
        <v>8320</v>
      </c>
      <c r="R728" t="s">
        <v>8321</v>
      </c>
      <c r="S728" s="14">
        <f t="shared" si="35"/>
        <v>41346.042673611111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0" t="s">
        <v>8320</v>
      </c>
      <c r="R729" t="s">
        <v>8321</v>
      </c>
      <c r="S729" s="14">
        <f t="shared" si="35"/>
        <v>41247.020243055551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0" t="s">
        <v>8320</v>
      </c>
      <c r="R730" t="s">
        <v>8321</v>
      </c>
      <c r="S730" s="14">
        <f t="shared" si="35"/>
        <v>40731.837465277778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0" t="s">
        <v>8320</v>
      </c>
      <c r="R731" t="s">
        <v>8321</v>
      </c>
      <c r="S731" s="14">
        <f t="shared" si="35"/>
        <v>41111.185891203706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0" t="s">
        <v>8320</v>
      </c>
      <c r="R732" t="s">
        <v>8321</v>
      </c>
      <c r="S732" s="14">
        <f t="shared" si="35"/>
        <v>40854.745266203703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0" t="s">
        <v>8320</v>
      </c>
      <c r="R733" t="s">
        <v>8321</v>
      </c>
      <c r="S733" s="14">
        <f t="shared" si="35"/>
        <v>40879.795682870368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0" t="s">
        <v>8320</v>
      </c>
      <c r="R734" t="s">
        <v>8321</v>
      </c>
      <c r="S734" s="14">
        <f t="shared" si="35"/>
        <v>41486.424317129626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0" t="s">
        <v>8320</v>
      </c>
      <c r="R735" t="s">
        <v>8321</v>
      </c>
      <c r="S735" s="14">
        <f t="shared" si="35"/>
        <v>41598.420046296298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0" t="s">
        <v>8320</v>
      </c>
      <c r="R736" t="s">
        <v>8321</v>
      </c>
      <c r="S736" s="14">
        <f t="shared" si="35"/>
        <v>42102.164583333331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0" t="s">
        <v>8320</v>
      </c>
      <c r="R737" t="s">
        <v>8321</v>
      </c>
      <c r="S737" s="14">
        <f t="shared" si="35"/>
        <v>41946.029467592591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0" t="s">
        <v>8320</v>
      </c>
      <c r="R738" t="s">
        <v>8321</v>
      </c>
      <c r="S738" s="14">
        <f t="shared" si="35"/>
        <v>41579.734259259261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0" t="s">
        <v>8320</v>
      </c>
      <c r="R739" t="s">
        <v>8321</v>
      </c>
      <c r="S739" s="14">
        <f t="shared" si="35"/>
        <v>41667.275312500002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0" t="s">
        <v>8320</v>
      </c>
      <c r="R740" t="s">
        <v>8321</v>
      </c>
      <c r="S740" s="14">
        <f t="shared" si="35"/>
        <v>41943.604097222218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0" t="s">
        <v>8320</v>
      </c>
      <c r="R741" t="s">
        <v>8321</v>
      </c>
      <c r="S741" s="14">
        <f t="shared" si="35"/>
        <v>41829.502650462964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0" t="s">
        <v>8320</v>
      </c>
      <c r="R742" t="s">
        <v>8321</v>
      </c>
      <c r="S742" s="14">
        <f t="shared" si="35"/>
        <v>42162.146782407406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4">
        <f t="shared" si="35"/>
        <v>41401.648217592592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4">
        <f t="shared" si="35"/>
        <v>41689.917962962965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8321</v>
      </c>
      <c r="S745" s="14">
        <f t="shared" si="35"/>
        <v>40990.709317129629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0" t="s">
        <v>8320</v>
      </c>
      <c r="R746" t="s">
        <v>8321</v>
      </c>
      <c r="S746" s="14">
        <f t="shared" si="35"/>
        <v>41226.95721064815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0" t="s">
        <v>8320</v>
      </c>
      <c r="R747" t="s">
        <v>8321</v>
      </c>
      <c r="S747" s="14">
        <f t="shared" si="35"/>
        <v>41367.572280092594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0" t="s">
        <v>8320</v>
      </c>
      <c r="R748" t="s">
        <v>8321</v>
      </c>
      <c r="S748" s="14">
        <f t="shared" si="35"/>
        <v>41157.042928240742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0" t="s">
        <v>8320</v>
      </c>
      <c r="R749" t="s">
        <v>8321</v>
      </c>
      <c r="S749" s="14">
        <f t="shared" si="35"/>
        <v>41988.548831018517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0" t="s">
        <v>8320</v>
      </c>
      <c r="R750" t="s">
        <v>8321</v>
      </c>
      <c r="S750" s="14">
        <f t="shared" si="35"/>
        <v>41831.846828703703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0" t="s">
        <v>8320</v>
      </c>
      <c r="R751" t="s">
        <v>8321</v>
      </c>
      <c r="S751" s="14">
        <f t="shared" si="35"/>
        <v>42733.94131944445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0" t="s">
        <v>8320</v>
      </c>
      <c r="R752" t="s">
        <v>8321</v>
      </c>
      <c r="S752" s="14">
        <f t="shared" si="35"/>
        <v>41299.878148148149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0" t="s">
        <v>8320</v>
      </c>
      <c r="R753" t="s">
        <v>8321</v>
      </c>
      <c r="S753" s="14">
        <f t="shared" si="35"/>
        <v>40713.630497685182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0" t="s">
        <v>8320</v>
      </c>
      <c r="R754" t="s">
        <v>8321</v>
      </c>
      <c r="S754" s="14">
        <f t="shared" si="35"/>
        <v>42639.421493055561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0" t="s">
        <v>8320</v>
      </c>
      <c r="R755" t="s">
        <v>8321</v>
      </c>
      <c r="S755" s="14">
        <f t="shared" si="35"/>
        <v>42019.590173611112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0" t="s">
        <v>8320</v>
      </c>
      <c r="R756" t="s">
        <v>8321</v>
      </c>
      <c r="S756" s="14">
        <f t="shared" si="35"/>
        <v>41249.749085648145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0" t="s">
        <v>8320</v>
      </c>
      <c r="R757" t="s">
        <v>8321</v>
      </c>
      <c r="S757" s="14">
        <f t="shared" si="35"/>
        <v>41383.605057870373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0" t="s">
        <v>8320</v>
      </c>
      <c r="R758" t="s">
        <v>8321</v>
      </c>
      <c r="S758" s="14">
        <f t="shared" si="35"/>
        <v>40590.766886574071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0" t="s">
        <v>8320</v>
      </c>
      <c r="R759" t="s">
        <v>8321</v>
      </c>
      <c r="S759" s="14">
        <f t="shared" si="35"/>
        <v>41235.054560185185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0" t="s">
        <v>8320</v>
      </c>
      <c r="R760" t="s">
        <v>8321</v>
      </c>
      <c r="S760" s="14">
        <f t="shared" si="35"/>
        <v>40429.836435185185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0" t="s">
        <v>8320</v>
      </c>
      <c r="R761" t="s">
        <v>8321</v>
      </c>
      <c r="S761" s="14">
        <f t="shared" si="35"/>
        <v>41789.330312500002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0" t="s">
        <v>8320</v>
      </c>
      <c r="R762" t="s">
        <v>8322</v>
      </c>
      <c r="S762" s="14">
        <f t="shared" si="35"/>
        <v>42670.764039351852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0" t="s">
        <v>8320</v>
      </c>
      <c r="R763" t="s">
        <v>8322</v>
      </c>
      <c r="S763" s="14">
        <f t="shared" si="35"/>
        <v>41642.751458333332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0" t="s">
        <v>8320</v>
      </c>
      <c r="R764" t="s">
        <v>8322</v>
      </c>
      <c r="S764" s="14">
        <f t="shared" si="35"/>
        <v>42690.858449074076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0" t="s">
        <v>8320</v>
      </c>
      <c r="R765" t="s">
        <v>8322</v>
      </c>
      <c r="S765" s="14">
        <f t="shared" si="35"/>
        <v>41471.446851851848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0" t="s">
        <v>8320</v>
      </c>
      <c r="R766" t="s">
        <v>8322</v>
      </c>
      <c r="S766" s="14">
        <f t="shared" si="35"/>
        <v>42227.173159722224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0" t="s">
        <v>8320</v>
      </c>
      <c r="R767" t="s">
        <v>8322</v>
      </c>
      <c r="S767" s="14">
        <f t="shared" si="35"/>
        <v>41901.542638888888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0" t="s">
        <v>8320</v>
      </c>
      <c r="R768" t="s">
        <v>8322</v>
      </c>
      <c r="S768" s="14">
        <f t="shared" si="35"/>
        <v>42021.783368055556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0" t="s">
        <v>8320</v>
      </c>
      <c r="R769" t="s">
        <v>8322</v>
      </c>
      <c r="S769" s="14">
        <f t="shared" si="35"/>
        <v>42115.143634259264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0" t="s">
        <v>8320</v>
      </c>
      <c r="R770" t="s">
        <v>8322</v>
      </c>
      <c r="S770" s="14">
        <f t="shared" si="35"/>
        <v>41594.207060185188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s="10" t="s">
        <v>8320</v>
      </c>
      <c r="R771" t="s">
        <v>8322</v>
      </c>
      <c r="S771" s="14">
        <f t="shared" ref="S771:S834" si="38">(((J771/60/60)/24)+DATE(1970,1,1))</f>
        <v>41604.996458333335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4">
        <f t="shared" si="38"/>
        <v>41289.999641203707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4">
        <f t="shared" si="38"/>
        <v>42349.824097222227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4">
        <f t="shared" si="38"/>
        <v>40068.056932870371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4">
        <f t="shared" si="38"/>
        <v>42100.735937499994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4">
        <f t="shared" si="38"/>
        <v>41663.780300925922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4">
        <f t="shared" si="38"/>
        <v>40863.060127314813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4">
        <f t="shared" si="38"/>
        <v>42250.685706018514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4">
        <f t="shared" si="38"/>
        <v>41456.981215277774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0" t="s">
        <v>8320</v>
      </c>
      <c r="R780" t="s">
        <v>8322</v>
      </c>
      <c r="S780" s="14">
        <f t="shared" si="38"/>
        <v>41729.702314814815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0" t="s">
        <v>8320</v>
      </c>
      <c r="R781" t="s">
        <v>8322</v>
      </c>
      <c r="S781" s="14">
        <f t="shared" si="38"/>
        <v>40436.68408564815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0" t="s">
        <v>8323</v>
      </c>
      <c r="R782" t="s">
        <v>8324</v>
      </c>
      <c r="S782" s="14">
        <f t="shared" si="38"/>
        <v>40636.673900462964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0" t="s">
        <v>8323</v>
      </c>
      <c r="R783" t="s">
        <v>8324</v>
      </c>
      <c r="S783" s="14">
        <f t="shared" si="38"/>
        <v>41403.000856481485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0" t="s">
        <v>8323</v>
      </c>
      <c r="R784" t="s">
        <v>8324</v>
      </c>
      <c r="S784" s="14">
        <f t="shared" si="38"/>
        <v>41116.758125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4">
        <f t="shared" si="38"/>
        <v>40987.773715277777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0" t="s">
        <v>8323</v>
      </c>
      <c r="R786" t="s">
        <v>8324</v>
      </c>
      <c r="S786" s="14">
        <f t="shared" si="38"/>
        <v>41675.149525462963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0" t="s">
        <v>8323</v>
      </c>
      <c r="R787" t="s">
        <v>8324</v>
      </c>
      <c r="S787" s="14">
        <f t="shared" si="38"/>
        <v>41303.593923611108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8324</v>
      </c>
      <c r="S788" s="14">
        <f t="shared" si="38"/>
        <v>40983.055949074071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8324</v>
      </c>
      <c r="S789" s="14">
        <f t="shared" si="38"/>
        <v>41549.627615740741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0" t="s">
        <v>8323</v>
      </c>
      <c r="R790" t="s">
        <v>8324</v>
      </c>
      <c r="S790" s="14">
        <f t="shared" si="38"/>
        <v>41059.006805555553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0" t="s">
        <v>8323</v>
      </c>
      <c r="R791" t="s">
        <v>8324</v>
      </c>
      <c r="S791" s="14">
        <f t="shared" si="38"/>
        <v>41277.186111111114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0" t="s">
        <v>8323</v>
      </c>
      <c r="R792" t="s">
        <v>8324</v>
      </c>
      <c r="S792" s="14">
        <f t="shared" si="38"/>
        <v>41276.047905092593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0" t="s">
        <v>8323</v>
      </c>
      <c r="R793" t="s">
        <v>8324</v>
      </c>
      <c r="S793" s="14">
        <f t="shared" si="38"/>
        <v>41557.780624999999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0" t="s">
        <v>8323</v>
      </c>
      <c r="R794" t="s">
        <v>8324</v>
      </c>
      <c r="S794" s="14">
        <f t="shared" si="38"/>
        <v>41555.873645833337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0" t="s">
        <v>8323</v>
      </c>
      <c r="R795" t="s">
        <v>8324</v>
      </c>
      <c r="S795" s="14">
        <f t="shared" si="38"/>
        <v>41442.741249999999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0" t="s">
        <v>8323</v>
      </c>
      <c r="R796" t="s">
        <v>8324</v>
      </c>
      <c r="S796" s="14">
        <f t="shared" si="38"/>
        <v>40736.115011574075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4">
        <f t="shared" si="38"/>
        <v>40963.613032407404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8324</v>
      </c>
      <c r="S798" s="14">
        <f t="shared" si="38"/>
        <v>41502.882928240739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4">
        <f t="shared" si="38"/>
        <v>40996.994074074071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0" t="s">
        <v>8323</v>
      </c>
      <c r="R800" t="s">
        <v>8324</v>
      </c>
      <c r="S800" s="14">
        <f t="shared" si="38"/>
        <v>41882.590127314819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4">
        <f t="shared" si="38"/>
        <v>40996.667199074072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4">
        <f t="shared" si="38"/>
        <v>41863.433495370373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8324</v>
      </c>
      <c r="S803" s="14">
        <f t="shared" si="38"/>
        <v>40695.795370370368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4">
        <f t="shared" si="38"/>
        <v>41123.022268518522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0" t="s">
        <v>8323</v>
      </c>
      <c r="R805" t="s">
        <v>8324</v>
      </c>
      <c r="S805" s="14">
        <f t="shared" si="38"/>
        <v>40665.949976851851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0" t="s">
        <v>8323</v>
      </c>
      <c r="R806" t="s">
        <v>8324</v>
      </c>
      <c r="S806" s="14">
        <f t="shared" si="38"/>
        <v>40730.105625000004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0" t="s">
        <v>8323</v>
      </c>
      <c r="R807" t="s">
        <v>8324</v>
      </c>
      <c r="S807" s="14">
        <f t="shared" si="38"/>
        <v>40690.823055555556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0" t="s">
        <v>8323</v>
      </c>
      <c r="R808" t="s">
        <v>8324</v>
      </c>
      <c r="S808" s="14">
        <f t="shared" si="38"/>
        <v>40763.691423611112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0" t="s">
        <v>8323</v>
      </c>
      <c r="R809" t="s">
        <v>8324</v>
      </c>
      <c r="S809" s="14">
        <f t="shared" si="38"/>
        <v>42759.628599537042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0" t="s">
        <v>8323</v>
      </c>
      <c r="R810" t="s">
        <v>8324</v>
      </c>
      <c r="S810" s="14">
        <f t="shared" si="38"/>
        <v>41962.100532407407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0" t="s">
        <v>8323</v>
      </c>
      <c r="R811" t="s">
        <v>8324</v>
      </c>
      <c r="S811" s="14">
        <f t="shared" si="38"/>
        <v>41628.833680555559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0" t="s">
        <v>8323</v>
      </c>
      <c r="R812" t="s">
        <v>8324</v>
      </c>
      <c r="S812" s="14">
        <f t="shared" si="38"/>
        <v>41123.056273148148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0" t="s">
        <v>8323</v>
      </c>
      <c r="R813" t="s">
        <v>8324</v>
      </c>
      <c r="S813" s="14">
        <f t="shared" si="38"/>
        <v>41443.643541666665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0" t="s">
        <v>8323</v>
      </c>
      <c r="R814" t="s">
        <v>8324</v>
      </c>
      <c r="S814" s="14">
        <f t="shared" si="38"/>
        <v>41282.017962962964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0" t="s">
        <v>8323</v>
      </c>
      <c r="R815" t="s">
        <v>8324</v>
      </c>
      <c r="S815" s="14">
        <f t="shared" si="38"/>
        <v>41080.960243055553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0" t="s">
        <v>8323</v>
      </c>
      <c r="R816" t="s">
        <v>8324</v>
      </c>
      <c r="S816" s="14">
        <f t="shared" si="38"/>
        <v>40679.743067129632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0" t="s">
        <v>8323</v>
      </c>
      <c r="R817" t="s">
        <v>8324</v>
      </c>
      <c r="S817" s="14">
        <f t="shared" si="38"/>
        <v>41914.917858796296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4">
        <f t="shared" si="38"/>
        <v>41341.870868055557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4">
        <f t="shared" si="38"/>
        <v>40925.599664351852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8324</v>
      </c>
      <c r="S820" s="14">
        <f t="shared" si="38"/>
        <v>41120.882881944446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0" t="s">
        <v>8323</v>
      </c>
      <c r="R821" t="s">
        <v>8324</v>
      </c>
      <c r="S821" s="14">
        <f t="shared" si="38"/>
        <v>41619.998310185183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8324</v>
      </c>
      <c r="S822" s="14">
        <f t="shared" si="38"/>
        <v>41768.841921296298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4">
        <f t="shared" si="38"/>
        <v>42093.922048611115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8324</v>
      </c>
      <c r="S824" s="14">
        <f t="shared" si="38"/>
        <v>41157.947337962964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8324</v>
      </c>
      <c r="S825" s="14">
        <f t="shared" si="38"/>
        <v>42055.972824074073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0" t="s">
        <v>8323</v>
      </c>
      <c r="R826" t="s">
        <v>8324</v>
      </c>
      <c r="S826" s="14">
        <f t="shared" si="38"/>
        <v>40250.242106481484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0" t="s">
        <v>8323</v>
      </c>
      <c r="R827" t="s">
        <v>8324</v>
      </c>
      <c r="S827" s="14">
        <f t="shared" si="38"/>
        <v>41186.306527777779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0" t="s">
        <v>8323</v>
      </c>
      <c r="R828" t="s">
        <v>8324</v>
      </c>
      <c r="S828" s="14">
        <f t="shared" si="38"/>
        <v>40973.038541666669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0" t="s">
        <v>8323</v>
      </c>
      <c r="R829" t="s">
        <v>8324</v>
      </c>
      <c r="S829" s="14">
        <f t="shared" si="38"/>
        <v>40927.473460648151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0" t="s">
        <v>8323</v>
      </c>
      <c r="R830" t="s">
        <v>8324</v>
      </c>
      <c r="S830" s="14">
        <f t="shared" si="38"/>
        <v>41073.050717592596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0" t="s">
        <v>8323</v>
      </c>
      <c r="R831" t="s">
        <v>8324</v>
      </c>
      <c r="S831" s="14">
        <f t="shared" si="38"/>
        <v>42504.801388888889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0" t="s">
        <v>8323</v>
      </c>
      <c r="R832" t="s">
        <v>8324</v>
      </c>
      <c r="S832" s="14">
        <f t="shared" si="38"/>
        <v>41325.525752314818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0" t="s">
        <v>8323</v>
      </c>
      <c r="R833" t="s">
        <v>8324</v>
      </c>
      <c r="S833" s="14">
        <f t="shared" si="38"/>
        <v>40996.646921296298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0" t="s">
        <v>8323</v>
      </c>
      <c r="R834" t="s">
        <v>8324</v>
      </c>
      <c r="S834" s="14">
        <f t="shared" si="38"/>
        <v>40869.675173611111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s="10" t="s">
        <v>8323</v>
      </c>
      <c r="R835" t="s">
        <v>8324</v>
      </c>
      <c r="S835" s="14">
        <f t="shared" ref="S835:S898" si="41">(((J835/60/60)/24)+DATE(1970,1,1))</f>
        <v>41718.878182870372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4">
        <f t="shared" si="41"/>
        <v>41422.822824074072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4">
        <f t="shared" si="41"/>
        <v>41005.45784722222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4">
        <f t="shared" si="41"/>
        <v>41524.056921296295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4">
        <f t="shared" si="41"/>
        <v>41730.998402777775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4">
        <f t="shared" si="41"/>
        <v>40895.897974537038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4">
        <f t="shared" si="41"/>
        <v>41144.763379629629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4">
        <f t="shared" si="41"/>
        <v>42607.226701388892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4">
        <f t="shared" si="41"/>
        <v>41923.838692129626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0" t="s">
        <v>8323</v>
      </c>
      <c r="R844" t="s">
        <v>8325</v>
      </c>
      <c r="S844" s="14">
        <f t="shared" si="41"/>
        <v>41526.592395833337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8323</v>
      </c>
      <c r="R845" t="s">
        <v>8325</v>
      </c>
      <c r="S845" s="14">
        <f t="shared" si="41"/>
        <v>42695.257870370369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0" t="s">
        <v>8323</v>
      </c>
      <c r="R846" t="s">
        <v>8325</v>
      </c>
      <c r="S846" s="14">
        <f t="shared" si="41"/>
        <v>41905.684629629628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0" t="s">
        <v>8323</v>
      </c>
      <c r="R847" t="s">
        <v>8325</v>
      </c>
      <c r="S847" s="14">
        <f t="shared" si="41"/>
        <v>42578.205972222218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8325</v>
      </c>
      <c r="S848" s="14">
        <f t="shared" si="41"/>
        <v>41694.391840277778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0" t="s">
        <v>8323</v>
      </c>
      <c r="R849" t="s">
        <v>8325</v>
      </c>
      <c r="S849" s="14">
        <f t="shared" si="41"/>
        <v>42165.79833333334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8325</v>
      </c>
      <c r="S850" s="14">
        <f t="shared" si="41"/>
        <v>42078.792048611111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0" t="s">
        <v>8323</v>
      </c>
      <c r="R851" t="s">
        <v>8325</v>
      </c>
      <c r="S851" s="14">
        <f t="shared" si="41"/>
        <v>42051.148888888885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0" t="s">
        <v>8323</v>
      </c>
      <c r="R852" t="s">
        <v>8325</v>
      </c>
      <c r="S852" s="14">
        <f t="shared" si="41"/>
        <v>42452.827743055561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0" t="s">
        <v>8323</v>
      </c>
      <c r="R853" t="s">
        <v>8325</v>
      </c>
      <c r="S853" s="14">
        <f t="shared" si="41"/>
        <v>42522.880243055552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8325</v>
      </c>
      <c r="S854" s="14">
        <f t="shared" si="41"/>
        <v>42656.805497685185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0" t="s">
        <v>8323</v>
      </c>
      <c r="R855" t="s">
        <v>8325</v>
      </c>
      <c r="S855" s="14">
        <f t="shared" si="41"/>
        <v>42021.832280092596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0" t="s">
        <v>8323</v>
      </c>
      <c r="R856" t="s">
        <v>8325</v>
      </c>
      <c r="S856" s="14">
        <f t="shared" si="41"/>
        <v>42702.212337962963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0" t="s">
        <v>8323</v>
      </c>
      <c r="R857" t="s">
        <v>8325</v>
      </c>
      <c r="S857" s="14">
        <f t="shared" si="41"/>
        <v>42545.125196759262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0" t="s">
        <v>8323</v>
      </c>
      <c r="R858" t="s">
        <v>8325</v>
      </c>
      <c r="S858" s="14">
        <f t="shared" si="41"/>
        <v>42609.311990740738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0" t="s">
        <v>8323</v>
      </c>
      <c r="R859" t="s">
        <v>8325</v>
      </c>
      <c r="S859" s="14">
        <f t="shared" si="41"/>
        <v>42291.581377314811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0" t="s">
        <v>8323</v>
      </c>
      <c r="R860" t="s">
        <v>8325</v>
      </c>
      <c r="S860" s="14">
        <f t="shared" si="41"/>
        <v>42079.745578703703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0" t="s">
        <v>8323</v>
      </c>
      <c r="R861" t="s">
        <v>8325</v>
      </c>
      <c r="S861" s="14">
        <f t="shared" si="41"/>
        <v>42128.820231481484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0" t="s">
        <v>8323</v>
      </c>
      <c r="R862" t="s">
        <v>8326</v>
      </c>
      <c r="S862" s="14">
        <f t="shared" si="41"/>
        <v>41570.482789351852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0" t="s">
        <v>8323</v>
      </c>
      <c r="R863" t="s">
        <v>8326</v>
      </c>
      <c r="S863" s="14">
        <f t="shared" si="41"/>
        <v>42599.965324074074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0" t="s">
        <v>8323</v>
      </c>
      <c r="R864" t="s">
        <v>8326</v>
      </c>
      <c r="S864" s="14">
        <f t="shared" si="41"/>
        <v>41559.5549537037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0" t="s">
        <v>8323</v>
      </c>
      <c r="R865" t="s">
        <v>8326</v>
      </c>
      <c r="S865" s="14">
        <f t="shared" si="41"/>
        <v>40921.117662037039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0" t="s">
        <v>8323</v>
      </c>
      <c r="R866" t="s">
        <v>8326</v>
      </c>
      <c r="S866" s="14">
        <f t="shared" si="41"/>
        <v>41541.106921296298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0" t="s">
        <v>8323</v>
      </c>
      <c r="R867" t="s">
        <v>8326</v>
      </c>
      <c r="S867" s="14">
        <f t="shared" si="41"/>
        <v>41230.77311342593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0" t="s">
        <v>8323</v>
      </c>
      <c r="R868" t="s">
        <v>8326</v>
      </c>
      <c r="S868" s="14">
        <f t="shared" si="41"/>
        <v>42025.637939814813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0" t="s">
        <v>8323</v>
      </c>
      <c r="R869" t="s">
        <v>8326</v>
      </c>
      <c r="S869" s="14">
        <f t="shared" si="41"/>
        <v>40088.105393518519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0" t="s">
        <v>8323</v>
      </c>
      <c r="R870" t="s">
        <v>8326</v>
      </c>
      <c r="S870" s="14">
        <f t="shared" si="41"/>
        <v>41616.027754629627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0" t="s">
        <v>8323</v>
      </c>
      <c r="R871" t="s">
        <v>8326</v>
      </c>
      <c r="S871" s="14">
        <f t="shared" si="41"/>
        <v>41342.845567129632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0" t="s">
        <v>8323</v>
      </c>
      <c r="R872" t="s">
        <v>8326</v>
      </c>
      <c r="S872" s="14">
        <f t="shared" si="41"/>
        <v>41488.022256944445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0" t="s">
        <v>8323</v>
      </c>
      <c r="R873" t="s">
        <v>8326</v>
      </c>
      <c r="S873" s="14">
        <f t="shared" si="41"/>
        <v>41577.561284722222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0" t="s">
        <v>8323</v>
      </c>
      <c r="R874" t="s">
        <v>8326</v>
      </c>
      <c r="S874" s="14">
        <f t="shared" si="41"/>
        <v>40567.825543981482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0" t="s">
        <v>8323</v>
      </c>
      <c r="R875" t="s">
        <v>8326</v>
      </c>
      <c r="S875" s="14">
        <f t="shared" si="41"/>
        <v>41184.167129629634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0" t="s">
        <v>8323</v>
      </c>
      <c r="R876" t="s">
        <v>8326</v>
      </c>
      <c r="S876" s="14">
        <f t="shared" si="41"/>
        <v>41368.583726851852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0" t="s">
        <v>8323</v>
      </c>
      <c r="R877" t="s">
        <v>8326</v>
      </c>
      <c r="S877" s="14">
        <f t="shared" si="41"/>
        <v>42248.723738425921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0" t="s">
        <v>8323</v>
      </c>
      <c r="R878" t="s">
        <v>8326</v>
      </c>
      <c r="S878" s="14">
        <f t="shared" si="41"/>
        <v>41276.496840277774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8326</v>
      </c>
      <c r="S879" s="14">
        <f t="shared" si="41"/>
        <v>41597.788888888892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0" t="s">
        <v>8323</v>
      </c>
      <c r="R880" t="s">
        <v>8326</v>
      </c>
      <c r="S880" s="14">
        <f t="shared" si="41"/>
        <v>40505.232916666668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8326</v>
      </c>
      <c r="S881" s="14">
        <f t="shared" si="41"/>
        <v>41037.829918981479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8327</v>
      </c>
      <c r="S882" s="14">
        <f t="shared" si="41"/>
        <v>41179.32104166667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0" t="s">
        <v>8323</v>
      </c>
      <c r="R883" t="s">
        <v>8327</v>
      </c>
      <c r="S883" s="14">
        <f t="shared" si="41"/>
        <v>40877.25099537037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8327</v>
      </c>
      <c r="S884" s="14">
        <f t="shared" si="41"/>
        <v>40759.860532407409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4">
        <f t="shared" si="41"/>
        <v>42371.935590277775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4">
        <f t="shared" si="41"/>
        <v>40981.802615740737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0" t="s">
        <v>8323</v>
      </c>
      <c r="R887" t="s">
        <v>8327</v>
      </c>
      <c r="S887" s="14">
        <f t="shared" si="41"/>
        <v>42713.941099537042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0" t="s">
        <v>8323</v>
      </c>
      <c r="R888" t="s">
        <v>8327</v>
      </c>
      <c r="S888" s="14">
        <f t="shared" si="41"/>
        <v>42603.870520833334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0" t="s">
        <v>8323</v>
      </c>
      <c r="R889" t="s">
        <v>8327</v>
      </c>
      <c r="S889" s="14">
        <f t="shared" si="41"/>
        <v>41026.958969907406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0" t="s">
        <v>8323</v>
      </c>
      <c r="R890" t="s">
        <v>8327</v>
      </c>
      <c r="S890" s="14">
        <f t="shared" si="41"/>
        <v>40751.753298611111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0" t="s">
        <v>8323</v>
      </c>
      <c r="R891" t="s">
        <v>8327</v>
      </c>
      <c r="S891" s="14">
        <f t="shared" si="41"/>
        <v>41887.784062500003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0" t="s">
        <v>8323</v>
      </c>
      <c r="R892" t="s">
        <v>8327</v>
      </c>
      <c r="S892" s="14">
        <f t="shared" si="41"/>
        <v>41569.698831018519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0" t="s">
        <v>8323</v>
      </c>
      <c r="R893" t="s">
        <v>8327</v>
      </c>
      <c r="S893" s="14">
        <f t="shared" si="41"/>
        <v>41842.031597222223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0" t="s">
        <v>8323</v>
      </c>
      <c r="R894" t="s">
        <v>8327</v>
      </c>
      <c r="S894" s="14">
        <f t="shared" si="41"/>
        <v>40304.20003472222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0" t="s">
        <v>8323</v>
      </c>
      <c r="R895" t="s">
        <v>8327</v>
      </c>
      <c r="S895" s="14">
        <f t="shared" si="41"/>
        <v>42065.897719907407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0" t="s">
        <v>8323</v>
      </c>
      <c r="R896" t="s">
        <v>8327</v>
      </c>
      <c r="S896" s="14">
        <f t="shared" si="41"/>
        <v>42496.981597222228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0" t="s">
        <v>8323</v>
      </c>
      <c r="R897" t="s">
        <v>8327</v>
      </c>
      <c r="S897" s="14">
        <f t="shared" si="41"/>
        <v>40431.127650462964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0" t="s">
        <v>8323</v>
      </c>
      <c r="R898" t="s">
        <v>8327</v>
      </c>
      <c r="S898" s="14">
        <f t="shared" si="41"/>
        <v>42218.872986111113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s="10" t="s">
        <v>8323</v>
      </c>
      <c r="R899" t="s">
        <v>8327</v>
      </c>
      <c r="S899" s="14">
        <f t="shared" ref="S899:S962" si="44">(((J899/60/60)/24)+DATE(1970,1,1))</f>
        <v>41211.688750000001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4">
        <f t="shared" si="44"/>
        <v>40878.758217592593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4">
        <f t="shared" si="44"/>
        <v>40646.099097222221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4">
        <f t="shared" si="44"/>
        <v>42429.84956018519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4">
        <f t="shared" si="44"/>
        <v>40291.81150462963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4">
        <f t="shared" si="44"/>
        <v>41829.965532407405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4">
        <f t="shared" si="44"/>
        <v>41149.796064814815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4">
        <f t="shared" si="44"/>
        <v>42342.080289351856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4">
        <f t="shared" si="44"/>
        <v>40507.239884259259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0" t="s">
        <v>8323</v>
      </c>
      <c r="R908" t="s">
        <v>8326</v>
      </c>
      <c r="S908" s="14">
        <f t="shared" si="44"/>
        <v>41681.189699074072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0" t="s">
        <v>8323</v>
      </c>
      <c r="R909" t="s">
        <v>8326</v>
      </c>
      <c r="S909" s="14">
        <f t="shared" si="44"/>
        <v>40767.192395833335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0" t="s">
        <v>8323</v>
      </c>
      <c r="R910" t="s">
        <v>8326</v>
      </c>
      <c r="S910" s="14">
        <f t="shared" si="44"/>
        <v>40340.801562499997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0" t="s">
        <v>8323</v>
      </c>
      <c r="R911" t="s">
        <v>8326</v>
      </c>
      <c r="S911" s="14">
        <f t="shared" si="44"/>
        <v>41081.69027777778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8326</v>
      </c>
      <c r="S912" s="14">
        <f t="shared" si="44"/>
        <v>42737.545358796298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0" t="s">
        <v>8323</v>
      </c>
      <c r="R913" t="s">
        <v>8326</v>
      </c>
      <c r="S913" s="14">
        <f t="shared" si="44"/>
        <v>41642.005150462966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0" t="s">
        <v>8323</v>
      </c>
      <c r="R914" t="s">
        <v>8326</v>
      </c>
      <c r="S914" s="14">
        <f t="shared" si="44"/>
        <v>41194.109340277777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0" t="s">
        <v>8323</v>
      </c>
      <c r="R915" t="s">
        <v>8326</v>
      </c>
      <c r="S915" s="14">
        <f t="shared" si="44"/>
        <v>41004.139108796298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0" t="s">
        <v>8323</v>
      </c>
      <c r="R916" t="s">
        <v>8326</v>
      </c>
      <c r="S916" s="14">
        <f t="shared" si="44"/>
        <v>41116.763275462967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0" t="s">
        <v>8323</v>
      </c>
      <c r="R917" t="s">
        <v>8326</v>
      </c>
      <c r="S917" s="14">
        <f t="shared" si="44"/>
        <v>40937.679560185185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0" t="s">
        <v>8323</v>
      </c>
      <c r="R918" t="s">
        <v>8326</v>
      </c>
      <c r="S918" s="14">
        <f t="shared" si="44"/>
        <v>40434.853402777779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0" t="s">
        <v>8323</v>
      </c>
      <c r="R919" t="s">
        <v>8326</v>
      </c>
      <c r="S919" s="14">
        <f t="shared" si="44"/>
        <v>41802.94363425926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0" t="s">
        <v>8323</v>
      </c>
      <c r="R920" t="s">
        <v>8326</v>
      </c>
      <c r="S920" s="14">
        <f t="shared" si="44"/>
        <v>41944.916215277779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0" t="s">
        <v>8323</v>
      </c>
      <c r="R921" t="s">
        <v>8326</v>
      </c>
      <c r="S921" s="14">
        <f t="shared" si="44"/>
        <v>41227.641724537039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0" t="s">
        <v>8323</v>
      </c>
      <c r="R922" t="s">
        <v>8326</v>
      </c>
      <c r="S922" s="14">
        <f t="shared" si="44"/>
        <v>41562.67155092593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0" t="s">
        <v>8323</v>
      </c>
      <c r="R923" t="s">
        <v>8326</v>
      </c>
      <c r="S923" s="14">
        <f t="shared" si="44"/>
        <v>40847.171018518515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0" t="s">
        <v>8323</v>
      </c>
      <c r="R924" t="s">
        <v>8326</v>
      </c>
      <c r="S924" s="14">
        <f t="shared" si="44"/>
        <v>41878.530011574076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0" t="s">
        <v>8323</v>
      </c>
      <c r="R925" t="s">
        <v>8326</v>
      </c>
      <c r="S925" s="14">
        <f t="shared" si="44"/>
        <v>41934.959756944445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0" t="s">
        <v>8323</v>
      </c>
      <c r="R926" t="s">
        <v>8326</v>
      </c>
      <c r="S926" s="14">
        <f t="shared" si="44"/>
        <v>41288.942928240744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0" t="s">
        <v>8323</v>
      </c>
      <c r="R927" t="s">
        <v>8326</v>
      </c>
      <c r="S927" s="14">
        <f t="shared" si="44"/>
        <v>41575.880914351852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0" t="s">
        <v>8323</v>
      </c>
      <c r="R928" t="s">
        <v>8326</v>
      </c>
      <c r="S928" s="14">
        <f t="shared" si="44"/>
        <v>40338.02002314815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0" t="s">
        <v>8323</v>
      </c>
      <c r="R929" t="s">
        <v>8326</v>
      </c>
      <c r="S929" s="14">
        <f t="shared" si="44"/>
        <v>41013.822858796295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8326</v>
      </c>
      <c r="S930" s="14">
        <f t="shared" si="44"/>
        <v>41180.86241898148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0" t="s">
        <v>8323</v>
      </c>
      <c r="R931" t="s">
        <v>8326</v>
      </c>
      <c r="S931" s="14">
        <f t="shared" si="44"/>
        <v>40978.238067129627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0" t="s">
        <v>8323</v>
      </c>
      <c r="R932" t="s">
        <v>8326</v>
      </c>
      <c r="S932" s="14">
        <f t="shared" si="44"/>
        <v>40312.915578703702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8326</v>
      </c>
      <c r="S933" s="14">
        <f t="shared" si="44"/>
        <v>41680.359976851854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8326</v>
      </c>
      <c r="S934" s="14">
        <f t="shared" si="44"/>
        <v>41310.969270833331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0" t="s">
        <v>8323</v>
      </c>
      <c r="R935" t="s">
        <v>8326</v>
      </c>
      <c r="S935" s="14">
        <f t="shared" si="44"/>
        <v>41711.169085648151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0" t="s">
        <v>8323</v>
      </c>
      <c r="R936" t="s">
        <v>8326</v>
      </c>
      <c r="S936" s="14">
        <f t="shared" si="44"/>
        <v>41733.737083333333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0" t="s">
        <v>8323</v>
      </c>
      <c r="R937" t="s">
        <v>8326</v>
      </c>
      <c r="S937" s="14">
        <f t="shared" si="44"/>
        <v>42368.333668981482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0" t="s">
        <v>8323</v>
      </c>
      <c r="R938" t="s">
        <v>8326</v>
      </c>
      <c r="S938" s="14">
        <f t="shared" si="44"/>
        <v>40883.024178240739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0" t="s">
        <v>8323</v>
      </c>
      <c r="R939" t="s">
        <v>8326</v>
      </c>
      <c r="S939" s="14">
        <f t="shared" si="44"/>
        <v>41551.798113425924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0" t="s">
        <v>8323</v>
      </c>
      <c r="R940" t="s">
        <v>8326</v>
      </c>
      <c r="S940" s="14">
        <f t="shared" si="44"/>
        <v>41124.479722222226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0" t="s">
        <v>8323</v>
      </c>
      <c r="R941" t="s">
        <v>8326</v>
      </c>
      <c r="S941" s="14">
        <f t="shared" si="44"/>
        <v>41416.763171296298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0" t="s">
        <v>8317</v>
      </c>
      <c r="R942" t="s">
        <v>8319</v>
      </c>
      <c r="S942" s="14">
        <f t="shared" si="44"/>
        <v>42182.008402777778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0" t="s">
        <v>8317</v>
      </c>
      <c r="R943" t="s">
        <v>8319</v>
      </c>
      <c r="S943" s="14">
        <f t="shared" si="44"/>
        <v>42746.096585648149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0" t="s">
        <v>8317</v>
      </c>
      <c r="R944" t="s">
        <v>8319</v>
      </c>
      <c r="S944" s="14">
        <f t="shared" si="44"/>
        <v>42382.843287037031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0" t="s">
        <v>8317</v>
      </c>
      <c r="R945" t="s">
        <v>8319</v>
      </c>
      <c r="S945" s="14">
        <f t="shared" si="44"/>
        <v>42673.66788194445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0" t="s">
        <v>8317</v>
      </c>
      <c r="R946" t="s">
        <v>8319</v>
      </c>
      <c r="S946" s="14">
        <f t="shared" si="44"/>
        <v>42444.583912037036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0" t="s">
        <v>8317</v>
      </c>
      <c r="R947" t="s">
        <v>8319</v>
      </c>
      <c r="S947" s="14">
        <f t="shared" si="44"/>
        <v>42732.872986111113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0" t="s">
        <v>8317</v>
      </c>
      <c r="R948" t="s">
        <v>8319</v>
      </c>
      <c r="S948" s="14">
        <f t="shared" si="44"/>
        <v>42592.750555555554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0" t="s">
        <v>8317</v>
      </c>
      <c r="R949" t="s">
        <v>8319</v>
      </c>
      <c r="S949" s="14">
        <f t="shared" si="44"/>
        <v>42491.781319444446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0" t="s">
        <v>8317</v>
      </c>
      <c r="R950" t="s">
        <v>8319</v>
      </c>
      <c r="S950" s="14">
        <f t="shared" si="44"/>
        <v>42411.828287037039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0" t="s">
        <v>8317</v>
      </c>
      <c r="R951" t="s">
        <v>8319</v>
      </c>
      <c r="S951" s="14">
        <f t="shared" si="44"/>
        <v>42361.043703703705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0" t="s">
        <v>8317</v>
      </c>
      <c r="R952" t="s">
        <v>8319</v>
      </c>
      <c r="S952" s="14">
        <f t="shared" si="44"/>
        <v>42356.750706018516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0" t="s">
        <v>8317</v>
      </c>
      <c r="R953" t="s">
        <v>8319</v>
      </c>
      <c r="S953" s="14">
        <f t="shared" si="44"/>
        <v>42480.653611111105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0" t="s">
        <v>8317</v>
      </c>
      <c r="R954" t="s">
        <v>8319</v>
      </c>
      <c r="S954" s="14">
        <f t="shared" si="44"/>
        <v>42662.613564814819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0" t="s">
        <v>8317</v>
      </c>
      <c r="R955" t="s">
        <v>8319</v>
      </c>
      <c r="S955" s="14">
        <f t="shared" si="44"/>
        <v>41999.164340277777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0" t="s">
        <v>8317</v>
      </c>
      <c r="R956" t="s">
        <v>8319</v>
      </c>
      <c r="S956" s="14">
        <f t="shared" si="44"/>
        <v>42194.833784722221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0" t="s">
        <v>8317</v>
      </c>
      <c r="R957" t="s">
        <v>8319</v>
      </c>
      <c r="S957" s="14">
        <f t="shared" si="44"/>
        <v>42586.295138888891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0" t="s">
        <v>8317</v>
      </c>
      <c r="R958" t="s">
        <v>8319</v>
      </c>
      <c r="S958" s="14">
        <f t="shared" si="44"/>
        <v>42060.913877314815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0" t="s">
        <v>8317</v>
      </c>
      <c r="R959" t="s">
        <v>8319</v>
      </c>
      <c r="S959" s="14">
        <f t="shared" si="44"/>
        <v>42660.552465277782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8319</v>
      </c>
      <c r="S960" s="14">
        <f t="shared" si="44"/>
        <v>42082.802812499998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0" t="s">
        <v>8317</v>
      </c>
      <c r="R961" t="s">
        <v>8319</v>
      </c>
      <c r="S961" s="14">
        <f t="shared" si="44"/>
        <v>41993.174363425926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0" t="s">
        <v>8317</v>
      </c>
      <c r="R962" t="s">
        <v>8319</v>
      </c>
      <c r="S962" s="14">
        <f t="shared" si="44"/>
        <v>42766.626793981486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s="10" t="s">
        <v>8317</v>
      </c>
      <c r="R963" t="s">
        <v>8319</v>
      </c>
      <c r="S963" s="14">
        <f t="shared" ref="S963:S1026" si="47">(((J963/60/60)/24)+DATE(1970,1,1))</f>
        <v>42740.693692129629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4">
        <f t="shared" si="47"/>
        <v>42373.712418981479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4">
        <f t="shared" si="47"/>
        <v>42625.635636574079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4">
        <f t="shared" si="47"/>
        <v>42208.628692129627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4">
        <f t="shared" si="47"/>
        <v>42637.016736111109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4">
        <f t="shared" si="47"/>
        <v>42619.635787037041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4">
        <f t="shared" si="47"/>
        <v>42422.254328703704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4">
        <f t="shared" si="47"/>
        <v>41836.847615740742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4">
        <f t="shared" si="47"/>
        <v>42742.30332175926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0" t="s">
        <v>8317</v>
      </c>
      <c r="R972" t="s">
        <v>8319</v>
      </c>
      <c r="S972" s="14">
        <f t="shared" si="47"/>
        <v>42721.220520833333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0" t="s">
        <v>8317</v>
      </c>
      <c r="R973" t="s">
        <v>8319</v>
      </c>
      <c r="S973" s="14">
        <f t="shared" si="47"/>
        <v>42111.709027777775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0" t="s">
        <v>8317</v>
      </c>
      <c r="R974" t="s">
        <v>8319</v>
      </c>
      <c r="S974" s="14">
        <f t="shared" si="47"/>
        <v>41856.865717592591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0" t="s">
        <v>8317</v>
      </c>
      <c r="R975" t="s">
        <v>8319</v>
      </c>
      <c r="S975" s="14">
        <f t="shared" si="47"/>
        <v>42257.014965277776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0" t="s">
        <v>8317</v>
      </c>
      <c r="R976" t="s">
        <v>8319</v>
      </c>
      <c r="S976" s="14">
        <f t="shared" si="47"/>
        <v>42424.749490740738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0" t="s">
        <v>8317</v>
      </c>
      <c r="R977" t="s">
        <v>8319</v>
      </c>
      <c r="S977" s="14">
        <f t="shared" si="47"/>
        <v>42489.696585648147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0" t="s">
        <v>8317</v>
      </c>
      <c r="R978" t="s">
        <v>8319</v>
      </c>
      <c r="S978" s="14">
        <f t="shared" si="47"/>
        <v>42185.058993055558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0" t="s">
        <v>8317</v>
      </c>
      <c r="R979" t="s">
        <v>8319</v>
      </c>
      <c r="S979" s="14">
        <f t="shared" si="47"/>
        <v>42391.942094907412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0" t="s">
        <v>8317</v>
      </c>
      <c r="R980" t="s">
        <v>8319</v>
      </c>
      <c r="S980" s="14">
        <f t="shared" si="47"/>
        <v>42395.309039351851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0" t="s">
        <v>8317</v>
      </c>
      <c r="R981" t="s">
        <v>8319</v>
      </c>
      <c r="S981" s="14">
        <f t="shared" si="47"/>
        <v>42506.416990740734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0" t="s">
        <v>8317</v>
      </c>
      <c r="R982" t="s">
        <v>8319</v>
      </c>
      <c r="S982" s="14">
        <f t="shared" si="47"/>
        <v>41928.904189814813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0" t="s">
        <v>8317</v>
      </c>
      <c r="R983" t="s">
        <v>8319</v>
      </c>
      <c r="S983" s="14">
        <f t="shared" si="47"/>
        <v>41830.947013888886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0" t="s">
        <v>8317</v>
      </c>
      <c r="R984" t="s">
        <v>8319</v>
      </c>
      <c r="S984" s="14">
        <f t="shared" si="47"/>
        <v>42615.753310185188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0" t="s">
        <v>8317</v>
      </c>
      <c r="R985" t="s">
        <v>8319</v>
      </c>
      <c r="S985" s="14">
        <f t="shared" si="47"/>
        <v>42574.667650462965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0" t="s">
        <v>8317</v>
      </c>
      <c r="R986" t="s">
        <v>8319</v>
      </c>
      <c r="S986" s="14">
        <f t="shared" si="47"/>
        <v>42061.11583333333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0" t="s">
        <v>8317</v>
      </c>
      <c r="R987" t="s">
        <v>8319</v>
      </c>
      <c r="S987" s="14">
        <f t="shared" si="47"/>
        <v>42339.967708333337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0" t="s">
        <v>8317</v>
      </c>
      <c r="R988" t="s">
        <v>8319</v>
      </c>
      <c r="S988" s="14">
        <f t="shared" si="47"/>
        <v>42324.767361111109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0" t="s">
        <v>8317</v>
      </c>
      <c r="R989" t="s">
        <v>8319</v>
      </c>
      <c r="S989" s="14">
        <f t="shared" si="47"/>
        <v>41773.294560185182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0" t="s">
        <v>8317</v>
      </c>
      <c r="R990" t="s">
        <v>8319</v>
      </c>
      <c r="S990" s="14">
        <f t="shared" si="47"/>
        <v>42614.356770833328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8319</v>
      </c>
      <c r="S991" s="14">
        <f t="shared" si="47"/>
        <v>42611.933969907404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0" t="s">
        <v>8317</v>
      </c>
      <c r="R992" t="s">
        <v>8319</v>
      </c>
      <c r="S992" s="14">
        <f t="shared" si="47"/>
        <v>41855.784305555557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0" t="s">
        <v>8317</v>
      </c>
      <c r="R993" t="s">
        <v>8319</v>
      </c>
      <c r="S993" s="14">
        <f t="shared" si="47"/>
        <v>42538.75680555556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0" t="s">
        <v>8317</v>
      </c>
      <c r="R994" t="s">
        <v>8319</v>
      </c>
      <c r="S994" s="14">
        <f t="shared" si="47"/>
        <v>42437.924988425926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0" t="s">
        <v>8317</v>
      </c>
      <c r="R995" t="s">
        <v>8319</v>
      </c>
      <c r="S995" s="14">
        <f t="shared" si="47"/>
        <v>42652.964907407411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8319</v>
      </c>
      <c r="S996" s="14">
        <f t="shared" si="47"/>
        <v>41921.263078703705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0" t="s">
        <v>8317</v>
      </c>
      <c r="R997" t="s">
        <v>8319</v>
      </c>
      <c r="S997" s="14">
        <f t="shared" si="47"/>
        <v>41947.940740740742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0" t="s">
        <v>8317</v>
      </c>
      <c r="R998" t="s">
        <v>8319</v>
      </c>
      <c r="S998" s="14">
        <f t="shared" si="47"/>
        <v>41817.866435185184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0" t="s">
        <v>8317</v>
      </c>
      <c r="R999" t="s">
        <v>8319</v>
      </c>
      <c r="S999" s="14">
        <f t="shared" si="47"/>
        <v>41941.10297453704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0" t="s">
        <v>8317</v>
      </c>
      <c r="R1000" t="s">
        <v>8319</v>
      </c>
      <c r="S1000" s="14">
        <f t="shared" si="47"/>
        <v>42282.168993055559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0" t="s">
        <v>8317</v>
      </c>
      <c r="R1001" t="s">
        <v>8319</v>
      </c>
      <c r="S1001" s="14">
        <f t="shared" si="47"/>
        <v>41926.29965277778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0" t="s">
        <v>8317</v>
      </c>
      <c r="R1002" t="s">
        <v>8319</v>
      </c>
      <c r="S1002" s="14">
        <f t="shared" si="47"/>
        <v>42749.059722222228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0" t="s">
        <v>8317</v>
      </c>
      <c r="R1003" t="s">
        <v>8319</v>
      </c>
      <c r="S1003" s="14">
        <f t="shared" si="47"/>
        <v>42720.720057870371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0" t="s">
        <v>8317</v>
      </c>
      <c r="R1004" t="s">
        <v>8319</v>
      </c>
      <c r="S1004" s="14">
        <f t="shared" si="47"/>
        <v>42325.684189814812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0" t="s">
        <v>8317</v>
      </c>
      <c r="R1005" t="s">
        <v>8319</v>
      </c>
      <c r="S1005" s="14">
        <f t="shared" si="47"/>
        <v>42780.709039351852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0" t="s">
        <v>8317</v>
      </c>
      <c r="R1006" t="s">
        <v>8319</v>
      </c>
      <c r="S1006" s="14">
        <f t="shared" si="47"/>
        <v>42388.708645833336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0" t="s">
        <v>8317</v>
      </c>
      <c r="R1007" t="s">
        <v>8319</v>
      </c>
      <c r="S1007" s="14">
        <f t="shared" si="47"/>
        <v>42276.624803240738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0" t="s">
        <v>8317</v>
      </c>
      <c r="R1008" t="s">
        <v>8319</v>
      </c>
      <c r="S1008" s="14">
        <f t="shared" si="47"/>
        <v>41977.040185185186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0" t="s">
        <v>8317</v>
      </c>
      <c r="R1009" t="s">
        <v>8319</v>
      </c>
      <c r="S1009" s="14">
        <f t="shared" si="47"/>
        <v>42676.583599537036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0" t="s">
        <v>8317</v>
      </c>
      <c r="R1010" t="s">
        <v>8319</v>
      </c>
      <c r="S1010" s="14">
        <f t="shared" si="47"/>
        <v>42702.809201388889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0" t="s">
        <v>8317</v>
      </c>
      <c r="R1011" t="s">
        <v>8319</v>
      </c>
      <c r="S1011" s="14">
        <f t="shared" si="47"/>
        <v>42510.604699074072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0" t="s">
        <v>8317</v>
      </c>
      <c r="R1012" t="s">
        <v>8319</v>
      </c>
      <c r="S1012" s="14">
        <f t="shared" si="47"/>
        <v>42561.829421296294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0" t="s">
        <v>8317</v>
      </c>
      <c r="R1013" t="s">
        <v>8319</v>
      </c>
      <c r="S1013" s="14">
        <f t="shared" si="47"/>
        <v>41946.898090277777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0" t="s">
        <v>8317</v>
      </c>
      <c r="R1014" t="s">
        <v>8319</v>
      </c>
      <c r="S1014" s="14">
        <f t="shared" si="47"/>
        <v>42714.440416666665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0" t="s">
        <v>8317</v>
      </c>
      <c r="R1015" t="s">
        <v>8319</v>
      </c>
      <c r="S1015" s="14">
        <f t="shared" si="47"/>
        <v>42339.833981481483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0" t="s">
        <v>8317</v>
      </c>
      <c r="R1016" t="s">
        <v>8319</v>
      </c>
      <c r="S1016" s="14">
        <f t="shared" si="47"/>
        <v>41955.002488425926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0" t="s">
        <v>8317</v>
      </c>
      <c r="R1017" t="s">
        <v>8319</v>
      </c>
      <c r="S1017" s="14">
        <f t="shared" si="47"/>
        <v>42303.878414351857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0" t="s">
        <v>8317</v>
      </c>
      <c r="R1018" t="s">
        <v>8319</v>
      </c>
      <c r="S1018" s="14">
        <f t="shared" si="47"/>
        <v>42422.107129629629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0" t="s">
        <v>8317</v>
      </c>
      <c r="R1019" t="s">
        <v>8319</v>
      </c>
      <c r="S1019" s="14">
        <f t="shared" si="47"/>
        <v>42289.675173611111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0" t="s">
        <v>8317</v>
      </c>
      <c r="R1020" t="s">
        <v>8319</v>
      </c>
      <c r="S1020" s="14">
        <f t="shared" si="47"/>
        <v>42535.492280092592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0" t="s">
        <v>8317</v>
      </c>
      <c r="R1021" t="s">
        <v>8319</v>
      </c>
      <c r="S1021" s="14">
        <f t="shared" si="47"/>
        <v>42009.973946759259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8328</v>
      </c>
      <c r="S1022" s="14">
        <f t="shared" si="47"/>
        <v>42127.069548611107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0" t="s">
        <v>8323</v>
      </c>
      <c r="R1023" t="s">
        <v>8328</v>
      </c>
      <c r="S1023" s="14">
        <f t="shared" si="47"/>
        <v>42271.251979166671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8328</v>
      </c>
      <c r="S1024" s="14">
        <f t="shared" si="47"/>
        <v>42111.646724537044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0" t="s">
        <v>8323</v>
      </c>
      <c r="R1025" t="s">
        <v>8328</v>
      </c>
      <c r="S1025" s="14">
        <f t="shared" si="47"/>
        <v>42145.919687500005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0" t="s">
        <v>8323</v>
      </c>
      <c r="R1026" t="s">
        <v>8328</v>
      </c>
      <c r="S1026" s="14">
        <f t="shared" si="47"/>
        <v>42370.580590277779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10" t="s">
        <v>8323</v>
      </c>
      <c r="R1027" t="s">
        <v>8328</v>
      </c>
      <c r="S1027" s="14">
        <f t="shared" ref="S1027:S1090" si="50">(((J1027/60/60)/24)+DATE(1970,1,1))</f>
        <v>42049.833761574075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4">
        <f t="shared" si="50"/>
        <v>42426.407592592594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4">
        <f t="shared" si="50"/>
        <v>41905.034108796295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4">
        <f t="shared" si="50"/>
        <v>42755.627372685187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4">
        <f t="shared" si="50"/>
        <v>42044.711886574078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4">
        <f t="shared" si="50"/>
        <v>42611.483206018514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4">
        <f t="shared" si="50"/>
        <v>42324.764004629629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4">
        <f t="shared" si="50"/>
        <v>42514.666956018518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4">
        <f t="shared" si="50"/>
        <v>42688.732407407413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0" t="s">
        <v>8323</v>
      </c>
      <c r="R1036" t="s">
        <v>8328</v>
      </c>
      <c r="S1036" s="14">
        <f t="shared" si="50"/>
        <v>42555.166712962964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0" t="s">
        <v>8323</v>
      </c>
      <c r="R1037" t="s">
        <v>8328</v>
      </c>
      <c r="S1037" s="14">
        <f t="shared" si="50"/>
        <v>42016.641435185185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0" t="s">
        <v>8323</v>
      </c>
      <c r="R1038" t="s">
        <v>8328</v>
      </c>
      <c r="S1038" s="14">
        <f t="shared" si="50"/>
        <v>41249.448958333334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0" t="s">
        <v>8323</v>
      </c>
      <c r="R1039" t="s">
        <v>8328</v>
      </c>
      <c r="S1039" s="14">
        <f t="shared" si="50"/>
        <v>42119.822476851856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0" t="s">
        <v>8323</v>
      </c>
      <c r="R1040" t="s">
        <v>8328</v>
      </c>
      <c r="S1040" s="14">
        <f t="shared" si="50"/>
        <v>42418.231747685189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0" t="s">
        <v>8323</v>
      </c>
      <c r="R1041" t="s">
        <v>8328</v>
      </c>
      <c r="S1041" s="14">
        <f t="shared" si="50"/>
        <v>42692.109328703707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0" t="s">
        <v>8329</v>
      </c>
      <c r="R1042" t="s">
        <v>8330</v>
      </c>
      <c r="S1042" s="14">
        <f t="shared" si="50"/>
        <v>42579.708437499998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0" t="s">
        <v>8329</v>
      </c>
      <c r="R1043" t="s">
        <v>8330</v>
      </c>
      <c r="S1043" s="14">
        <f t="shared" si="50"/>
        <v>41831.060092592597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0" t="s">
        <v>8329</v>
      </c>
      <c r="R1044" t="s">
        <v>8330</v>
      </c>
      <c r="S1044" s="14">
        <f t="shared" si="50"/>
        <v>41851.696157407408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0" t="s">
        <v>8329</v>
      </c>
      <c r="R1045" t="s">
        <v>8330</v>
      </c>
      <c r="S1045" s="14">
        <f t="shared" si="50"/>
        <v>42114.252951388888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0" t="s">
        <v>8329</v>
      </c>
      <c r="R1046" t="s">
        <v>8330</v>
      </c>
      <c r="S1046" s="14">
        <f t="shared" si="50"/>
        <v>42011.925937499997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0" t="s">
        <v>8329</v>
      </c>
      <c r="R1047" t="s">
        <v>8330</v>
      </c>
      <c r="S1047" s="14">
        <f t="shared" si="50"/>
        <v>41844.874421296299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0" t="s">
        <v>8329</v>
      </c>
      <c r="R1048" t="s">
        <v>8330</v>
      </c>
      <c r="S1048" s="14">
        <f t="shared" si="50"/>
        <v>42319.851388888885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0" t="s">
        <v>8329</v>
      </c>
      <c r="R1049" t="s">
        <v>8330</v>
      </c>
      <c r="S1049" s="14">
        <f t="shared" si="50"/>
        <v>41918.818460648145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0" t="s">
        <v>8329</v>
      </c>
      <c r="R1050" t="s">
        <v>8330</v>
      </c>
      <c r="S1050" s="14">
        <f t="shared" si="50"/>
        <v>42598.053113425922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0" t="s">
        <v>8329</v>
      </c>
      <c r="R1051" t="s">
        <v>8330</v>
      </c>
      <c r="S1051" s="14">
        <f t="shared" si="50"/>
        <v>42382.431076388893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0" t="s">
        <v>8329</v>
      </c>
      <c r="R1052" t="s">
        <v>8330</v>
      </c>
      <c r="S1052" s="14">
        <f t="shared" si="50"/>
        <v>42231.7971875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0" t="s">
        <v>8329</v>
      </c>
      <c r="R1053" t="s">
        <v>8330</v>
      </c>
      <c r="S1053" s="14">
        <f t="shared" si="50"/>
        <v>41850.014178240745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0" t="s">
        <v>8329</v>
      </c>
      <c r="R1054" t="s">
        <v>8330</v>
      </c>
      <c r="S1054" s="14">
        <f t="shared" si="50"/>
        <v>42483.797395833331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0" t="s">
        <v>8329</v>
      </c>
      <c r="R1055" t="s">
        <v>8330</v>
      </c>
      <c r="S1055" s="14">
        <f t="shared" si="50"/>
        <v>42775.172824074078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0" t="s">
        <v>8329</v>
      </c>
      <c r="R1056" t="s">
        <v>8330</v>
      </c>
      <c r="S1056" s="14">
        <f t="shared" si="50"/>
        <v>41831.851840277777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0" t="s">
        <v>8329</v>
      </c>
      <c r="R1057" t="s">
        <v>8330</v>
      </c>
      <c r="S1057" s="14">
        <f t="shared" si="50"/>
        <v>42406.992418981477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0" t="s">
        <v>8329</v>
      </c>
      <c r="R1058" t="s">
        <v>8330</v>
      </c>
      <c r="S1058" s="14">
        <f t="shared" si="50"/>
        <v>42058.719641203701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0" t="s">
        <v>8329</v>
      </c>
      <c r="R1059" t="s">
        <v>8330</v>
      </c>
      <c r="S1059" s="14">
        <f t="shared" si="50"/>
        <v>42678.871331018512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0" t="s">
        <v>8329</v>
      </c>
      <c r="R1060" t="s">
        <v>8330</v>
      </c>
      <c r="S1060" s="14">
        <f t="shared" si="50"/>
        <v>42047.900960648149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0" t="s">
        <v>8329</v>
      </c>
      <c r="R1061" t="s">
        <v>8330</v>
      </c>
      <c r="S1061" s="14">
        <f t="shared" si="50"/>
        <v>42046.79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0" t="s">
        <v>8329</v>
      </c>
      <c r="R1062" t="s">
        <v>8330</v>
      </c>
      <c r="S1062" s="14">
        <f t="shared" si="50"/>
        <v>42079.913113425922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0" t="s">
        <v>8329</v>
      </c>
      <c r="R1063" t="s">
        <v>8330</v>
      </c>
      <c r="S1063" s="14">
        <f t="shared" si="50"/>
        <v>42432.276712962965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0" t="s">
        <v>8329</v>
      </c>
      <c r="R1064" t="s">
        <v>8330</v>
      </c>
      <c r="S1064" s="14">
        <f t="shared" si="50"/>
        <v>42556.807187500002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0" t="s">
        <v>8329</v>
      </c>
      <c r="R1065" t="s">
        <v>8330</v>
      </c>
      <c r="S1065" s="14">
        <f t="shared" si="50"/>
        <v>42583.030810185184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0" t="s">
        <v>8331</v>
      </c>
      <c r="R1066" t="s">
        <v>8332</v>
      </c>
      <c r="S1066" s="14">
        <f t="shared" si="50"/>
        <v>41417.228043981479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0" t="s">
        <v>8331</v>
      </c>
      <c r="R1067" t="s">
        <v>8332</v>
      </c>
      <c r="S1067" s="14">
        <f t="shared" si="50"/>
        <v>41661.381041666667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0" t="s">
        <v>8331</v>
      </c>
      <c r="R1068" t="s">
        <v>8332</v>
      </c>
      <c r="S1068" s="14">
        <f t="shared" si="50"/>
        <v>41445.962754629632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0" t="s">
        <v>8331</v>
      </c>
      <c r="R1069" t="s">
        <v>8332</v>
      </c>
      <c r="S1069" s="14">
        <f t="shared" si="50"/>
        <v>41599.855682870373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0" t="s">
        <v>8331</v>
      </c>
      <c r="R1070" t="s">
        <v>8332</v>
      </c>
      <c r="S1070" s="14">
        <f t="shared" si="50"/>
        <v>42440.371111111104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0" t="s">
        <v>8331</v>
      </c>
      <c r="R1071" t="s">
        <v>8332</v>
      </c>
      <c r="S1071" s="14">
        <f t="shared" si="50"/>
        <v>41572.229849537034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0" t="s">
        <v>8331</v>
      </c>
      <c r="R1072" t="s">
        <v>8332</v>
      </c>
      <c r="S1072" s="14">
        <f t="shared" si="50"/>
        <v>41163.011828703704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0" t="s">
        <v>8331</v>
      </c>
      <c r="R1073" t="s">
        <v>8332</v>
      </c>
      <c r="S1073" s="14">
        <f t="shared" si="50"/>
        <v>42295.753391203703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0" t="s">
        <v>8331</v>
      </c>
      <c r="R1074" t="s">
        <v>8332</v>
      </c>
      <c r="S1074" s="14">
        <f t="shared" si="50"/>
        <v>41645.832141203704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0" t="s">
        <v>8331</v>
      </c>
      <c r="R1075" t="s">
        <v>8332</v>
      </c>
      <c r="S1075" s="14">
        <f t="shared" si="50"/>
        <v>40802.964594907404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0" t="s">
        <v>8331</v>
      </c>
      <c r="R1076" t="s">
        <v>8332</v>
      </c>
      <c r="S1076" s="14">
        <f t="shared" si="50"/>
        <v>41613.172974537039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0" t="s">
        <v>8331</v>
      </c>
      <c r="R1077" t="s">
        <v>8332</v>
      </c>
      <c r="S1077" s="14">
        <f t="shared" si="50"/>
        <v>41005.904120370367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0" t="s">
        <v>8331</v>
      </c>
      <c r="R1078" t="s">
        <v>8332</v>
      </c>
      <c r="S1078" s="14">
        <f t="shared" si="50"/>
        <v>41838.377893518518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0" t="s">
        <v>8331</v>
      </c>
      <c r="R1079" t="s">
        <v>8332</v>
      </c>
      <c r="S1079" s="14">
        <f t="shared" si="50"/>
        <v>42353.16679398148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0" t="s">
        <v>8331</v>
      </c>
      <c r="R1080" t="s">
        <v>8332</v>
      </c>
      <c r="S1080" s="14">
        <f t="shared" si="50"/>
        <v>40701.195844907408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0" t="s">
        <v>8331</v>
      </c>
      <c r="R1081" t="s">
        <v>8332</v>
      </c>
      <c r="S1081" s="14">
        <f t="shared" si="50"/>
        <v>42479.566388888896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0" t="s">
        <v>8331</v>
      </c>
      <c r="R1082" t="s">
        <v>8332</v>
      </c>
      <c r="S1082" s="14">
        <f t="shared" si="50"/>
        <v>41740.138113425928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0" t="s">
        <v>8331</v>
      </c>
      <c r="R1083" t="s">
        <v>8332</v>
      </c>
      <c r="S1083" s="14">
        <f t="shared" si="50"/>
        <v>42002.926990740743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0" t="s">
        <v>8331</v>
      </c>
      <c r="R1084" t="s">
        <v>8332</v>
      </c>
      <c r="S1084" s="14">
        <f t="shared" si="50"/>
        <v>41101.906111111115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0" t="s">
        <v>8331</v>
      </c>
      <c r="R1085" t="s">
        <v>8332</v>
      </c>
      <c r="S1085" s="14">
        <f t="shared" si="50"/>
        <v>41793.659525462965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0" t="s">
        <v>8331</v>
      </c>
      <c r="R1086" t="s">
        <v>8332</v>
      </c>
      <c r="S1086" s="14">
        <f t="shared" si="50"/>
        <v>41829.912083333329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0" t="s">
        <v>8331</v>
      </c>
      <c r="R1087" t="s">
        <v>8332</v>
      </c>
      <c r="S1087" s="14">
        <f t="shared" si="50"/>
        <v>42413.671006944445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0" t="s">
        <v>8331</v>
      </c>
      <c r="R1088" t="s">
        <v>8332</v>
      </c>
      <c r="S1088" s="14">
        <f t="shared" si="50"/>
        <v>41845.866793981484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0" t="s">
        <v>8331</v>
      </c>
      <c r="R1089" t="s">
        <v>8332</v>
      </c>
      <c r="S1089" s="14">
        <f t="shared" si="50"/>
        <v>41775.713969907411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0" t="s">
        <v>8331</v>
      </c>
      <c r="R1090" t="s">
        <v>8332</v>
      </c>
      <c r="S1090" s="14">
        <f t="shared" si="50"/>
        <v>41723.799386574072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s="10" t="s">
        <v>8331</v>
      </c>
      <c r="R1091" t="s">
        <v>8332</v>
      </c>
      <c r="S1091" s="14">
        <f t="shared" ref="S1091:S1154" si="53">(((J1091/60/60)/24)+DATE(1970,1,1))</f>
        <v>42151.189525462964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4">
        <f t="shared" si="53"/>
        <v>42123.185798611114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4">
        <f t="shared" si="53"/>
        <v>42440.820277777777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4">
        <f t="shared" si="53"/>
        <v>41250.025902777779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4">
        <f t="shared" si="53"/>
        <v>42396.973807870367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4">
        <f t="shared" si="53"/>
        <v>40795.713344907403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4">
        <f t="shared" si="53"/>
        <v>41486.537268518521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4">
        <f t="shared" si="53"/>
        <v>41885.51798611111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4">
        <f t="shared" si="53"/>
        <v>41660.792557870373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0" t="s">
        <v>8331</v>
      </c>
      <c r="R1100" t="s">
        <v>8332</v>
      </c>
      <c r="S1100" s="14">
        <f t="shared" si="53"/>
        <v>41712.762673611112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0" t="s">
        <v>8331</v>
      </c>
      <c r="R1101" t="s">
        <v>8332</v>
      </c>
      <c r="S1101" s="14">
        <f t="shared" si="53"/>
        <v>42107.836435185185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0" t="s">
        <v>8331</v>
      </c>
      <c r="R1102" t="s">
        <v>8332</v>
      </c>
      <c r="S1102" s="14">
        <f t="shared" si="53"/>
        <v>42384.110775462963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0" t="s">
        <v>8331</v>
      </c>
      <c r="R1103" t="s">
        <v>8332</v>
      </c>
      <c r="S1103" s="14">
        <f t="shared" si="53"/>
        <v>42538.77243055556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0" t="s">
        <v>8331</v>
      </c>
      <c r="R1104" t="s">
        <v>8332</v>
      </c>
      <c r="S1104" s="14">
        <f t="shared" si="53"/>
        <v>41577.045428240745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0" t="s">
        <v>8331</v>
      </c>
      <c r="R1105" t="s">
        <v>8332</v>
      </c>
      <c r="S1105" s="14">
        <f t="shared" si="53"/>
        <v>42479.22210648148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0" t="s">
        <v>8331</v>
      </c>
      <c r="R1106" t="s">
        <v>8332</v>
      </c>
      <c r="S1106" s="14">
        <f t="shared" si="53"/>
        <v>41771.40996527778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0" t="s">
        <v>8331</v>
      </c>
      <c r="R1107" t="s">
        <v>8332</v>
      </c>
      <c r="S1107" s="14">
        <f t="shared" si="53"/>
        <v>41692.135729166665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0" t="s">
        <v>8331</v>
      </c>
      <c r="R1108" t="s">
        <v>8332</v>
      </c>
      <c r="S1108" s="14">
        <f t="shared" si="53"/>
        <v>40973.740451388891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0" t="s">
        <v>8331</v>
      </c>
      <c r="R1109" t="s">
        <v>8332</v>
      </c>
      <c r="S1109" s="14">
        <f t="shared" si="53"/>
        <v>41813.861388888887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0" t="s">
        <v>8331</v>
      </c>
      <c r="R1110" t="s">
        <v>8332</v>
      </c>
      <c r="S1110" s="14">
        <f t="shared" si="53"/>
        <v>40952.636979166666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0" t="s">
        <v>8331</v>
      </c>
      <c r="R1111" t="s">
        <v>8332</v>
      </c>
      <c r="S1111" s="14">
        <f t="shared" si="53"/>
        <v>42662.752199074079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0" t="s">
        <v>8331</v>
      </c>
      <c r="R1112" t="s">
        <v>8332</v>
      </c>
      <c r="S1112" s="14">
        <f t="shared" si="53"/>
        <v>41220.933124999996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0" t="s">
        <v>8331</v>
      </c>
      <c r="R1113" t="s">
        <v>8332</v>
      </c>
      <c r="S1113" s="14">
        <f t="shared" si="53"/>
        <v>42347.203587962969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0" t="s">
        <v>8331</v>
      </c>
      <c r="R1114" t="s">
        <v>8332</v>
      </c>
      <c r="S1114" s="14">
        <f t="shared" si="53"/>
        <v>41963.759386574078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0" t="s">
        <v>8331</v>
      </c>
      <c r="R1115" t="s">
        <v>8332</v>
      </c>
      <c r="S1115" s="14">
        <f t="shared" si="53"/>
        <v>41835.977083333331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0" t="s">
        <v>8331</v>
      </c>
      <c r="R1116" t="s">
        <v>8332</v>
      </c>
      <c r="S1116" s="14">
        <f t="shared" si="53"/>
        <v>41526.345914351856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0" t="s">
        <v>8331</v>
      </c>
      <c r="R1117" t="s">
        <v>8332</v>
      </c>
      <c r="S1117" s="14">
        <f t="shared" si="53"/>
        <v>42429.695543981477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0" t="s">
        <v>8331</v>
      </c>
      <c r="R1118" t="s">
        <v>8332</v>
      </c>
      <c r="S1118" s="14">
        <f t="shared" si="53"/>
        <v>41009.847314814811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0" t="s">
        <v>8331</v>
      </c>
      <c r="R1119" t="s">
        <v>8332</v>
      </c>
      <c r="S1119" s="14">
        <f t="shared" si="53"/>
        <v>42333.598530092597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0" t="s">
        <v>8331</v>
      </c>
      <c r="R1120" t="s">
        <v>8332</v>
      </c>
      <c r="S1120" s="14">
        <f t="shared" si="53"/>
        <v>41704.16642361111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0" t="s">
        <v>8331</v>
      </c>
      <c r="R1121" t="s">
        <v>8332</v>
      </c>
      <c r="S1121" s="14">
        <f t="shared" si="53"/>
        <v>41722.792407407411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0" t="s">
        <v>8331</v>
      </c>
      <c r="R1122" t="s">
        <v>8332</v>
      </c>
      <c r="S1122" s="14">
        <f t="shared" si="53"/>
        <v>40799.872685185182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0" t="s">
        <v>8331</v>
      </c>
      <c r="R1123" t="s">
        <v>8332</v>
      </c>
      <c r="S1123" s="14">
        <f t="shared" si="53"/>
        <v>42412.934212962966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0" t="s">
        <v>8331</v>
      </c>
      <c r="R1124" t="s">
        <v>8332</v>
      </c>
      <c r="S1124" s="14">
        <f t="shared" si="53"/>
        <v>41410.703993055555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0" t="s">
        <v>8331</v>
      </c>
      <c r="R1125" t="s">
        <v>8332</v>
      </c>
      <c r="S1125" s="14">
        <f t="shared" si="53"/>
        <v>41718.5237037037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0" t="s">
        <v>8331</v>
      </c>
      <c r="R1126" t="s">
        <v>8333</v>
      </c>
      <c r="S1126" s="14">
        <f t="shared" si="53"/>
        <v>42094.667256944449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0" t="s">
        <v>8331</v>
      </c>
      <c r="R1127" t="s">
        <v>8333</v>
      </c>
      <c r="S1127" s="14">
        <f t="shared" si="53"/>
        <v>42212.624189814815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0" t="s">
        <v>8331</v>
      </c>
      <c r="R1128" t="s">
        <v>8333</v>
      </c>
      <c r="S1128" s="14">
        <f t="shared" si="53"/>
        <v>42535.327476851846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0" t="s">
        <v>8331</v>
      </c>
      <c r="R1129" t="s">
        <v>8333</v>
      </c>
      <c r="S1129" s="14">
        <f t="shared" si="53"/>
        <v>41926.854166666664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0" t="s">
        <v>8331</v>
      </c>
      <c r="R1130" t="s">
        <v>8333</v>
      </c>
      <c r="S1130" s="14">
        <f t="shared" si="53"/>
        <v>41828.649502314816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0" t="s">
        <v>8331</v>
      </c>
      <c r="R1131" t="s">
        <v>8333</v>
      </c>
      <c r="S1131" s="14">
        <f t="shared" si="53"/>
        <v>42496.264965277776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0" t="s">
        <v>8331</v>
      </c>
      <c r="R1132" t="s">
        <v>8333</v>
      </c>
      <c r="S1132" s="14">
        <f t="shared" si="53"/>
        <v>41908.996527777781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0" t="s">
        <v>8331</v>
      </c>
      <c r="R1133" t="s">
        <v>8333</v>
      </c>
      <c r="S1133" s="14">
        <f t="shared" si="53"/>
        <v>42332.908194444448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0" t="s">
        <v>8331</v>
      </c>
      <c r="R1134" t="s">
        <v>8333</v>
      </c>
      <c r="S1134" s="14">
        <f t="shared" si="53"/>
        <v>42706.115405092598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0" t="s">
        <v>8331</v>
      </c>
      <c r="R1135" t="s">
        <v>8333</v>
      </c>
      <c r="S1135" s="14">
        <f t="shared" si="53"/>
        <v>41821.407187500001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0" t="s">
        <v>8331</v>
      </c>
      <c r="R1136" t="s">
        <v>8333</v>
      </c>
      <c r="S1136" s="14">
        <f t="shared" si="53"/>
        <v>41958.285046296296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0" t="s">
        <v>8331</v>
      </c>
      <c r="R1137" t="s">
        <v>8333</v>
      </c>
      <c r="S1137" s="14">
        <f t="shared" si="53"/>
        <v>42558.989513888882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0" t="s">
        <v>8331</v>
      </c>
      <c r="R1138" t="s">
        <v>8333</v>
      </c>
      <c r="S1138" s="14">
        <f t="shared" si="53"/>
        <v>42327.671631944439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0" t="s">
        <v>8331</v>
      </c>
      <c r="R1139" t="s">
        <v>8333</v>
      </c>
      <c r="S1139" s="14">
        <f t="shared" si="53"/>
        <v>42453.819687499999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0" t="s">
        <v>8331</v>
      </c>
      <c r="R1140" t="s">
        <v>8333</v>
      </c>
      <c r="S1140" s="14">
        <f t="shared" si="53"/>
        <v>42736.9066087963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0" t="s">
        <v>8331</v>
      </c>
      <c r="R1141" t="s">
        <v>8333</v>
      </c>
      <c r="S1141" s="14">
        <f t="shared" si="53"/>
        <v>41975.347523148142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0" t="s">
        <v>8331</v>
      </c>
      <c r="R1142" t="s">
        <v>8333</v>
      </c>
      <c r="S1142" s="14">
        <f t="shared" si="53"/>
        <v>42192.462048611109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0" t="s">
        <v>8331</v>
      </c>
      <c r="R1143" t="s">
        <v>8333</v>
      </c>
      <c r="S1143" s="14">
        <f t="shared" si="53"/>
        <v>42164.699652777781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0" t="s">
        <v>8331</v>
      </c>
      <c r="R1144" t="s">
        <v>8333</v>
      </c>
      <c r="S1144" s="14">
        <f t="shared" si="53"/>
        <v>42022.006099537044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0" t="s">
        <v>8331</v>
      </c>
      <c r="R1145" t="s">
        <v>8333</v>
      </c>
      <c r="S1145" s="14">
        <f t="shared" si="53"/>
        <v>42325.19358796296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0" t="s">
        <v>8334</v>
      </c>
      <c r="R1146" t="s">
        <v>8335</v>
      </c>
      <c r="S1146" s="14">
        <f t="shared" si="53"/>
        <v>42093.181944444441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0" t="s">
        <v>8334</v>
      </c>
      <c r="R1147" t="s">
        <v>8335</v>
      </c>
      <c r="S1147" s="14">
        <f t="shared" si="53"/>
        <v>41854.747592592597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0" t="s">
        <v>8334</v>
      </c>
      <c r="R1148" t="s">
        <v>8335</v>
      </c>
      <c r="S1148" s="14">
        <f t="shared" si="53"/>
        <v>41723.9533912037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0" t="s">
        <v>8334</v>
      </c>
      <c r="R1149" t="s">
        <v>8335</v>
      </c>
      <c r="S1149" s="14">
        <f t="shared" si="53"/>
        <v>41871.972025462965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0" t="s">
        <v>8334</v>
      </c>
      <c r="R1150" t="s">
        <v>8335</v>
      </c>
      <c r="S1150" s="14">
        <f t="shared" si="53"/>
        <v>42675.171076388884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0" t="s">
        <v>8334</v>
      </c>
      <c r="R1151" t="s">
        <v>8335</v>
      </c>
      <c r="S1151" s="14">
        <f t="shared" si="53"/>
        <v>42507.71025462963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0" t="s">
        <v>8334</v>
      </c>
      <c r="R1152" t="s">
        <v>8335</v>
      </c>
      <c r="S1152" s="14">
        <f t="shared" si="53"/>
        <v>42317.954571759255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0" t="s">
        <v>8334</v>
      </c>
      <c r="R1153" t="s">
        <v>8335</v>
      </c>
      <c r="S1153" s="14">
        <f t="shared" si="53"/>
        <v>42224.102581018517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0" t="s">
        <v>8334</v>
      </c>
      <c r="R1154" t="s">
        <v>8335</v>
      </c>
      <c r="S1154" s="14">
        <f t="shared" si="53"/>
        <v>42109.709629629629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s="10" t="s">
        <v>8334</v>
      </c>
      <c r="R1155" t="s">
        <v>8335</v>
      </c>
      <c r="S1155" s="14">
        <f t="shared" ref="S1155:S1218" si="56">(((J1155/60/60)/24)+DATE(1970,1,1))</f>
        <v>42143.714178240742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4">
        <f t="shared" si="56"/>
        <v>42223.108865740738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4">
        <f t="shared" si="56"/>
        <v>41835.763981481483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4">
        <f t="shared" si="56"/>
        <v>42029.07131944444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4">
        <f t="shared" si="56"/>
        <v>41918.628240740742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4">
        <f t="shared" si="56"/>
        <v>41952.09175925926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4">
        <f t="shared" si="56"/>
        <v>42154.726446759261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4">
        <f t="shared" si="56"/>
        <v>42061.154930555553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4">
        <f t="shared" si="56"/>
        <v>42122.629502314812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0" t="s">
        <v>8334</v>
      </c>
      <c r="R1164" t="s">
        <v>8335</v>
      </c>
      <c r="S1164" s="14">
        <f t="shared" si="56"/>
        <v>41876.683611111112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0" t="s">
        <v>8334</v>
      </c>
      <c r="R1165" t="s">
        <v>8335</v>
      </c>
      <c r="S1165" s="14">
        <f t="shared" si="56"/>
        <v>41830.723611111112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0" t="s">
        <v>8334</v>
      </c>
      <c r="R1166" t="s">
        <v>8335</v>
      </c>
      <c r="S1166" s="14">
        <f t="shared" si="56"/>
        <v>42509.724328703705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0" t="s">
        <v>8334</v>
      </c>
      <c r="R1167" t="s">
        <v>8335</v>
      </c>
      <c r="S1167" s="14">
        <f t="shared" si="56"/>
        <v>41792.214467592588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0" t="s">
        <v>8334</v>
      </c>
      <c r="R1168" t="s">
        <v>8335</v>
      </c>
      <c r="S1168" s="14">
        <f t="shared" si="56"/>
        <v>42150.485439814816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0" t="s">
        <v>8334</v>
      </c>
      <c r="R1169" t="s">
        <v>8335</v>
      </c>
      <c r="S1169" s="14">
        <f t="shared" si="56"/>
        <v>41863.734895833331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0" t="s">
        <v>8334</v>
      </c>
      <c r="R1170" t="s">
        <v>8335</v>
      </c>
      <c r="S1170" s="14">
        <f t="shared" si="56"/>
        <v>42605.053993055553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0" t="s">
        <v>8334</v>
      </c>
      <c r="R1171" t="s">
        <v>8335</v>
      </c>
      <c r="S1171" s="14">
        <f t="shared" si="56"/>
        <v>42027.353738425925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0" t="s">
        <v>8334</v>
      </c>
      <c r="R1172" t="s">
        <v>8335</v>
      </c>
      <c r="S1172" s="14">
        <f t="shared" si="56"/>
        <v>42124.893182870372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0" t="s">
        <v>8334</v>
      </c>
      <c r="R1173" t="s">
        <v>8335</v>
      </c>
      <c r="S1173" s="14">
        <f t="shared" si="56"/>
        <v>41938.804710648146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0" t="s">
        <v>8334</v>
      </c>
      <c r="R1174" t="s">
        <v>8335</v>
      </c>
      <c r="S1174" s="14">
        <f t="shared" si="56"/>
        <v>41841.682314814818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0" t="s">
        <v>8334</v>
      </c>
      <c r="R1175" t="s">
        <v>8335</v>
      </c>
      <c r="S1175" s="14">
        <f t="shared" si="56"/>
        <v>42184.185844907406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0" t="s">
        <v>8334</v>
      </c>
      <c r="R1176" t="s">
        <v>8335</v>
      </c>
      <c r="S1176" s="14">
        <f t="shared" si="56"/>
        <v>42468.84174768519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0" t="s">
        <v>8334</v>
      </c>
      <c r="R1177" t="s">
        <v>8335</v>
      </c>
      <c r="S1177" s="14">
        <f t="shared" si="56"/>
        <v>42170.728460648148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0" t="s">
        <v>8334</v>
      </c>
      <c r="R1178" t="s">
        <v>8335</v>
      </c>
      <c r="S1178" s="14">
        <f t="shared" si="56"/>
        <v>42746.019652777773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0" t="s">
        <v>8334</v>
      </c>
      <c r="R1179" t="s">
        <v>8335</v>
      </c>
      <c r="S1179" s="14">
        <f t="shared" si="56"/>
        <v>41897.660833333335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0" t="s">
        <v>8334</v>
      </c>
      <c r="R1180" t="s">
        <v>8335</v>
      </c>
      <c r="S1180" s="14">
        <f t="shared" si="56"/>
        <v>41837.905694444446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0" t="s">
        <v>8334</v>
      </c>
      <c r="R1181" t="s">
        <v>8335</v>
      </c>
      <c r="S1181" s="14">
        <f t="shared" si="56"/>
        <v>42275.720219907409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0" t="s">
        <v>8334</v>
      </c>
      <c r="R1182" t="s">
        <v>8335</v>
      </c>
      <c r="S1182" s="14">
        <f t="shared" si="56"/>
        <v>41781.806875000002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8335</v>
      </c>
      <c r="S1183" s="14">
        <f t="shared" si="56"/>
        <v>42034.339363425926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0" t="s">
        <v>8334</v>
      </c>
      <c r="R1184" t="s">
        <v>8335</v>
      </c>
      <c r="S1184" s="14">
        <f t="shared" si="56"/>
        <v>42728.827407407407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0" t="s">
        <v>8334</v>
      </c>
      <c r="R1185" t="s">
        <v>8335</v>
      </c>
      <c r="S1185" s="14">
        <f t="shared" si="56"/>
        <v>42656.86137731481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0" t="s">
        <v>8336</v>
      </c>
      <c r="R1186" t="s">
        <v>8337</v>
      </c>
      <c r="S1186" s="14">
        <f t="shared" si="56"/>
        <v>42741.599664351852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0" t="s">
        <v>8336</v>
      </c>
      <c r="R1187" t="s">
        <v>8337</v>
      </c>
      <c r="S1187" s="14">
        <f t="shared" si="56"/>
        <v>42130.865150462967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0" t="s">
        <v>8336</v>
      </c>
      <c r="R1188" t="s">
        <v>8337</v>
      </c>
      <c r="S1188" s="14">
        <f t="shared" si="56"/>
        <v>42123.86336805555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0" t="s">
        <v>8336</v>
      </c>
      <c r="R1189" t="s">
        <v>8337</v>
      </c>
      <c r="S1189" s="14">
        <f t="shared" si="56"/>
        <v>42109.894942129627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0" t="s">
        <v>8336</v>
      </c>
      <c r="R1190" t="s">
        <v>8337</v>
      </c>
      <c r="S1190" s="14">
        <f t="shared" si="56"/>
        <v>42711.700694444444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0" t="s">
        <v>8336</v>
      </c>
      <c r="R1191" t="s">
        <v>8337</v>
      </c>
      <c r="S1191" s="14">
        <f t="shared" si="56"/>
        <v>42529.979108796295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0" t="s">
        <v>8336</v>
      </c>
      <c r="R1192" t="s">
        <v>8337</v>
      </c>
      <c r="S1192" s="14">
        <f t="shared" si="56"/>
        <v>41852.665798611109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0" t="s">
        <v>8336</v>
      </c>
      <c r="R1193" t="s">
        <v>8337</v>
      </c>
      <c r="S1193" s="14">
        <f t="shared" si="56"/>
        <v>42419.603703703702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0" t="s">
        <v>8336</v>
      </c>
      <c r="R1194" t="s">
        <v>8337</v>
      </c>
      <c r="S1194" s="14">
        <f t="shared" si="56"/>
        <v>42747.506689814814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0" t="s">
        <v>8336</v>
      </c>
      <c r="R1195" t="s">
        <v>8337</v>
      </c>
      <c r="S1195" s="14">
        <f t="shared" si="56"/>
        <v>42409.776076388895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0" t="s">
        <v>8336</v>
      </c>
      <c r="R1196" t="s">
        <v>8337</v>
      </c>
      <c r="S1196" s="14">
        <f t="shared" si="56"/>
        <v>42072.488182870366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0" t="s">
        <v>8336</v>
      </c>
      <c r="R1197" t="s">
        <v>8337</v>
      </c>
      <c r="S1197" s="14">
        <f t="shared" si="56"/>
        <v>42298.34783564815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0" t="s">
        <v>8336</v>
      </c>
      <c r="R1198" t="s">
        <v>8337</v>
      </c>
      <c r="S1198" s="14">
        <f t="shared" si="56"/>
        <v>42326.818738425922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0" t="s">
        <v>8336</v>
      </c>
      <c r="R1199" t="s">
        <v>8337</v>
      </c>
      <c r="S1199" s="14">
        <f t="shared" si="56"/>
        <v>42503.66474537037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0" t="s">
        <v>8336</v>
      </c>
      <c r="R1200" t="s">
        <v>8337</v>
      </c>
      <c r="S1200" s="14">
        <f t="shared" si="56"/>
        <v>42333.619050925925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0" t="s">
        <v>8336</v>
      </c>
      <c r="R1201" t="s">
        <v>8337</v>
      </c>
      <c r="S1201" s="14">
        <f t="shared" si="56"/>
        <v>42161.770833333328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0" t="s">
        <v>8336</v>
      </c>
      <c r="R1202" t="s">
        <v>8337</v>
      </c>
      <c r="S1202" s="14">
        <f t="shared" si="56"/>
        <v>42089.477500000001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0" t="s">
        <v>8336</v>
      </c>
      <c r="R1203" t="s">
        <v>8337</v>
      </c>
      <c r="S1203" s="14">
        <f t="shared" si="56"/>
        <v>42536.60701388889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0" t="s">
        <v>8336</v>
      </c>
      <c r="R1204" t="s">
        <v>8337</v>
      </c>
      <c r="S1204" s="14">
        <f t="shared" si="56"/>
        <v>42152.288819444439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0" t="s">
        <v>8336</v>
      </c>
      <c r="R1205" t="s">
        <v>8337</v>
      </c>
      <c r="S1205" s="14">
        <f t="shared" si="56"/>
        <v>42125.614895833336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0" t="s">
        <v>8336</v>
      </c>
      <c r="R1206" t="s">
        <v>8337</v>
      </c>
      <c r="S1206" s="14">
        <f t="shared" si="56"/>
        <v>42297.748067129629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0" t="s">
        <v>8336</v>
      </c>
      <c r="R1207" t="s">
        <v>8337</v>
      </c>
      <c r="S1207" s="14">
        <f t="shared" si="56"/>
        <v>42138.506377314814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0" t="s">
        <v>8336</v>
      </c>
      <c r="R1208" t="s">
        <v>8337</v>
      </c>
      <c r="S1208" s="14">
        <f t="shared" si="56"/>
        <v>42772.776076388895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0" t="s">
        <v>8336</v>
      </c>
      <c r="R1209" t="s">
        <v>8337</v>
      </c>
      <c r="S1209" s="14">
        <f t="shared" si="56"/>
        <v>42430.430243055554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0" t="s">
        <v>8336</v>
      </c>
      <c r="R1210" t="s">
        <v>8337</v>
      </c>
      <c r="S1210" s="14">
        <f t="shared" si="56"/>
        <v>42423.709074074075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0" t="s">
        <v>8336</v>
      </c>
      <c r="R1211" t="s">
        <v>8337</v>
      </c>
      <c r="S1211" s="14">
        <f t="shared" si="56"/>
        <v>42761.846122685187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0" t="s">
        <v>8336</v>
      </c>
      <c r="R1212" t="s">
        <v>8337</v>
      </c>
      <c r="S1212" s="14">
        <f t="shared" si="56"/>
        <v>42132.941805555558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0" t="s">
        <v>8336</v>
      </c>
      <c r="R1213" t="s">
        <v>8337</v>
      </c>
      <c r="S1213" s="14">
        <f t="shared" si="56"/>
        <v>42515.866446759261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0" t="s">
        <v>8336</v>
      </c>
      <c r="R1214" t="s">
        <v>8337</v>
      </c>
      <c r="S1214" s="14">
        <f t="shared" si="56"/>
        <v>42318.950173611112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0" t="s">
        <v>8336</v>
      </c>
      <c r="R1215" t="s">
        <v>8337</v>
      </c>
      <c r="S1215" s="14">
        <f t="shared" si="56"/>
        <v>42731.755787037036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0" t="s">
        <v>8336</v>
      </c>
      <c r="R1216" t="s">
        <v>8337</v>
      </c>
      <c r="S1216" s="14">
        <f t="shared" si="56"/>
        <v>42104.840335648143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0" t="s">
        <v>8336</v>
      </c>
      <c r="R1217" t="s">
        <v>8337</v>
      </c>
      <c r="S1217" s="14">
        <f t="shared" si="56"/>
        <v>41759.923101851848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0" t="s">
        <v>8336</v>
      </c>
      <c r="R1218" t="s">
        <v>8337</v>
      </c>
      <c r="S1218" s="14">
        <f t="shared" si="56"/>
        <v>42247.616400462968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s="10" t="s">
        <v>8336</v>
      </c>
      <c r="R1219" t="s">
        <v>8337</v>
      </c>
      <c r="S1219" s="14">
        <f t="shared" ref="S1219:S1282" si="59">(((J1219/60/60)/24)+DATE(1970,1,1))</f>
        <v>42535.809490740736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4">
        <f t="shared" si="59"/>
        <v>42278.662037037036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4">
        <f t="shared" si="59"/>
        <v>42633.461956018517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4">
        <f t="shared" si="59"/>
        <v>42211.628611111111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4">
        <f t="shared" si="59"/>
        <v>42680.47555555556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4">
        <f t="shared" si="59"/>
        <v>42430.720451388886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4">
        <f t="shared" si="59"/>
        <v>42654.177187499998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4">
        <f t="shared" si="59"/>
        <v>41736.549791666665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4">
        <f t="shared" si="59"/>
        <v>41509.905995370369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8338</v>
      </c>
      <c r="S1228" s="14">
        <f t="shared" si="59"/>
        <v>41715.874780092592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0" t="s">
        <v>8323</v>
      </c>
      <c r="R1229" t="s">
        <v>8338</v>
      </c>
      <c r="S1229" s="14">
        <f t="shared" si="59"/>
        <v>41827.919166666667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0" t="s">
        <v>8323</v>
      </c>
      <c r="R1230" t="s">
        <v>8338</v>
      </c>
      <c r="S1230" s="14">
        <f t="shared" si="59"/>
        <v>40754.729259259257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8338</v>
      </c>
      <c r="S1231" s="14">
        <f t="shared" si="59"/>
        <v>40985.459803240738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0" t="s">
        <v>8323</v>
      </c>
      <c r="R1232" t="s">
        <v>8338</v>
      </c>
      <c r="S1232" s="14">
        <f t="shared" si="59"/>
        <v>40568.972569444442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8338</v>
      </c>
      <c r="S1233" s="14">
        <f t="shared" si="59"/>
        <v>42193.941759259258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8338</v>
      </c>
      <c r="S1234" s="14">
        <f t="shared" si="59"/>
        <v>41506.848032407412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8338</v>
      </c>
      <c r="S1235" s="14">
        <f t="shared" si="59"/>
        <v>40939.948773148149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0" t="s">
        <v>8323</v>
      </c>
      <c r="R1236" t="s">
        <v>8338</v>
      </c>
      <c r="S1236" s="14">
        <f t="shared" si="59"/>
        <v>42007.788680555561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8338</v>
      </c>
      <c r="S1237" s="14">
        <f t="shared" si="59"/>
        <v>41583.135405092595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0" t="s">
        <v>8323</v>
      </c>
      <c r="R1238" t="s">
        <v>8338</v>
      </c>
      <c r="S1238" s="14">
        <f t="shared" si="59"/>
        <v>41110.680138888885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0" t="s">
        <v>8323</v>
      </c>
      <c r="R1239" t="s">
        <v>8338</v>
      </c>
      <c r="S1239" s="14">
        <f t="shared" si="59"/>
        <v>41125.283159722225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8338</v>
      </c>
      <c r="S1240" s="14">
        <f t="shared" si="59"/>
        <v>40731.61037037037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0" t="s">
        <v>8323</v>
      </c>
      <c r="R1241" t="s">
        <v>8338</v>
      </c>
      <c r="S1241" s="14">
        <f t="shared" si="59"/>
        <v>40883.962581018517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0" t="s">
        <v>8323</v>
      </c>
      <c r="R1242" t="s">
        <v>8338</v>
      </c>
      <c r="S1242" s="14">
        <f t="shared" si="59"/>
        <v>41409.040011574078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0" t="s">
        <v>8323</v>
      </c>
      <c r="R1243" t="s">
        <v>8338</v>
      </c>
      <c r="S1243" s="14">
        <f t="shared" si="59"/>
        <v>41923.837731481479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0" t="s">
        <v>8323</v>
      </c>
      <c r="R1244" t="s">
        <v>8338</v>
      </c>
      <c r="S1244" s="14">
        <f t="shared" si="59"/>
        <v>40782.165532407409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0" t="s">
        <v>8323</v>
      </c>
      <c r="R1245" t="s">
        <v>8338</v>
      </c>
      <c r="S1245" s="14">
        <f t="shared" si="59"/>
        <v>40671.879293981481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0" t="s">
        <v>8323</v>
      </c>
      <c r="R1246" t="s">
        <v>8324</v>
      </c>
      <c r="S1246" s="14">
        <f t="shared" si="59"/>
        <v>41355.825497685182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0" t="s">
        <v>8323</v>
      </c>
      <c r="R1247" t="s">
        <v>8324</v>
      </c>
      <c r="S1247" s="14">
        <f t="shared" si="59"/>
        <v>41774.599930555552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0" t="s">
        <v>8323</v>
      </c>
      <c r="R1248" t="s">
        <v>8324</v>
      </c>
      <c r="S1248" s="14">
        <f t="shared" si="59"/>
        <v>40838.043391203704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0" t="s">
        <v>8323</v>
      </c>
      <c r="R1249" t="s">
        <v>8324</v>
      </c>
      <c r="S1249" s="14">
        <f t="shared" si="59"/>
        <v>41370.292303240742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0" t="s">
        <v>8323</v>
      </c>
      <c r="R1250" t="s">
        <v>8324</v>
      </c>
      <c r="S1250" s="14">
        <f t="shared" si="59"/>
        <v>41767.656863425924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0" t="s">
        <v>8323</v>
      </c>
      <c r="R1251" t="s">
        <v>8324</v>
      </c>
      <c r="S1251" s="14">
        <f t="shared" si="59"/>
        <v>41067.74086805556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0" t="s">
        <v>8323</v>
      </c>
      <c r="R1252" t="s">
        <v>8324</v>
      </c>
      <c r="S1252" s="14">
        <f t="shared" si="59"/>
        <v>41843.64271990741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0" t="s">
        <v>8323</v>
      </c>
      <c r="R1253" t="s">
        <v>8324</v>
      </c>
      <c r="S1253" s="14">
        <f t="shared" si="59"/>
        <v>40751.814432870371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0" t="s">
        <v>8323</v>
      </c>
      <c r="R1254" t="s">
        <v>8324</v>
      </c>
      <c r="S1254" s="14">
        <f t="shared" si="59"/>
        <v>41543.988067129627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0" t="s">
        <v>8323</v>
      </c>
      <c r="R1255" t="s">
        <v>8324</v>
      </c>
      <c r="S1255" s="14">
        <f t="shared" si="59"/>
        <v>41855.783645833333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0" t="s">
        <v>8323</v>
      </c>
      <c r="R1256" t="s">
        <v>8324</v>
      </c>
      <c r="S1256" s="14">
        <f t="shared" si="59"/>
        <v>40487.621365740742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0" t="s">
        <v>8323</v>
      </c>
      <c r="R1257" t="s">
        <v>8324</v>
      </c>
      <c r="S1257" s="14">
        <f t="shared" si="59"/>
        <v>41579.845509259263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0" t="s">
        <v>8323</v>
      </c>
      <c r="R1258" t="s">
        <v>8324</v>
      </c>
      <c r="S1258" s="14">
        <f t="shared" si="59"/>
        <v>40921.919340277782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0" t="s">
        <v>8323</v>
      </c>
      <c r="R1259" t="s">
        <v>8324</v>
      </c>
      <c r="S1259" s="14">
        <f t="shared" si="59"/>
        <v>40587.085532407407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0" t="s">
        <v>8323</v>
      </c>
      <c r="R1260" t="s">
        <v>8324</v>
      </c>
      <c r="S1260" s="14">
        <f t="shared" si="59"/>
        <v>41487.611250000002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0" t="s">
        <v>8323</v>
      </c>
      <c r="R1261" t="s">
        <v>8324</v>
      </c>
      <c r="S1261" s="14">
        <f t="shared" si="59"/>
        <v>41766.970648148148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0" t="s">
        <v>8323</v>
      </c>
      <c r="R1262" t="s">
        <v>8324</v>
      </c>
      <c r="S1262" s="14">
        <f t="shared" si="59"/>
        <v>41666.842824074076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0" t="s">
        <v>8323</v>
      </c>
      <c r="R1263" t="s">
        <v>8324</v>
      </c>
      <c r="S1263" s="14">
        <f t="shared" si="59"/>
        <v>41638.342905092592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0" t="s">
        <v>8323</v>
      </c>
      <c r="R1264" t="s">
        <v>8324</v>
      </c>
      <c r="S1264" s="14">
        <f t="shared" si="59"/>
        <v>41656.762638888889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0" t="s">
        <v>8323</v>
      </c>
      <c r="R1265" t="s">
        <v>8324</v>
      </c>
      <c r="S1265" s="14">
        <f t="shared" si="59"/>
        <v>41692.084143518521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0" t="s">
        <v>8323</v>
      </c>
      <c r="R1266" t="s">
        <v>8324</v>
      </c>
      <c r="S1266" s="14">
        <f t="shared" si="59"/>
        <v>41547.662997685184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0" t="s">
        <v>8323</v>
      </c>
      <c r="R1267" t="s">
        <v>8324</v>
      </c>
      <c r="S1267" s="14">
        <f t="shared" si="59"/>
        <v>40465.655266203699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0" t="s">
        <v>8323</v>
      </c>
      <c r="R1268" t="s">
        <v>8324</v>
      </c>
      <c r="S1268" s="14">
        <f t="shared" si="59"/>
        <v>41620.87667824074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0" t="s">
        <v>8323</v>
      </c>
      <c r="R1269" t="s">
        <v>8324</v>
      </c>
      <c r="S1269" s="14">
        <f t="shared" si="59"/>
        <v>41449.585162037038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0" t="s">
        <v>8323</v>
      </c>
      <c r="R1270" t="s">
        <v>8324</v>
      </c>
      <c r="S1270" s="14">
        <f t="shared" si="59"/>
        <v>41507.845451388886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0" t="s">
        <v>8323</v>
      </c>
      <c r="R1271" t="s">
        <v>8324</v>
      </c>
      <c r="S1271" s="14">
        <f t="shared" si="59"/>
        <v>42445.823055555549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0" t="s">
        <v>8323</v>
      </c>
      <c r="R1272" t="s">
        <v>8324</v>
      </c>
      <c r="S1272" s="14">
        <f t="shared" si="59"/>
        <v>40933.856967592597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0" t="s">
        <v>8323</v>
      </c>
      <c r="R1273" t="s">
        <v>8324</v>
      </c>
      <c r="S1273" s="14">
        <f t="shared" si="59"/>
        <v>41561.683553240742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0" t="s">
        <v>8323</v>
      </c>
      <c r="R1274" t="s">
        <v>8324</v>
      </c>
      <c r="S1274" s="14">
        <f t="shared" si="59"/>
        <v>40274.745127314818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0" t="s">
        <v>8323</v>
      </c>
      <c r="R1275" t="s">
        <v>8324</v>
      </c>
      <c r="S1275" s="14">
        <f t="shared" si="59"/>
        <v>41852.730219907404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0" t="s">
        <v>8323</v>
      </c>
      <c r="R1276" t="s">
        <v>8324</v>
      </c>
      <c r="S1276" s="14">
        <f t="shared" si="59"/>
        <v>41116.690104166664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0" t="s">
        <v>8323</v>
      </c>
      <c r="R1277" t="s">
        <v>8324</v>
      </c>
      <c r="S1277" s="14">
        <f t="shared" si="59"/>
        <v>41458.867905092593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0" t="s">
        <v>8323</v>
      </c>
      <c r="R1278" t="s">
        <v>8324</v>
      </c>
      <c r="S1278" s="14">
        <f t="shared" si="59"/>
        <v>40007.704247685186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4">
        <f t="shared" si="59"/>
        <v>41121.561886574076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4">
        <f t="shared" si="59"/>
        <v>41786.555162037039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8324</v>
      </c>
      <c r="S1281" s="14">
        <f t="shared" si="59"/>
        <v>41682.099189814813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0" t="s">
        <v>8323</v>
      </c>
      <c r="R1282" t="s">
        <v>8324</v>
      </c>
      <c r="S1282" s="14">
        <f t="shared" si="59"/>
        <v>40513.757569444446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s="10" t="s">
        <v>8323</v>
      </c>
      <c r="R1283" t="s">
        <v>8324</v>
      </c>
      <c r="S1283" s="14">
        <f t="shared" ref="S1283:S1346" si="62">(((J1283/60/60)/24)+DATE(1970,1,1))</f>
        <v>41463.743472222224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4">
        <f t="shared" si="62"/>
        <v>41586.475173611114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4">
        <f t="shared" si="62"/>
        <v>41320.717465277776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4">
        <f t="shared" si="62"/>
        <v>42712.23474537037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4">
        <f t="shared" si="62"/>
        <v>42160.583043981482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4">
        <f t="shared" si="62"/>
        <v>42039.384571759263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4">
        <f t="shared" si="62"/>
        <v>42107.621018518519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4">
        <f t="shared" si="62"/>
        <v>42561.154664351852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4">
        <f t="shared" si="62"/>
        <v>42709.134780092587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0" t="s">
        <v>8315</v>
      </c>
      <c r="R1292" t="s">
        <v>8316</v>
      </c>
      <c r="S1292" s="14">
        <f t="shared" si="62"/>
        <v>42086.614942129629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0" t="s">
        <v>8315</v>
      </c>
      <c r="R1293" t="s">
        <v>8316</v>
      </c>
      <c r="S1293" s="14">
        <f t="shared" si="62"/>
        <v>42064.652673611112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0" t="s">
        <v>8315</v>
      </c>
      <c r="R1294" t="s">
        <v>8316</v>
      </c>
      <c r="S1294" s="14">
        <f t="shared" si="62"/>
        <v>42256.764212962968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0" t="s">
        <v>8315</v>
      </c>
      <c r="R1295" t="s">
        <v>8316</v>
      </c>
      <c r="S1295" s="14">
        <f t="shared" si="62"/>
        <v>42292.701053240744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0" t="s">
        <v>8315</v>
      </c>
      <c r="R1296" t="s">
        <v>8316</v>
      </c>
      <c r="S1296" s="14">
        <f t="shared" si="62"/>
        <v>42278.453668981485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0" t="s">
        <v>8315</v>
      </c>
      <c r="R1297" t="s">
        <v>8316</v>
      </c>
      <c r="S1297" s="14">
        <f t="shared" si="62"/>
        <v>42184.572881944448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0" t="s">
        <v>8315</v>
      </c>
      <c r="R1298" t="s">
        <v>8316</v>
      </c>
      <c r="S1298" s="14">
        <f t="shared" si="62"/>
        <v>42423.050613425927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0" t="s">
        <v>8315</v>
      </c>
      <c r="R1299" t="s">
        <v>8316</v>
      </c>
      <c r="S1299" s="14">
        <f t="shared" si="62"/>
        <v>42461.747199074074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0" t="s">
        <v>8315</v>
      </c>
      <c r="R1300" t="s">
        <v>8316</v>
      </c>
      <c r="S1300" s="14">
        <f t="shared" si="62"/>
        <v>42458.680925925932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0" t="s">
        <v>8315</v>
      </c>
      <c r="R1301" t="s">
        <v>8316</v>
      </c>
      <c r="S1301" s="14">
        <f t="shared" si="62"/>
        <v>42169.814340277779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0" t="s">
        <v>8315</v>
      </c>
      <c r="R1302" t="s">
        <v>8316</v>
      </c>
      <c r="S1302" s="14">
        <f t="shared" si="62"/>
        <v>42483.675208333334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0" t="s">
        <v>8315</v>
      </c>
      <c r="R1303" t="s">
        <v>8316</v>
      </c>
      <c r="S1303" s="14">
        <f t="shared" si="62"/>
        <v>42195.749745370369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0" t="s">
        <v>8315</v>
      </c>
      <c r="R1304" t="s">
        <v>8316</v>
      </c>
      <c r="S1304" s="14">
        <f t="shared" si="62"/>
        <v>42675.057997685188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4">
        <f t="shared" si="62"/>
        <v>42566.441203703704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0" t="s">
        <v>8317</v>
      </c>
      <c r="R1306" t="s">
        <v>8319</v>
      </c>
      <c r="S1306" s="14">
        <f t="shared" si="62"/>
        <v>42747.194502314815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0" t="s">
        <v>8317</v>
      </c>
      <c r="R1307" t="s">
        <v>8319</v>
      </c>
      <c r="S1307" s="14">
        <f t="shared" si="62"/>
        <v>42543.665601851855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0" t="s">
        <v>8317</v>
      </c>
      <c r="R1308" t="s">
        <v>8319</v>
      </c>
      <c r="S1308" s="14">
        <f t="shared" si="62"/>
        <v>41947.457569444443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0" t="s">
        <v>8317</v>
      </c>
      <c r="R1309" t="s">
        <v>8319</v>
      </c>
      <c r="S1309" s="14">
        <f t="shared" si="62"/>
        <v>42387.503229166665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0" t="s">
        <v>8317</v>
      </c>
      <c r="R1310" t="s">
        <v>8319</v>
      </c>
      <c r="S1310" s="14">
        <f t="shared" si="62"/>
        <v>42611.613564814819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0" t="s">
        <v>8317</v>
      </c>
      <c r="R1311" t="s">
        <v>8319</v>
      </c>
      <c r="S1311" s="14">
        <f t="shared" si="62"/>
        <v>42257.882731481484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0" t="s">
        <v>8317</v>
      </c>
      <c r="R1312" t="s">
        <v>8319</v>
      </c>
      <c r="S1312" s="14">
        <f t="shared" si="62"/>
        <v>42556.667245370365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0" t="s">
        <v>8317</v>
      </c>
      <c r="R1313" t="s">
        <v>8319</v>
      </c>
      <c r="S1313" s="14">
        <f t="shared" si="62"/>
        <v>42669.802303240736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0" t="s">
        <v>8317</v>
      </c>
      <c r="R1314" t="s">
        <v>8319</v>
      </c>
      <c r="S1314" s="14">
        <f t="shared" si="62"/>
        <v>42082.702800925923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0" t="s">
        <v>8317</v>
      </c>
      <c r="R1315" t="s">
        <v>8319</v>
      </c>
      <c r="S1315" s="14">
        <f t="shared" si="62"/>
        <v>42402.709652777776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0" t="s">
        <v>8317</v>
      </c>
      <c r="R1316" t="s">
        <v>8319</v>
      </c>
      <c r="S1316" s="14">
        <f t="shared" si="62"/>
        <v>42604.669675925921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0" t="s">
        <v>8317</v>
      </c>
      <c r="R1317" t="s">
        <v>8319</v>
      </c>
      <c r="S1317" s="14">
        <f t="shared" si="62"/>
        <v>42278.498240740737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0" t="s">
        <v>8317</v>
      </c>
      <c r="R1318" t="s">
        <v>8319</v>
      </c>
      <c r="S1318" s="14">
        <f t="shared" si="62"/>
        <v>42393.961909722217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0" t="s">
        <v>8317</v>
      </c>
      <c r="R1319" t="s">
        <v>8319</v>
      </c>
      <c r="S1319" s="14">
        <f t="shared" si="62"/>
        <v>42520.235486111109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0" t="s">
        <v>8317</v>
      </c>
      <c r="R1320" t="s">
        <v>8319</v>
      </c>
      <c r="S1320" s="14">
        <f t="shared" si="62"/>
        <v>41985.043657407412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0" t="s">
        <v>8317</v>
      </c>
      <c r="R1321" t="s">
        <v>8319</v>
      </c>
      <c r="S1321" s="14">
        <f t="shared" si="62"/>
        <v>41816.812094907407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0" t="s">
        <v>8317</v>
      </c>
      <c r="R1322" t="s">
        <v>8319</v>
      </c>
      <c r="S1322" s="14">
        <f t="shared" si="62"/>
        <v>42705.690347222218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0" t="s">
        <v>8317</v>
      </c>
      <c r="R1323" t="s">
        <v>8319</v>
      </c>
      <c r="S1323" s="14">
        <f t="shared" si="62"/>
        <v>42697.74927083333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0" t="s">
        <v>8317</v>
      </c>
      <c r="R1324" t="s">
        <v>8319</v>
      </c>
      <c r="S1324" s="14">
        <f t="shared" si="62"/>
        <v>42115.656539351854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0" t="s">
        <v>8317</v>
      </c>
      <c r="R1325" t="s">
        <v>8319</v>
      </c>
      <c r="S1325" s="14">
        <f t="shared" si="62"/>
        <v>42451.698449074072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0" t="s">
        <v>8317</v>
      </c>
      <c r="R1326" t="s">
        <v>8319</v>
      </c>
      <c r="S1326" s="14">
        <f t="shared" si="62"/>
        <v>42626.633703703701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0" t="s">
        <v>8317</v>
      </c>
      <c r="R1327" t="s">
        <v>8319</v>
      </c>
      <c r="S1327" s="14">
        <f t="shared" si="62"/>
        <v>42704.086053240739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0" t="s">
        <v>8317</v>
      </c>
      <c r="R1328" t="s">
        <v>8319</v>
      </c>
      <c r="S1328" s="14">
        <f t="shared" si="62"/>
        <v>41974.791990740734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0" t="s">
        <v>8317</v>
      </c>
      <c r="R1329" t="s">
        <v>8319</v>
      </c>
      <c r="S1329" s="14">
        <f t="shared" si="62"/>
        <v>42123.678645833337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0" t="s">
        <v>8317</v>
      </c>
      <c r="R1330" t="s">
        <v>8319</v>
      </c>
      <c r="S1330" s="14">
        <f t="shared" si="62"/>
        <v>42612.642754629633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0" t="s">
        <v>8317</v>
      </c>
      <c r="R1331" t="s">
        <v>8319</v>
      </c>
      <c r="S1331" s="14">
        <f t="shared" si="62"/>
        <v>41935.221585648149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0" t="s">
        <v>8317</v>
      </c>
      <c r="R1332" t="s">
        <v>8319</v>
      </c>
      <c r="S1332" s="14">
        <f t="shared" si="62"/>
        <v>42522.276724537034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0" t="s">
        <v>8317</v>
      </c>
      <c r="R1333" t="s">
        <v>8319</v>
      </c>
      <c r="S1333" s="14">
        <f t="shared" si="62"/>
        <v>42569.50409722222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0" t="s">
        <v>8317</v>
      </c>
      <c r="R1334" t="s">
        <v>8319</v>
      </c>
      <c r="S1334" s="14">
        <f t="shared" si="62"/>
        <v>42732.060277777782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0" t="s">
        <v>8317</v>
      </c>
      <c r="R1335" t="s">
        <v>8319</v>
      </c>
      <c r="S1335" s="14">
        <f t="shared" si="62"/>
        <v>41806.106770833336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0" t="s">
        <v>8317</v>
      </c>
      <c r="R1336" t="s">
        <v>8319</v>
      </c>
      <c r="S1336" s="14">
        <f t="shared" si="62"/>
        <v>42410.774155092593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0" t="s">
        <v>8317</v>
      </c>
      <c r="R1337" t="s">
        <v>8319</v>
      </c>
      <c r="S1337" s="14">
        <f t="shared" si="62"/>
        <v>42313.936365740738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0" t="s">
        <v>8317</v>
      </c>
      <c r="R1338" t="s">
        <v>8319</v>
      </c>
      <c r="S1338" s="14">
        <f t="shared" si="62"/>
        <v>41955.863750000004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0" t="s">
        <v>8317</v>
      </c>
      <c r="R1339" t="s">
        <v>8319</v>
      </c>
      <c r="S1339" s="14">
        <f t="shared" si="62"/>
        <v>42767.577303240745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0" t="s">
        <v>8317</v>
      </c>
      <c r="R1340" t="s">
        <v>8319</v>
      </c>
      <c r="S1340" s="14">
        <f t="shared" si="62"/>
        <v>42188.803622685184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0" t="s">
        <v>8317</v>
      </c>
      <c r="R1341" t="s">
        <v>8319</v>
      </c>
      <c r="S1341" s="14">
        <f t="shared" si="62"/>
        <v>41936.647164351853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0" t="s">
        <v>8317</v>
      </c>
      <c r="R1342" t="s">
        <v>8319</v>
      </c>
      <c r="S1342" s="14">
        <f t="shared" si="62"/>
        <v>41836.595520833333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0" t="s">
        <v>8317</v>
      </c>
      <c r="R1343" t="s">
        <v>8319</v>
      </c>
      <c r="S1343" s="14">
        <f t="shared" si="62"/>
        <v>42612.624039351853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0" t="s">
        <v>8317</v>
      </c>
      <c r="R1344" t="s">
        <v>8319</v>
      </c>
      <c r="S1344" s="14">
        <f t="shared" si="62"/>
        <v>42172.816423611104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4">
        <f t="shared" si="62"/>
        <v>42542.526423611111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0" t="s">
        <v>8320</v>
      </c>
      <c r="R1346" t="s">
        <v>8321</v>
      </c>
      <c r="S1346" s="14">
        <f t="shared" si="62"/>
        <v>42522.789803240739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s="10" t="s">
        <v>8320</v>
      </c>
      <c r="R1347" t="s">
        <v>8321</v>
      </c>
      <c r="S1347" s="14">
        <f t="shared" ref="S1347:S1410" si="65">(((J1347/60/60)/24)+DATE(1970,1,1))</f>
        <v>41799.814340277779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4">
        <f t="shared" si="65"/>
        <v>41422.075821759259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4">
        <f t="shared" si="65"/>
        <v>42040.638020833328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4">
        <f t="shared" si="65"/>
        <v>41963.506168981476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4">
        <f t="shared" si="65"/>
        <v>42317.33258101852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4">
        <f t="shared" si="65"/>
        <v>42334.013124999998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4">
        <f t="shared" si="65"/>
        <v>42382.74009259259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4">
        <f t="shared" si="65"/>
        <v>42200.578310185185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4">
        <f t="shared" si="65"/>
        <v>41309.11791666667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0" t="s">
        <v>8320</v>
      </c>
      <c r="R1356" t="s">
        <v>8321</v>
      </c>
      <c r="S1356" s="14">
        <f t="shared" si="65"/>
        <v>42502.807627314818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0" t="s">
        <v>8320</v>
      </c>
      <c r="R1357" t="s">
        <v>8321</v>
      </c>
      <c r="S1357" s="14">
        <f t="shared" si="65"/>
        <v>41213.254687499997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0" t="s">
        <v>8320</v>
      </c>
      <c r="R1358" t="s">
        <v>8321</v>
      </c>
      <c r="S1358" s="14">
        <f t="shared" si="65"/>
        <v>41430.038888888892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0" t="s">
        <v>8320</v>
      </c>
      <c r="R1359" t="s">
        <v>8321</v>
      </c>
      <c r="S1359" s="14">
        <f t="shared" si="65"/>
        <v>41304.962233796294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0" t="s">
        <v>8320</v>
      </c>
      <c r="R1360" t="s">
        <v>8321</v>
      </c>
      <c r="S1360" s="14">
        <f t="shared" si="65"/>
        <v>40689.570868055554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0" t="s">
        <v>8320</v>
      </c>
      <c r="R1361" t="s">
        <v>8321</v>
      </c>
      <c r="S1361" s="14">
        <f t="shared" si="65"/>
        <v>40668.814699074072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0" t="s">
        <v>8320</v>
      </c>
      <c r="R1362" t="s">
        <v>8321</v>
      </c>
      <c r="S1362" s="14">
        <f t="shared" si="65"/>
        <v>41095.900694444441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0" t="s">
        <v>8320</v>
      </c>
      <c r="R1363" t="s">
        <v>8321</v>
      </c>
      <c r="S1363" s="14">
        <f t="shared" si="65"/>
        <v>41781.717268518521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0" t="s">
        <v>8320</v>
      </c>
      <c r="R1364" t="s">
        <v>8321</v>
      </c>
      <c r="S1364" s="14">
        <f t="shared" si="65"/>
        <v>41464.934386574074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0" t="s">
        <v>8320</v>
      </c>
      <c r="R1365" t="s">
        <v>8321</v>
      </c>
      <c r="S1365" s="14">
        <f t="shared" si="65"/>
        <v>42396.8440625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4">
        <f t="shared" si="65"/>
        <v>41951.695671296293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4">
        <f t="shared" si="65"/>
        <v>42049.733240740738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8324</v>
      </c>
      <c r="S1368" s="14">
        <f t="shared" si="65"/>
        <v>41924.996099537035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8324</v>
      </c>
      <c r="S1369" s="14">
        <f t="shared" si="65"/>
        <v>42292.002893518518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8324</v>
      </c>
      <c r="S1370" s="14">
        <f t="shared" si="65"/>
        <v>42146.190902777773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8324</v>
      </c>
      <c r="S1371" s="14">
        <f t="shared" si="65"/>
        <v>41710.594282407408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8324</v>
      </c>
      <c r="S1372" s="14">
        <f t="shared" si="65"/>
        <v>41548.00335648148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8324</v>
      </c>
      <c r="S1373" s="14">
        <f t="shared" si="65"/>
        <v>42101.758587962962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8324</v>
      </c>
      <c r="S1374" s="14">
        <f t="shared" si="65"/>
        <v>41072.739953703705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8324</v>
      </c>
      <c r="S1375" s="14">
        <f t="shared" si="65"/>
        <v>42704.95177083333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8324</v>
      </c>
      <c r="S1376" s="14">
        <f t="shared" si="65"/>
        <v>42424.161898148144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0" t="s">
        <v>8323</v>
      </c>
      <c r="R1377" t="s">
        <v>8324</v>
      </c>
      <c r="S1377" s="14">
        <f t="shared" si="65"/>
        <v>42720.066192129627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0" t="s">
        <v>8323</v>
      </c>
      <c r="R1378" t="s">
        <v>8324</v>
      </c>
      <c r="S1378" s="14">
        <f t="shared" si="65"/>
        <v>42677.669050925921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0" t="s">
        <v>8323</v>
      </c>
      <c r="R1379" t="s">
        <v>8324</v>
      </c>
      <c r="S1379" s="14">
        <f t="shared" si="65"/>
        <v>42747.219560185185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0" t="s">
        <v>8323</v>
      </c>
      <c r="R1380" t="s">
        <v>8324</v>
      </c>
      <c r="S1380" s="14">
        <f t="shared" si="65"/>
        <v>42568.759374999994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0" t="s">
        <v>8323</v>
      </c>
      <c r="R1381" t="s">
        <v>8324</v>
      </c>
      <c r="S1381" s="14">
        <f t="shared" si="65"/>
        <v>42130.491620370376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0" t="s">
        <v>8323</v>
      </c>
      <c r="R1382" t="s">
        <v>8324</v>
      </c>
      <c r="S1382" s="14">
        <f t="shared" si="65"/>
        <v>42141.762800925921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0" t="s">
        <v>8323</v>
      </c>
      <c r="R1383" t="s">
        <v>8324</v>
      </c>
      <c r="S1383" s="14">
        <f t="shared" si="65"/>
        <v>42703.214409722219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0" t="s">
        <v>8323</v>
      </c>
      <c r="R1384" t="s">
        <v>8324</v>
      </c>
      <c r="S1384" s="14">
        <f t="shared" si="65"/>
        <v>41370.800185185188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0" t="s">
        <v>8323</v>
      </c>
      <c r="R1385" t="s">
        <v>8324</v>
      </c>
      <c r="S1385" s="14">
        <f t="shared" si="65"/>
        <v>42707.074976851851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0" t="s">
        <v>8323</v>
      </c>
      <c r="R1386" t="s">
        <v>8324</v>
      </c>
      <c r="S1386" s="14">
        <f t="shared" si="65"/>
        <v>42160.735208333332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0" t="s">
        <v>8323</v>
      </c>
      <c r="R1387" t="s">
        <v>8324</v>
      </c>
      <c r="S1387" s="14">
        <f t="shared" si="65"/>
        <v>42433.688900462963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0" t="s">
        <v>8323</v>
      </c>
      <c r="R1388" t="s">
        <v>8324</v>
      </c>
      <c r="S1388" s="14">
        <f t="shared" si="65"/>
        <v>42184.646863425922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0" t="s">
        <v>8323</v>
      </c>
      <c r="R1389" t="s">
        <v>8324</v>
      </c>
      <c r="S1389" s="14">
        <f t="shared" si="65"/>
        <v>42126.92123842593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0" t="s">
        <v>8323</v>
      </c>
      <c r="R1390" t="s">
        <v>8324</v>
      </c>
      <c r="S1390" s="14">
        <f t="shared" si="65"/>
        <v>42634.614780092597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0" t="s">
        <v>8323</v>
      </c>
      <c r="R1391" t="s">
        <v>8324</v>
      </c>
      <c r="S1391" s="14">
        <f t="shared" si="65"/>
        <v>42565.480983796297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0" t="s">
        <v>8323</v>
      </c>
      <c r="R1392" t="s">
        <v>8324</v>
      </c>
      <c r="S1392" s="14">
        <f t="shared" si="65"/>
        <v>42087.803310185183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0" t="s">
        <v>8323</v>
      </c>
      <c r="R1393" t="s">
        <v>8324</v>
      </c>
      <c r="S1393" s="14">
        <f t="shared" si="65"/>
        <v>42193.650671296295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0" t="s">
        <v>8323</v>
      </c>
      <c r="R1394" t="s">
        <v>8324</v>
      </c>
      <c r="S1394" s="14">
        <f t="shared" si="65"/>
        <v>42401.154930555553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0" t="s">
        <v>8323</v>
      </c>
      <c r="R1395" t="s">
        <v>8324</v>
      </c>
      <c r="S1395" s="14">
        <f t="shared" si="65"/>
        <v>42553.681979166664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0" t="s">
        <v>8323</v>
      </c>
      <c r="R1396" t="s">
        <v>8324</v>
      </c>
      <c r="S1396" s="14">
        <f t="shared" si="65"/>
        <v>42752.144976851851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0" t="s">
        <v>8323</v>
      </c>
      <c r="R1397" t="s">
        <v>8324</v>
      </c>
      <c r="S1397" s="14">
        <f t="shared" si="65"/>
        <v>42719.90834490741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0" t="s">
        <v>8323</v>
      </c>
      <c r="R1398" t="s">
        <v>8324</v>
      </c>
      <c r="S1398" s="14">
        <f t="shared" si="65"/>
        <v>42018.99863425926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0" t="s">
        <v>8323</v>
      </c>
      <c r="R1399" t="s">
        <v>8324</v>
      </c>
      <c r="S1399" s="14">
        <f t="shared" si="65"/>
        <v>42640.917939814812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0" t="s">
        <v>8323</v>
      </c>
      <c r="R1400" t="s">
        <v>8324</v>
      </c>
      <c r="S1400" s="14">
        <f t="shared" si="65"/>
        <v>42526.874236111107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0" t="s">
        <v>8323</v>
      </c>
      <c r="R1401" t="s">
        <v>8324</v>
      </c>
      <c r="S1401" s="14">
        <f t="shared" si="65"/>
        <v>41889.004317129627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0" t="s">
        <v>8323</v>
      </c>
      <c r="R1402" t="s">
        <v>8324</v>
      </c>
      <c r="S1402" s="14">
        <f t="shared" si="65"/>
        <v>42498.341122685189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0" t="s">
        <v>8323</v>
      </c>
      <c r="R1403" t="s">
        <v>8324</v>
      </c>
      <c r="S1403" s="14">
        <f t="shared" si="65"/>
        <v>41399.99622685185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0" t="s">
        <v>8323</v>
      </c>
      <c r="R1404" t="s">
        <v>8324</v>
      </c>
      <c r="S1404" s="14">
        <f t="shared" si="65"/>
        <v>42065.053368055553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0" t="s">
        <v>8323</v>
      </c>
      <c r="R1405" t="s">
        <v>8324</v>
      </c>
      <c r="S1405" s="14">
        <f t="shared" si="65"/>
        <v>41451.062905092593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0" t="s">
        <v>8320</v>
      </c>
      <c r="R1406" t="s">
        <v>8339</v>
      </c>
      <c r="S1406" s="14">
        <f t="shared" si="65"/>
        <v>42032.510243055556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0" t="s">
        <v>8320</v>
      </c>
      <c r="R1407" t="s">
        <v>8339</v>
      </c>
      <c r="S1407" s="14">
        <f t="shared" si="65"/>
        <v>41941.680567129632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0" t="s">
        <v>8320</v>
      </c>
      <c r="R1408" t="s">
        <v>8339</v>
      </c>
      <c r="S1408" s="14">
        <f t="shared" si="65"/>
        <v>42297.432951388888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0" t="s">
        <v>8320</v>
      </c>
      <c r="R1409" t="s">
        <v>8339</v>
      </c>
      <c r="S1409" s="14">
        <f t="shared" si="65"/>
        <v>41838.536782407406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0" t="s">
        <v>8320</v>
      </c>
      <c r="R1410" t="s">
        <v>8339</v>
      </c>
      <c r="S1410" s="14">
        <f t="shared" si="65"/>
        <v>42291.872175925921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0" t="s">
        <v>8320</v>
      </c>
      <c r="R1411" t="s">
        <v>8339</v>
      </c>
      <c r="S1411" s="14">
        <f t="shared" ref="S1411:S1474" si="68">(((J1411/60/60)/24)+DATE(1970,1,1))</f>
        <v>41945.133506944447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4">
        <f t="shared" si="68"/>
        <v>42479.318518518514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4">
        <f t="shared" si="68"/>
        <v>42013.059027777781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4">
        <f t="shared" si="68"/>
        <v>41947.063645833332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4">
        <f t="shared" si="68"/>
        <v>42360.437152777777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4">
        <f t="shared" si="68"/>
        <v>42708.25309027778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4">
        <f t="shared" si="68"/>
        <v>42192.675821759258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4">
        <f t="shared" si="68"/>
        <v>42299.926145833335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4">
        <f t="shared" si="68"/>
        <v>42232.15016203704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0" t="s">
        <v>8320</v>
      </c>
      <c r="R1420" t="s">
        <v>8339</v>
      </c>
      <c r="S1420" s="14">
        <f t="shared" si="68"/>
        <v>42395.456412037034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0" t="s">
        <v>8320</v>
      </c>
      <c r="R1421" t="s">
        <v>8339</v>
      </c>
      <c r="S1421" s="14">
        <f t="shared" si="68"/>
        <v>42622.456238425926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0" t="s">
        <v>8320</v>
      </c>
      <c r="R1422" t="s">
        <v>8339</v>
      </c>
      <c r="S1422" s="14">
        <f t="shared" si="68"/>
        <v>42524.667662037042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0" t="s">
        <v>8320</v>
      </c>
      <c r="R1423" t="s">
        <v>8339</v>
      </c>
      <c r="S1423" s="14">
        <f t="shared" si="68"/>
        <v>42013.915613425925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0" t="s">
        <v>8320</v>
      </c>
      <c r="R1424" t="s">
        <v>8339</v>
      </c>
      <c r="S1424" s="14">
        <f t="shared" si="68"/>
        <v>42604.239629629628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0" t="s">
        <v>8320</v>
      </c>
      <c r="R1425" t="s">
        <v>8339</v>
      </c>
      <c r="S1425" s="14">
        <f t="shared" si="68"/>
        <v>42340.360312500001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0" t="s">
        <v>8320</v>
      </c>
      <c r="R1426" t="s">
        <v>8339</v>
      </c>
      <c r="S1426" s="14">
        <f t="shared" si="68"/>
        <v>42676.717615740738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0" t="s">
        <v>8320</v>
      </c>
      <c r="R1427" t="s">
        <v>8339</v>
      </c>
      <c r="S1427" s="14">
        <f t="shared" si="68"/>
        <v>42093.131469907406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0" t="s">
        <v>8320</v>
      </c>
      <c r="R1428" t="s">
        <v>8339</v>
      </c>
      <c r="S1428" s="14">
        <f t="shared" si="68"/>
        <v>42180.390277777777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0" t="s">
        <v>8320</v>
      </c>
      <c r="R1429" t="s">
        <v>8339</v>
      </c>
      <c r="S1429" s="14">
        <f t="shared" si="68"/>
        <v>42601.851678240739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0" t="s">
        <v>8320</v>
      </c>
      <c r="R1430" t="s">
        <v>8339</v>
      </c>
      <c r="S1430" s="14">
        <f t="shared" si="68"/>
        <v>42432.379826388889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0" t="s">
        <v>8320</v>
      </c>
      <c r="R1431" t="s">
        <v>8339</v>
      </c>
      <c r="S1431" s="14">
        <f t="shared" si="68"/>
        <v>42074.060671296291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0" t="s">
        <v>8320</v>
      </c>
      <c r="R1432" t="s">
        <v>8339</v>
      </c>
      <c r="S1432" s="14">
        <f t="shared" si="68"/>
        <v>41961.813518518517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0" t="s">
        <v>8320</v>
      </c>
      <c r="R1433" t="s">
        <v>8339</v>
      </c>
      <c r="S1433" s="14">
        <f t="shared" si="68"/>
        <v>42304.210833333331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0" t="s">
        <v>8320</v>
      </c>
      <c r="R1434" t="s">
        <v>8339</v>
      </c>
      <c r="S1434" s="14">
        <f t="shared" si="68"/>
        <v>42175.780416666668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0" t="s">
        <v>8320</v>
      </c>
      <c r="R1435" t="s">
        <v>8339</v>
      </c>
      <c r="S1435" s="14">
        <f t="shared" si="68"/>
        <v>42673.625868055555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0" t="s">
        <v>8320</v>
      </c>
      <c r="R1436" t="s">
        <v>8339</v>
      </c>
      <c r="S1436" s="14">
        <f t="shared" si="68"/>
        <v>42142.767106481479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0" t="s">
        <v>8320</v>
      </c>
      <c r="R1437" t="s">
        <v>8339</v>
      </c>
      <c r="S1437" s="14">
        <f t="shared" si="68"/>
        <v>42258.780324074076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0" t="s">
        <v>8320</v>
      </c>
      <c r="R1438" t="s">
        <v>8339</v>
      </c>
      <c r="S1438" s="14">
        <f t="shared" si="68"/>
        <v>42391.35019675926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0" t="s">
        <v>8320</v>
      </c>
      <c r="R1439" t="s">
        <v>8339</v>
      </c>
      <c r="S1439" s="14">
        <f t="shared" si="68"/>
        <v>41796.531701388885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0" t="s">
        <v>8320</v>
      </c>
      <c r="R1440" t="s">
        <v>8339</v>
      </c>
      <c r="S1440" s="14">
        <f t="shared" si="68"/>
        <v>42457.871516203704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0" t="s">
        <v>8320</v>
      </c>
      <c r="R1441" t="s">
        <v>8339</v>
      </c>
      <c r="S1441" s="14">
        <f t="shared" si="68"/>
        <v>42040.829872685179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0" t="s">
        <v>8320</v>
      </c>
      <c r="R1442" t="s">
        <v>8339</v>
      </c>
      <c r="S1442" s="14">
        <f t="shared" si="68"/>
        <v>42486.748414351852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0" t="s">
        <v>8320</v>
      </c>
      <c r="R1443" t="s">
        <v>8339</v>
      </c>
      <c r="S1443" s="14">
        <f t="shared" si="68"/>
        <v>42198.765844907408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0" t="s">
        <v>8320</v>
      </c>
      <c r="R1444" t="s">
        <v>8339</v>
      </c>
      <c r="S1444" s="14">
        <f t="shared" si="68"/>
        <v>42485.64534722222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0" t="s">
        <v>8320</v>
      </c>
      <c r="R1445" t="s">
        <v>8339</v>
      </c>
      <c r="S1445" s="14">
        <f t="shared" si="68"/>
        <v>42707.926030092596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0" t="s">
        <v>8320</v>
      </c>
      <c r="R1446" t="s">
        <v>8339</v>
      </c>
      <c r="S1446" s="14">
        <f t="shared" si="68"/>
        <v>42199.873402777783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0" t="s">
        <v>8320</v>
      </c>
      <c r="R1447" t="s">
        <v>8339</v>
      </c>
      <c r="S1447" s="14">
        <f t="shared" si="68"/>
        <v>42139.542303240742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0" t="s">
        <v>8320</v>
      </c>
      <c r="R1448" t="s">
        <v>8339</v>
      </c>
      <c r="S1448" s="14">
        <f t="shared" si="68"/>
        <v>42461.447662037041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0" t="s">
        <v>8320</v>
      </c>
      <c r="R1449" t="s">
        <v>8339</v>
      </c>
      <c r="S1449" s="14">
        <f t="shared" si="68"/>
        <v>42529.730717592596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0" t="s">
        <v>8320</v>
      </c>
      <c r="R1450" t="s">
        <v>8339</v>
      </c>
      <c r="S1450" s="14">
        <f t="shared" si="68"/>
        <v>42115.936550925922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0" t="s">
        <v>8320</v>
      </c>
      <c r="R1451" t="s">
        <v>8339</v>
      </c>
      <c r="S1451" s="14">
        <f t="shared" si="68"/>
        <v>42086.811400462961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0" t="s">
        <v>8320</v>
      </c>
      <c r="R1452" t="s">
        <v>8339</v>
      </c>
      <c r="S1452" s="14">
        <f t="shared" si="68"/>
        <v>42390.171261574069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0" t="s">
        <v>8320</v>
      </c>
      <c r="R1453" t="s">
        <v>8339</v>
      </c>
      <c r="S1453" s="14">
        <f t="shared" si="68"/>
        <v>41931.959016203706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0" t="s">
        <v>8320</v>
      </c>
      <c r="R1454" t="s">
        <v>8339</v>
      </c>
      <c r="S1454" s="14">
        <f t="shared" si="68"/>
        <v>41818.703275462962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0" t="s">
        <v>8320</v>
      </c>
      <c r="R1455" t="s">
        <v>8339</v>
      </c>
      <c r="S1455" s="14">
        <f t="shared" si="68"/>
        <v>42795.696145833332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0" t="s">
        <v>8320</v>
      </c>
      <c r="R1456" t="s">
        <v>8339</v>
      </c>
      <c r="S1456" s="14">
        <f t="shared" si="68"/>
        <v>42463.866666666669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0" t="s">
        <v>8320</v>
      </c>
      <c r="R1457" t="s">
        <v>8339</v>
      </c>
      <c r="S1457" s="14">
        <f t="shared" si="68"/>
        <v>41832.672685185185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0" t="s">
        <v>8320</v>
      </c>
      <c r="R1458" t="s">
        <v>8339</v>
      </c>
      <c r="S1458" s="14">
        <f t="shared" si="68"/>
        <v>42708.668576388889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0" t="s">
        <v>8320</v>
      </c>
      <c r="R1459" t="s">
        <v>8339</v>
      </c>
      <c r="S1459" s="14">
        <f t="shared" si="68"/>
        <v>42289.89634259259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0" t="s">
        <v>8320</v>
      </c>
      <c r="R1460" t="s">
        <v>8339</v>
      </c>
      <c r="S1460" s="14">
        <f t="shared" si="68"/>
        <v>41831.705555555556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0" t="s">
        <v>8320</v>
      </c>
      <c r="R1461" t="s">
        <v>8339</v>
      </c>
      <c r="S1461" s="14">
        <f t="shared" si="68"/>
        <v>42312.204814814817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0" t="s">
        <v>8320</v>
      </c>
      <c r="R1462" t="s">
        <v>8339</v>
      </c>
      <c r="S1462" s="14">
        <f t="shared" si="68"/>
        <v>41915.896967592591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0" t="s">
        <v>8320</v>
      </c>
      <c r="R1463" t="s">
        <v>8340</v>
      </c>
      <c r="S1463" s="14">
        <f t="shared" si="68"/>
        <v>41899.645300925928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0" t="s">
        <v>8320</v>
      </c>
      <c r="R1464" t="s">
        <v>8340</v>
      </c>
      <c r="S1464" s="14">
        <f t="shared" si="68"/>
        <v>41344.662858796299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0" t="s">
        <v>8320</v>
      </c>
      <c r="R1465" t="s">
        <v>8340</v>
      </c>
      <c r="S1465" s="14">
        <f t="shared" si="68"/>
        <v>41326.911319444444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0" t="s">
        <v>8320</v>
      </c>
      <c r="R1466" t="s">
        <v>8340</v>
      </c>
      <c r="S1466" s="14">
        <f t="shared" si="68"/>
        <v>41291.661550925928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0" t="s">
        <v>8320</v>
      </c>
      <c r="R1467" t="s">
        <v>8340</v>
      </c>
      <c r="S1467" s="14">
        <f t="shared" si="68"/>
        <v>40959.734398148146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0" t="s">
        <v>8320</v>
      </c>
      <c r="R1468" t="s">
        <v>8340</v>
      </c>
      <c r="S1468" s="14">
        <f t="shared" si="68"/>
        <v>42340.172060185185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0" t="s">
        <v>8320</v>
      </c>
      <c r="R1469" t="s">
        <v>8340</v>
      </c>
      <c r="S1469" s="14">
        <f t="shared" si="68"/>
        <v>40933.80190972222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0" t="s">
        <v>8320</v>
      </c>
      <c r="R1470" t="s">
        <v>8340</v>
      </c>
      <c r="S1470" s="14">
        <f t="shared" si="68"/>
        <v>40646.014456018522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0" t="s">
        <v>8320</v>
      </c>
      <c r="R1471" t="s">
        <v>8340</v>
      </c>
      <c r="S1471" s="14">
        <f t="shared" si="68"/>
        <v>41290.598483796297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0" t="s">
        <v>8320</v>
      </c>
      <c r="R1472" t="s">
        <v>8340</v>
      </c>
      <c r="S1472" s="14">
        <f t="shared" si="68"/>
        <v>41250.827118055553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0" t="s">
        <v>8320</v>
      </c>
      <c r="R1473" t="s">
        <v>8340</v>
      </c>
      <c r="S1473" s="14">
        <f t="shared" si="68"/>
        <v>42073.957569444443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0" t="s">
        <v>8320</v>
      </c>
      <c r="R1474" t="s">
        <v>8340</v>
      </c>
      <c r="S1474" s="14">
        <f t="shared" si="68"/>
        <v>41533.542858796296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s="10" t="s">
        <v>8320</v>
      </c>
      <c r="R1475" t="s">
        <v>8340</v>
      </c>
      <c r="S1475" s="14">
        <f t="shared" ref="S1475:S1538" si="71">(((J1475/60/60)/24)+DATE(1970,1,1))</f>
        <v>40939.979618055557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4">
        <f t="shared" si="71"/>
        <v>41500.727916666663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4">
        <f t="shared" si="71"/>
        <v>41960.722951388889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4">
        <f t="shared" si="71"/>
        <v>40766.041921296295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4">
        <f t="shared" si="71"/>
        <v>40840.615787037037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4">
        <f t="shared" si="71"/>
        <v>41394.871678240743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4">
        <f t="shared" si="71"/>
        <v>41754.745243055557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4">
        <f t="shared" si="71"/>
        <v>41464.934016203704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4">
        <f t="shared" si="71"/>
        <v>41550.922974537039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0" t="s">
        <v>8320</v>
      </c>
      <c r="R1484" t="s">
        <v>8322</v>
      </c>
      <c r="S1484" s="14">
        <f t="shared" si="71"/>
        <v>41136.85805555556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0" t="s">
        <v>8320</v>
      </c>
      <c r="R1485" t="s">
        <v>8322</v>
      </c>
      <c r="S1485" s="14">
        <f t="shared" si="71"/>
        <v>42548.192997685182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0" t="s">
        <v>8320</v>
      </c>
      <c r="R1486" t="s">
        <v>8322</v>
      </c>
      <c r="S1486" s="14">
        <f t="shared" si="71"/>
        <v>41053.200960648144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0" t="s">
        <v>8320</v>
      </c>
      <c r="R1487" t="s">
        <v>8322</v>
      </c>
      <c r="S1487" s="14">
        <f t="shared" si="71"/>
        <v>42130.795983796299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0" t="s">
        <v>8320</v>
      </c>
      <c r="R1488" t="s">
        <v>8322</v>
      </c>
      <c r="S1488" s="14">
        <f t="shared" si="71"/>
        <v>42032.168530092589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0" t="s">
        <v>8320</v>
      </c>
      <c r="R1489" t="s">
        <v>8322</v>
      </c>
      <c r="S1489" s="14">
        <f t="shared" si="71"/>
        <v>42554.917488425926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0" t="s">
        <v>8320</v>
      </c>
      <c r="R1490" t="s">
        <v>8322</v>
      </c>
      <c r="S1490" s="14">
        <f t="shared" si="71"/>
        <v>41614.563194444447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0" t="s">
        <v>8320</v>
      </c>
      <c r="R1491" t="s">
        <v>8322</v>
      </c>
      <c r="S1491" s="14">
        <f t="shared" si="71"/>
        <v>41198.611712962964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0" t="s">
        <v>8320</v>
      </c>
      <c r="R1492" t="s">
        <v>8322</v>
      </c>
      <c r="S1492" s="14">
        <f t="shared" si="71"/>
        <v>41520.561041666668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0" t="s">
        <v>8320</v>
      </c>
      <c r="R1493" t="s">
        <v>8322</v>
      </c>
      <c r="S1493" s="14">
        <f t="shared" si="71"/>
        <v>41991.713460648149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0" t="s">
        <v>8320</v>
      </c>
      <c r="R1494" t="s">
        <v>8322</v>
      </c>
      <c r="S1494" s="14">
        <f t="shared" si="71"/>
        <v>40682.884791666671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0" t="s">
        <v>8320</v>
      </c>
      <c r="R1495" t="s">
        <v>8322</v>
      </c>
      <c r="S1495" s="14">
        <f t="shared" si="71"/>
        <v>41411.866608796299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0" t="s">
        <v>8320</v>
      </c>
      <c r="R1496" t="s">
        <v>8322</v>
      </c>
      <c r="S1496" s="14">
        <f t="shared" si="71"/>
        <v>42067.722372685181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0" t="s">
        <v>8320</v>
      </c>
      <c r="R1497" t="s">
        <v>8322</v>
      </c>
      <c r="S1497" s="14">
        <f t="shared" si="71"/>
        <v>40752.789710648147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0" t="s">
        <v>8320</v>
      </c>
      <c r="R1498" t="s">
        <v>8322</v>
      </c>
      <c r="S1498" s="14">
        <f t="shared" si="71"/>
        <v>41838.475219907406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0" t="s">
        <v>8320</v>
      </c>
      <c r="R1499" t="s">
        <v>8322</v>
      </c>
      <c r="S1499" s="14">
        <f t="shared" si="71"/>
        <v>41444.64261574074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0" t="s">
        <v>8320</v>
      </c>
      <c r="R1500" t="s">
        <v>8322</v>
      </c>
      <c r="S1500" s="14">
        <f t="shared" si="71"/>
        <v>41840.983541666668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0" t="s">
        <v>8320</v>
      </c>
      <c r="R1501" t="s">
        <v>8322</v>
      </c>
      <c r="S1501" s="14">
        <f t="shared" si="71"/>
        <v>42527.007326388892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0" t="s">
        <v>8320</v>
      </c>
      <c r="R1502" t="s">
        <v>8322</v>
      </c>
      <c r="S1502" s="14">
        <f t="shared" si="71"/>
        <v>41365.904594907406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0" t="s">
        <v>8336</v>
      </c>
      <c r="R1503" t="s">
        <v>8337</v>
      </c>
      <c r="S1503" s="14">
        <f t="shared" si="71"/>
        <v>42163.583599537036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0" t="s">
        <v>8336</v>
      </c>
      <c r="R1504" t="s">
        <v>8337</v>
      </c>
      <c r="S1504" s="14">
        <f t="shared" si="71"/>
        <v>42426.542592592596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0" t="s">
        <v>8336</v>
      </c>
      <c r="R1505" t="s">
        <v>8337</v>
      </c>
      <c r="S1505" s="14">
        <f t="shared" si="71"/>
        <v>42606.347233796296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0" t="s">
        <v>8336</v>
      </c>
      <c r="R1506" t="s">
        <v>8337</v>
      </c>
      <c r="S1506" s="14">
        <f t="shared" si="71"/>
        <v>41772.657685185186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0" t="s">
        <v>8336</v>
      </c>
      <c r="R1507" t="s">
        <v>8337</v>
      </c>
      <c r="S1507" s="14">
        <f t="shared" si="71"/>
        <v>42414.44332175926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0" t="s">
        <v>8336</v>
      </c>
      <c r="R1508" t="s">
        <v>8337</v>
      </c>
      <c r="S1508" s="14">
        <f t="shared" si="71"/>
        <v>41814.785925925928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0" t="s">
        <v>8336</v>
      </c>
      <c r="R1509" t="s">
        <v>8337</v>
      </c>
      <c r="S1509" s="14">
        <f t="shared" si="71"/>
        <v>40254.450335648151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0" t="s">
        <v>8336</v>
      </c>
      <c r="R1510" t="s">
        <v>8337</v>
      </c>
      <c r="S1510" s="14">
        <f t="shared" si="71"/>
        <v>41786.614363425928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0" t="s">
        <v>8336</v>
      </c>
      <c r="R1511" t="s">
        <v>8337</v>
      </c>
      <c r="S1511" s="14">
        <f t="shared" si="71"/>
        <v>42751.533391203702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0" t="s">
        <v>8336</v>
      </c>
      <c r="R1512" t="s">
        <v>8337</v>
      </c>
      <c r="S1512" s="14">
        <f t="shared" si="71"/>
        <v>41809.385162037033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0" t="s">
        <v>8336</v>
      </c>
      <c r="R1513" t="s">
        <v>8337</v>
      </c>
      <c r="S1513" s="14">
        <f t="shared" si="71"/>
        <v>42296.583379629628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0" t="s">
        <v>8336</v>
      </c>
      <c r="R1514" t="s">
        <v>8337</v>
      </c>
      <c r="S1514" s="14">
        <f t="shared" si="71"/>
        <v>42741.684479166666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0" t="s">
        <v>8336</v>
      </c>
      <c r="R1515" t="s">
        <v>8337</v>
      </c>
      <c r="S1515" s="14">
        <f t="shared" si="71"/>
        <v>41806.637337962966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0" t="s">
        <v>8336</v>
      </c>
      <c r="R1516" t="s">
        <v>8337</v>
      </c>
      <c r="S1516" s="14">
        <f t="shared" si="71"/>
        <v>42234.597685185188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0" t="s">
        <v>8336</v>
      </c>
      <c r="R1517" t="s">
        <v>8337</v>
      </c>
      <c r="S1517" s="14">
        <f t="shared" si="71"/>
        <v>42415.253437499996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0" t="s">
        <v>8336</v>
      </c>
      <c r="R1518" t="s">
        <v>8337</v>
      </c>
      <c r="S1518" s="14">
        <f t="shared" si="71"/>
        <v>42619.466342592597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0" t="s">
        <v>8336</v>
      </c>
      <c r="R1519" t="s">
        <v>8337</v>
      </c>
      <c r="S1519" s="14">
        <f t="shared" si="71"/>
        <v>41948.56658564815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0" t="s">
        <v>8336</v>
      </c>
      <c r="R1520" t="s">
        <v>8337</v>
      </c>
      <c r="S1520" s="14">
        <f t="shared" si="71"/>
        <v>41760.8200462963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0" t="s">
        <v>8336</v>
      </c>
      <c r="R1521" t="s">
        <v>8337</v>
      </c>
      <c r="S1521" s="14">
        <f t="shared" si="71"/>
        <v>41782.741701388892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0" t="s">
        <v>8336</v>
      </c>
      <c r="R1522" t="s">
        <v>8337</v>
      </c>
      <c r="S1522" s="14">
        <f t="shared" si="71"/>
        <v>41955.857789351852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0" t="s">
        <v>8336</v>
      </c>
      <c r="R1523" t="s">
        <v>8337</v>
      </c>
      <c r="S1523" s="14">
        <f t="shared" si="71"/>
        <v>42493.167719907404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0" t="s">
        <v>8336</v>
      </c>
      <c r="R1524" t="s">
        <v>8337</v>
      </c>
      <c r="S1524" s="14">
        <f t="shared" si="71"/>
        <v>41899.830312500002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0" t="s">
        <v>8336</v>
      </c>
      <c r="R1525" t="s">
        <v>8337</v>
      </c>
      <c r="S1525" s="14">
        <f t="shared" si="71"/>
        <v>41964.751342592594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0" t="s">
        <v>8336</v>
      </c>
      <c r="R1526" t="s">
        <v>8337</v>
      </c>
      <c r="S1526" s="14">
        <f t="shared" si="71"/>
        <v>42756.501041666663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0" t="s">
        <v>8336</v>
      </c>
      <c r="R1527" t="s">
        <v>8337</v>
      </c>
      <c r="S1527" s="14">
        <f t="shared" si="71"/>
        <v>42570.702986111108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0" t="s">
        <v>8336</v>
      </c>
      <c r="R1528" t="s">
        <v>8337</v>
      </c>
      <c r="S1528" s="14">
        <f t="shared" si="71"/>
        <v>42339.276006944448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0" t="s">
        <v>8336</v>
      </c>
      <c r="R1529" t="s">
        <v>8337</v>
      </c>
      <c r="S1529" s="14">
        <f t="shared" si="71"/>
        <v>42780.600532407407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0" t="s">
        <v>8336</v>
      </c>
      <c r="R1530" t="s">
        <v>8337</v>
      </c>
      <c r="S1530" s="14">
        <f t="shared" si="71"/>
        <v>42736.732893518521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0" t="s">
        <v>8336</v>
      </c>
      <c r="R1531" t="s">
        <v>8337</v>
      </c>
      <c r="S1531" s="14">
        <f t="shared" si="71"/>
        <v>42052.628703703704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0" t="s">
        <v>8336</v>
      </c>
      <c r="R1532" t="s">
        <v>8337</v>
      </c>
      <c r="S1532" s="14">
        <f t="shared" si="71"/>
        <v>42275.767303240747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0" t="s">
        <v>8336</v>
      </c>
      <c r="R1533" t="s">
        <v>8337</v>
      </c>
      <c r="S1533" s="14">
        <f t="shared" si="71"/>
        <v>41941.802384259259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0" t="s">
        <v>8336</v>
      </c>
      <c r="R1534" t="s">
        <v>8337</v>
      </c>
      <c r="S1534" s="14">
        <f t="shared" si="71"/>
        <v>42391.475289351853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0" t="s">
        <v>8336</v>
      </c>
      <c r="R1535" t="s">
        <v>8337</v>
      </c>
      <c r="S1535" s="14">
        <f t="shared" si="71"/>
        <v>42443.00204861111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0" t="s">
        <v>8336</v>
      </c>
      <c r="R1536" t="s">
        <v>8337</v>
      </c>
      <c r="S1536" s="14">
        <f t="shared" si="71"/>
        <v>42221.67432870371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0" t="s">
        <v>8336</v>
      </c>
      <c r="R1537" t="s">
        <v>8337</v>
      </c>
      <c r="S1537" s="14">
        <f t="shared" si="71"/>
        <v>42484.829062500001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0" t="s">
        <v>8336</v>
      </c>
      <c r="R1538" t="s">
        <v>8337</v>
      </c>
      <c r="S1538" s="14">
        <f t="shared" si="71"/>
        <v>42213.802199074074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s="10" t="s">
        <v>8336</v>
      </c>
      <c r="R1539" t="s">
        <v>8337</v>
      </c>
      <c r="S1539" s="14">
        <f t="shared" ref="S1539:S1602" si="74">(((J1539/60/60)/24)+DATE(1970,1,1))</f>
        <v>42552.315127314811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4">
        <f t="shared" si="74"/>
        <v>41981.782060185185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4">
        <f t="shared" si="74"/>
        <v>42705.919201388882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4">
        <f t="shared" si="74"/>
        <v>41939.00712962963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4">
        <f t="shared" si="74"/>
        <v>41974.712245370371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4">
        <f t="shared" si="74"/>
        <v>42170.996527777781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4">
        <f t="shared" si="74"/>
        <v>41935.509652777779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4">
        <f t="shared" si="74"/>
        <v>42053.051203703704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4">
        <f t="shared" si="74"/>
        <v>42031.884652777779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0" t="s">
        <v>8336</v>
      </c>
      <c r="R1548" t="s">
        <v>8341</v>
      </c>
      <c r="S1548" s="14">
        <f t="shared" si="74"/>
        <v>41839.212951388887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0" t="s">
        <v>8336</v>
      </c>
      <c r="R1549" t="s">
        <v>8341</v>
      </c>
      <c r="S1549" s="14">
        <f t="shared" si="74"/>
        <v>42782.426875000005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0" t="s">
        <v>8336</v>
      </c>
      <c r="R1550" t="s">
        <v>8341</v>
      </c>
      <c r="S1550" s="14">
        <f t="shared" si="74"/>
        <v>42286.88217592593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0" t="s">
        <v>8336</v>
      </c>
      <c r="R1551" t="s">
        <v>8341</v>
      </c>
      <c r="S1551" s="14">
        <f t="shared" si="74"/>
        <v>42281.136099537034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0" t="s">
        <v>8336</v>
      </c>
      <c r="R1552" t="s">
        <v>8341</v>
      </c>
      <c r="S1552" s="14">
        <f t="shared" si="74"/>
        <v>42472.449467592596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0" t="s">
        <v>8336</v>
      </c>
      <c r="R1553" t="s">
        <v>8341</v>
      </c>
      <c r="S1553" s="14">
        <f t="shared" si="74"/>
        <v>42121.824525462958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0" t="s">
        <v>8336</v>
      </c>
      <c r="R1554" t="s">
        <v>8341</v>
      </c>
      <c r="S1554" s="14">
        <f t="shared" si="74"/>
        <v>41892.688750000001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0" t="s">
        <v>8336</v>
      </c>
      <c r="R1555" t="s">
        <v>8341</v>
      </c>
      <c r="S1555" s="14">
        <f t="shared" si="74"/>
        <v>42219.282951388886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0" t="s">
        <v>8336</v>
      </c>
      <c r="R1556" t="s">
        <v>8341</v>
      </c>
      <c r="S1556" s="14">
        <f t="shared" si="74"/>
        <v>42188.252199074079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0" t="s">
        <v>8336</v>
      </c>
      <c r="R1557" t="s">
        <v>8341</v>
      </c>
      <c r="S1557" s="14">
        <f t="shared" si="74"/>
        <v>42241.613796296297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0" t="s">
        <v>8336</v>
      </c>
      <c r="R1558" t="s">
        <v>8341</v>
      </c>
      <c r="S1558" s="14">
        <f t="shared" si="74"/>
        <v>42525.153055555551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0" t="s">
        <v>8336</v>
      </c>
      <c r="R1559" t="s">
        <v>8341</v>
      </c>
      <c r="S1559" s="14">
        <f t="shared" si="74"/>
        <v>41871.65315972222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0" t="s">
        <v>8336</v>
      </c>
      <c r="R1560" t="s">
        <v>8341</v>
      </c>
      <c r="S1560" s="14">
        <f t="shared" si="74"/>
        <v>42185.397673611107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0" t="s">
        <v>8336</v>
      </c>
      <c r="R1561" t="s">
        <v>8341</v>
      </c>
      <c r="S1561" s="14">
        <f t="shared" si="74"/>
        <v>42108.05322916666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0" t="s">
        <v>8336</v>
      </c>
      <c r="R1562" t="s">
        <v>8341</v>
      </c>
      <c r="S1562" s="14">
        <f t="shared" si="74"/>
        <v>41936.020752314813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0" t="s">
        <v>8320</v>
      </c>
      <c r="R1563" t="s">
        <v>8342</v>
      </c>
      <c r="S1563" s="14">
        <f t="shared" si="74"/>
        <v>41555.041701388887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0" t="s">
        <v>8320</v>
      </c>
      <c r="R1564" t="s">
        <v>8342</v>
      </c>
      <c r="S1564" s="14">
        <f t="shared" si="74"/>
        <v>40079.566157407404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0" t="s">
        <v>8320</v>
      </c>
      <c r="R1565" t="s">
        <v>8342</v>
      </c>
      <c r="S1565" s="14">
        <f t="shared" si="74"/>
        <v>41652.742488425924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0" t="s">
        <v>8320</v>
      </c>
      <c r="R1566" t="s">
        <v>8342</v>
      </c>
      <c r="S1566" s="14">
        <f t="shared" si="74"/>
        <v>42121.367002314815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0" t="s">
        <v>8320</v>
      </c>
      <c r="R1567" t="s">
        <v>8342</v>
      </c>
      <c r="S1567" s="14">
        <f t="shared" si="74"/>
        <v>40672.729872685188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0" t="s">
        <v>8320</v>
      </c>
      <c r="R1568" t="s">
        <v>8342</v>
      </c>
      <c r="S1568" s="14">
        <f t="shared" si="74"/>
        <v>42549.916712962964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0" t="s">
        <v>8320</v>
      </c>
      <c r="R1569" t="s">
        <v>8342</v>
      </c>
      <c r="S1569" s="14">
        <f t="shared" si="74"/>
        <v>41671.936863425923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0" t="s">
        <v>8320</v>
      </c>
      <c r="R1570" t="s">
        <v>8342</v>
      </c>
      <c r="S1570" s="14">
        <f t="shared" si="74"/>
        <v>41962.062326388885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0" t="s">
        <v>8320</v>
      </c>
      <c r="R1571" t="s">
        <v>8342</v>
      </c>
      <c r="S1571" s="14">
        <f t="shared" si="74"/>
        <v>41389.679560185185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8342</v>
      </c>
      <c r="S1572" s="14">
        <f t="shared" si="74"/>
        <v>42438.813449074078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0" t="s">
        <v>8320</v>
      </c>
      <c r="R1573" t="s">
        <v>8342</v>
      </c>
      <c r="S1573" s="14">
        <f t="shared" si="74"/>
        <v>42144.769479166673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0" t="s">
        <v>8320</v>
      </c>
      <c r="R1574" t="s">
        <v>8342</v>
      </c>
      <c r="S1574" s="14">
        <f t="shared" si="74"/>
        <v>42404.033090277779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8342</v>
      </c>
      <c r="S1575" s="14">
        <f t="shared" si="74"/>
        <v>42786.000023148154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0" t="s">
        <v>8320</v>
      </c>
      <c r="R1576" t="s">
        <v>8342</v>
      </c>
      <c r="S1576" s="14">
        <f t="shared" si="74"/>
        <v>42017.927418981482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0" t="s">
        <v>8320</v>
      </c>
      <c r="R1577" t="s">
        <v>8342</v>
      </c>
      <c r="S1577" s="14">
        <f t="shared" si="74"/>
        <v>41799.524259259262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0" t="s">
        <v>8320</v>
      </c>
      <c r="R1578" t="s">
        <v>8342</v>
      </c>
      <c r="S1578" s="14">
        <f t="shared" si="74"/>
        <v>42140.879259259258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0" t="s">
        <v>8320</v>
      </c>
      <c r="R1579" t="s">
        <v>8342</v>
      </c>
      <c r="S1579" s="14">
        <f t="shared" si="74"/>
        <v>41054.847777777781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0" t="s">
        <v>8320</v>
      </c>
      <c r="R1580" t="s">
        <v>8342</v>
      </c>
      <c r="S1580" s="14">
        <f t="shared" si="74"/>
        <v>40399.065868055557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0" t="s">
        <v>8320</v>
      </c>
      <c r="R1581" t="s">
        <v>8342</v>
      </c>
      <c r="S1581" s="14">
        <f t="shared" si="74"/>
        <v>41481.996423611112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0" t="s">
        <v>8320</v>
      </c>
      <c r="R1582" t="s">
        <v>8342</v>
      </c>
      <c r="S1582" s="14">
        <f t="shared" si="74"/>
        <v>40990.050069444449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0" t="s">
        <v>8336</v>
      </c>
      <c r="R1583" t="s">
        <v>8343</v>
      </c>
      <c r="S1583" s="14">
        <f t="shared" si="74"/>
        <v>42325.448958333334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0" t="s">
        <v>8336</v>
      </c>
      <c r="R1584" t="s">
        <v>8343</v>
      </c>
      <c r="S1584" s="14">
        <f t="shared" si="74"/>
        <v>42246.789965277778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0" t="s">
        <v>8336</v>
      </c>
      <c r="R1585" t="s">
        <v>8343</v>
      </c>
      <c r="S1585" s="14">
        <f t="shared" si="74"/>
        <v>41877.904988425929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0" t="s">
        <v>8336</v>
      </c>
      <c r="R1586" t="s">
        <v>8343</v>
      </c>
      <c r="S1586" s="14">
        <f t="shared" si="74"/>
        <v>41779.649317129632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0" t="s">
        <v>8336</v>
      </c>
      <c r="R1587" t="s">
        <v>8343</v>
      </c>
      <c r="S1587" s="14">
        <f t="shared" si="74"/>
        <v>42707.895462962959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0" t="s">
        <v>8336</v>
      </c>
      <c r="R1588" t="s">
        <v>8343</v>
      </c>
      <c r="S1588" s="14">
        <f t="shared" si="74"/>
        <v>42069.104421296302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0" t="s">
        <v>8336</v>
      </c>
      <c r="R1589" t="s">
        <v>8343</v>
      </c>
      <c r="S1589" s="14">
        <f t="shared" si="74"/>
        <v>41956.950983796298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0" t="s">
        <v>8336</v>
      </c>
      <c r="R1590" t="s">
        <v>8343</v>
      </c>
      <c r="S1590" s="14">
        <f t="shared" si="74"/>
        <v>42005.24998842593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0" t="s">
        <v>8336</v>
      </c>
      <c r="R1591" t="s">
        <v>8343</v>
      </c>
      <c r="S1591" s="14">
        <f t="shared" si="74"/>
        <v>42256.984791666662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0" t="s">
        <v>8336</v>
      </c>
      <c r="R1592" t="s">
        <v>8343</v>
      </c>
      <c r="S1592" s="14">
        <f t="shared" si="74"/>
        <v>42240.857222222221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0" t="s">
        <v>8336</v>
      </c>
      <c r="R1593" t="s">
        <v>8343</v>
      </c>
      <c r="S1593" s="14">
        <f t="shared" si="74"/>
        <v>42433.726168981477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0" t="s">
        <v>8336</v>
      </c>
      <c r="R1594" t="s">
        <v>8343</v>
      </c>
      <c r="S1594" s="14">
        <f t="shared" si="74"/>
        <v>42046.072743055556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0" t="s">
        <v>8336</v>
      </c>
      <c r="R1595" t="s">
        <v>8343</v>
      </c>
      <c r="S1595" s="14">
        <f t="shared" si="74"/>
        <v>42033.845543981486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0" t="s">
        <v>8336</v>
      </c>
      <c r="R1596" t="s">
        <v>8343</v>
      </c>
      <c r="S1596" s="14">
        <f t="shared" si="74"/>
        <v>42445.712754629625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0" t="s">
        <v>8336</v>
      </c>
      <c r="R1597" t="s">
        <v>8343</v>
      </c>
      <c r="S1597" s="14">
        <f t="shared" si="74"/>
        <v>41780.050092592595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0" t="s">
        <v>8336</v>
      </c>
      <c r="R1598" t="s">
        <v>8343</v>
      </c>
      <c r="S1598" s="14">
        <f t="shared" si="74"/>
        <v>41941.430196759262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0" t="s">
        <v>8336</v>
      </c>
      <c r="R1599" t="s">
        <v>8343</v>
      </c>
      <c r="S1599" s="14">
        <f t="shared" si="74"/>
        <v>42603.354131944448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0" t="s">
        <v>8336</v>
      </c>
      <c r="R1600" t="s">
        <v>8343</v>
      </c>
      <c r="S1600" s="14">
        <f t="shared" si="74"/>
        <v>42151.667337962965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0" t="s">
        <v>8336</v>
      </c>
      <c r="R1601" t="s">
        <v>8343</v>
      </c>
      <c r="S1601" s="14">
        <f t="shared" si="74"/>
        <v>42438.53907407407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0" t="s">
        <v>8336</v>
      </c>
      <c r="R1602" t="s">
        <v>8343</v>
      </c>
      <c r="S1602" s="14">
        <f t="shared" si="74"/>
        <v>41791.057314814818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s="10" t="s">
        <v>8323</v>
      </c>
      <c r="R1603" t="s">
        <v>8324</v>
      </c>
      <c r="S1603" s="14">
        <f t="shared" ref="S1603:S1666" si="77">(((J1603/60/60)/24)+DATE(1970,1,1))</f>
        <v>40638.092974537038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4">
        <f t="shared" si="77"/>
        <v>40788.297650462962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4">
        <f t="shared" si="77"/>
        <v>40876.169664351852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4">
        <f t="shared" si="77"/>
        <v>40945.845312500001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4">
        <f t="shared" si="77"/>
        <v>40747.012881944444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4">
        <f t="shared" si="77"/>
        <v>40536.111550925925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4">
        <f t="shared" si="77"/>
        <v>41053.80846064815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4">
        <f t="shared" si="77"/>
        <v>41607.83085648148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4">
        <f t="shared" si="77"/>
        <v>40796.001261574071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0" t="s">
        <v>8323</v>
      </c>
      <c r="R1612" t="s">
        <v>8324</v>
      </c>
      <c r="S1612" s="14">
        <f t="shared" si="77"/>
        <v>41228.924884259257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0" t="s">
        <v>8323</v>
      </c>
      <c r="R1613" t="s">
        <v>8324</v>
      </c>
      <c r="S1613" s="14">
        <f t="shared" si="77"/>
        <v>41409.00037037037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0" t="s">
        <v>8323</v>
      </c>
      <c r="R1614" t="s">
        <v>8324</v>
      </c>
      <c r="S1614" s="14">
        <f t="shared" si="77"/>
        <v>41246.874814814815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0" t="s">
        <v>8323</v>
      </c>
      <c r="R1615" t="s">
        <v>8324</v>
      </c>
      <c r="S1615" s="14">
        <f t="shared" si="77"/>
        <v>41082.069467592592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0" t="s">
        <v>8323</v>
      </c>
      <c r="R1616" t="s">
        <v>8324</v>
      </c>
      <c r="S1616" s="14">
        <f t="shared" si="77"/>
        <v>41794.981122685182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0" t="s">
        <v>8323</v>
      </c>
      <c r="R1617" t="s">
        <v>8324</v>
      </c>
      <c r="S1617" s="14">
        <f t="shared" si="77"/>
        <v>40845.050879629627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0" t="s">
        <v>8323</v>
      </c>
      <c r="R1618" t="s">
        <v>8324</v>
      </c>
      <c r="S1618" s="14">
        <f t="shared" si="77"/>
        <v>41194.715520833335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0" t="s">
        <v>8323</v>
      </c>
      <c r="R1619" t="s">
        <v>8324</v>
      </c>
      <c r="S1619" s="14">
        <f t="shared" si="77"/>
        <v>41546.664212962962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0" t="s">
        <v>8323</v>
      </c>
      <c r="R1620" t="s">
        <v>8324</v>
      </c>
      <c r="S1620" s="14">
        <f t="shared" si="77"/>
        <v>41301.654340277775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0" t="s">
        <v>8323</v>
      </c>
      <c r="R1621" t="s">
        <v>8324</v>
      </c>
      <c r="S1621" s="14">
        <f t="shared" si="77"/>
        <v>41876.18618055556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0" t="s">
        <v>8323</v>
      </c>
      <c r="R1622" t="s">
        <v>8324</v>
      </c>
      <c r="S1622" s="14">
        <f t="shared" si="77"/>
        <v>41321.339583333334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0" t="s">
        <v>8323</v>
      </c>
      <c r="R1623" t="s">
        <v>8324</v>
      </c>
      <c r="S1623" s="14">
        <f t="shared" si="77"/>
        <v>41003.60665509259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0" t="s">
        <v>8323</v>
      </c>
      <c r="R1624" t="s">
        <v>8324</v>
      </c>
      <c r="S1624" s="14">
        <f t="shared" si="77"/>
        <v>41950.29483796296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0" t="s">
        <v>8323</v>
      </c>
      <c r="R1625" t="s">
        <v>8324</v>
      </c>
      <c r="S1625" s="14">
        <f t="shared" si="77"/>
        <v>41453.688530092593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0" t="s">
        <v>8323</v>
      </c>
      <c r="R1626" t="s">
        <v>8324</v>
      </c>
      <c r="S1626" s="14">
        <f t="shared" si="77"/>
        <v>41243.367303240739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0" t="s">
        <v>8323</v>
      </c>
      <c r="R1627" t="s">
        <v>8324</v>
      </c>
      <c r="S1627" s="14">
        <f t="shared" si="77"/>
        <v>41135.699687500004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0" t="s">
        <v>8323</v>
      </c>
      <c r="R1628" t="s">
        <v>8324</v>
      </c>
      <c r="S1628" s="14">
        <f t="shared" si="77"/>
        <v>41579.847997685189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0" t="s">
        <v>8323</v>
      </c>
      <c r="R1629" t="s">
        <v>8324</v>
      </c>
      <c r="S1629" s="14">
        <f t="shared" si="77"/>
        <v>41205.707048611112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0" t="s">
        <v>8323</v>
      </c>
      <c r="R1630" t="s">
        <v>8324</v>
      </c>
      <c r="S1630" s="14">
        <f t="shared" si="77"/>
        <v>41774.737060185187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0" t="s">
        <v>8323</v>
      </c>
      <c r="R1631" t="s">
        <v>8324</v>
      </c>
      <c r="S1631" s="14">
        <f t="shared" si="77"/>
        <v>41645.867280092592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0" t="s">
        <v>8323</v>
      </c>
      <c r="R1632" t="s">
        <v>8324</v>
      </c>
      <c r="S1632" s="14">
        <f t="shared" si="77"/>
        <v>40939.837673611109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0" t="s">
        <v>8323</v>
      </c>
      <c r="R1633" t="s">
        <v>8324</v>
      </c>
      <c r="S1633" s="14">
        <f t="shared" si="77"/>
        <v>41164.859502314815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0" t="s">
        <v>8323</v>
      </c>
      <c r="R1634" t="s">
        <v>8324</v>
      </c>
      <c r="S1634" s="14">
        <f t="shared" si="77"/>
        <v>40750.340902777774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0" t="s">
        <v>8323</v>
      </c>
      <c r="R1635" t="s">
        <v>8324</v>
      </c>
      <c r="S1635" s="14">
        <f t="shared" si="77"/>
        <v>40896.883750000001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0" t="s">
        <v>8323</v>
      </c>
      <c r="R1636" t="s">
        <v>8324</v>
      </c>
      <c r="S1636" s="14">
        <f t="shared" si="77"/>
        <v>40658.189826388887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0" t="s">
        <v>8323</v>
      </c>
      <c r="R1637" t="s">
        <v>8324</v>
      </c>
      <c r="S1637" s="14">
        <f t="shared" si="77"/>
        <v>42502.868761574078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0" t="s">
        <v>8323</v>
      </c>
      <c r="R1638" t="s">
        <v>8324</v>
      </c>
      <c r="S1638" s="14">
        <f t="shared" si="77"/>
        <v>40663.08666666667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0" t="s">
        <v>8323</v>
      </c>
      <c r="R1639" t="s">
        <v>8324</v>
      </c>
      <c r="S1639" s="14">
        <f t="shared" si="77"/>
        <v>40122.751620370371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0" t="s">
        <v>8323</v>
      </c>
      <c r="R1640" t="s">
        <v>8324</v>
      </c>
      <c r="S1640" s="14">
        <f t="shared" si="77"/>
        <v>41288.68712962963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0" t="s">
        <v>8323</v>
      </c>
      <c r="R1641" t="s">
        <v>8324</v>
      </c>
      <c r="S1641" s="14">
        <f t="shared" si="77"/>
        <v>40941.652372685188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0" t="s">
        <v>8323</v>
      </c>
      <c r="R1642" t="s">
        <v>8324</v>
      </c>
      <c r="S1642" s="14">
        <f t="shared" si="77"/>
        <v>40379.23096064815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0" t="s">
        <v>8323</v>
      </c>
      <c r="R1643" t="s">
        <v>8344</v>
      </c>
      <c r="S1643" s="14">
        <f t="shared" si="77"/>
        <v>41962.596574074079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0" t="s">
        <v>8323</v>
      </c>
      <c r="R1644" t="s">
        <v>8344</v>
      </c>
      <c r="S1644" s="14">
        <f t="shared" si="77"/>
        <v>40688.024618055555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0" t="s">
        <v>8323</v>
      </c>
      <c r="R1645" t="s">
        <v>8344</v>
      </c>
      <c r="S1645" s="14">
        <f t="shared" si="77"/>
        <v>41146.824212962965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0" t="s">
        <v>8323</v>
      </c>
      <c r="R1646" t="s">
        <v>8344</v>
      </c>
      <c r="S1646" s="14">
        <f t="shared" si="77"/>
        <v>41175.05972222222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8344</v>
      </c>
      <c r="S1647" s="14">
        <f t="shared" si="77"/>
        <v>41521.617361111108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8344</v>
      </c>
      <c r="S1648" s="14">
        <f t="shared" si="77"/>
        <v>41833.450266203705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8344</v>
      </c>
      <c r="S1649" s="14">
        <f t="shared" si="77"/>
        <v>41039.409456018519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8344</v>
      </c>
      <c r="S1650" s="14">
        <f t="shared" si="77"/>
        <v>40592.704652777778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8344</v>
      </c>
      <c r="S1651" s="14">
        <f t="shared" si="77"/>
        <v>41737.684664351851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8344</v>
      </c>
      <c r="S1652" s="14">
        <f t="shared" si="77"/>
        <v>41526.435613425929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0" t="s">
        <v>8323</v>
      </c>
      <c r="R1653" t="s">
        <v>8344</v>
      </c>
      <c r="S1653" s="14">
        <f t="shared" si="77"/>
        <v>40625.900694444441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0" t="s">
        <v>8323</v>
      </c>
      <c r="R1654" t="s">
        <v>8344</v>
      </c>
      <c r="S1654" s="14">
        <f t="shared" si="77"/>
        <v>41572.492974537039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0" t="s">
        <v>8323</v>
      </c>
      <c r="R1655" t="s">
        <v>8344</v>
      </c>
      <c r="S1655" s="14">
        <f t="shared" si="77"/>
        <v>40626.834444444445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8344</v>
      </c>
      <c r="S1656" s="14">
        <f t="shared" si="77"/>
        <v>40987.890740740739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0" t="s">
        <v>8323</v>
      </c>
      <c r="R1657" t="s">
        <v>8344</v>
      </c>
      <c r="S1657" s="14">
        <f t="shared" si="77"/>
        <v>40974.791898148149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0" t="s">
        <v>8323</v>
      </c>
      <c r="R1658" t="s">
        <v>8344</v>
      </c>
      <c r="S1658" s="14">
        <f t="shared" si="77"/>
        <v>41226.928842592592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0" t="s">
        <v>8323</v>
      </c>
      <c r="R1659" t="s">
        <v>8344</v>
      </c>
      <c r="S1659" s="14">
        <f t="shared" si="77"/>
        <v>41023.782037037039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8344</v>
      </c>
      <c r="S1660" s="14">
        <f t="shared" si="77"/>
        <v>41223.22184027778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4">
        <f t="shared" si="77"/>
        <v>41596.913437499999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4">
        <f t="shared" si="77"/>
        <v>42459.693865740745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4">
        <f t="shared" si="77"/>
        <v>42343.998043981483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4">
        <f t="shared" si="77"/>
        <v>40848.198333333334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8344</v>
      </c>
      <c r="S1665" s="14">
        <f t="shared" si="77"/>
        <v>42006.02207175926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0" t="s">
        <v>8323</v>
      </c>
      <c r="R1666" t="s">
        <v>8344</v>
      </c>
      <c r="S1666" s="14">
        <f t="shared" si="77"/>
        <v>40939.761782407404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s="10" t="s">
        <v>8323</v>
      </c>
      <c r="R1667" t="s">
        <v>8344</v>
      </c>
      <c r="S1667" s="14">
        <f t="shared" ref="S1667:S1730" si="80">(((J1667/60/60)/24)+DATE(1970,1,1))</f>
        <v>40564.649456018517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4">
        <f t="shared" si="80"/>
        <v>41331.253159722226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4">
        <f t="shared" si="80"/>
        <v>41682.0705787037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4">
        <f t="shared" si="80"/>
        <v>40845.14975694444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4">
        <f t="shared" si="80"/>
        <v>42461.885138888887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4">
        <f t="shared" si="80"/>
        <v>40313.930543981485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4">
        <f t="shared" si="80"/>
        <v>42553.54414351852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4">
        <f t="shared" si="80"/>
        <v>41034.656597222223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4">
        <f t="shared" si="80"/>
        <v>42039.878379629634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0" t="s">
        <v>8323</v>
      </c>
      <c r="R1676" t="s">
        <v>8344</v>
      </c>
      <c r="S1676" s="14">
        <f t="shared" si="80"/>
        <v>42569.605393518519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8344</v>
      </c>
      <c r="S1677" s="14">
        <f t="shared" si="80"/>
        <v>40802.733101851853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8344</v>
      </c>
      <c r="S1678" s="14">
        <f t="shared" si="80"/>
        <v>40973.72623842593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8344</v>
      </c>
      <c r="S1679" s="14">
        <f t="shared" si="80"/>
        <v>42416.407129629632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8344</v>
      </c>
      <c r="S1680" s="14">
        <f t="shared" si="80"/>
        <v>41662.854988425926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8344</v>
      </c>
      <c r="S1681" s="14">
        <f t="shared" si="80"/>
        <v>40723.068807870368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8344</v>
      </c>
      <c r="S1682" s="14">
        <f t="shared" si="80"/>
        <v>41802.757719907408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8345</v>
      </c>
      <c r="S1683" s="14">
        <f t="shared" si="80"/>
        <v>42774.121342592596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0" t="s">
        <v>8323</v>
      </c>
      <c r="R1684" t="s">
        <v>8345</v>
      </c>
      <c r="S1684" s="14">
        <f t="shared" si="80"/>
        <v>42779.21365740741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0" t="s">
        <v>8323</v>
      </c>
      <c r="R1685" t="s">
        <v>8345</v>
      </c>
      <c r="S1685" s="14">
        <f t="shared" si="80"/>
        <v>42808.781689814816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0" t="s">
        <v>8323</v>
      </c>
      <c r="R1686" t="s">
        <v>8345</v>
      </c>
      <c r="S1686" s="14">
        <f t="shared" si="80"/>
        <v>42783.815289351856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0" t="s">
        <v>8323</v>
      </c>
      <c r="R1687" t="s">
        <v>8345</v>
      </c>
      <c r="S1687" s="14">
        <f t="shared" si="80"/>
        <v>42788.2502662037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0" t="s">
        <v>8323</v>
      </c>
      <c r="R1688" t="s">
        <v>8345</v>
      </c>
      <c r="S1688" s="14">
        <f t="shared" si="80"/>
        <v>42792.843969907408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0" t="s">
        <v>8323</v>
      </c>
      <c r="R1689" t="s">
        <v>8345</v>
      </c>
      <c r="S1689" s="14">
        <f t="shared" si="80"/>
        <v>42802.046817129631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0" t="s">
        <v>8323</v>
      </c>
      <c r="R1690" t="s">
        <v>8345</v>
      </c>
      <c r="S1690" s="14">
        <f t="shared" si="80"/>
        <v>42804.534652777773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0" t="s">
        <v>8323</v>
      </c>
      <c r="R1691" t="s">
        <v>8345</v>
      </c>
      <c r="S1691" s="14">
        <f t="shared" si="80"/>
        <v>42780.942476851851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0" t="s">
        <v>8323</v>
      </c>
      <c r="R1692" t="s">
        <v>8345</v>
      </c>
      <c r="S1692" s="14">
        <f t="shared" si="80"/>
        <v>42801.43104166667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0" t="s">
        <v>8323</v>
      </c>
      <c r="R1693" t="s">
        <v>8345</v>
      </c>
      <c r="S1693" s="14">
        <f t="shared" si="80"/>
        <v>42795.701481481476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0" t="s">
        <v>8323</v>
      </c>
      <c r="R1694" t="s">
        <v>8345</v>
      </c>
      <c r="S1694" s="14">
        <f t="shared" si="80"/>
        <v>42788.151238425926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0" t="s">
        <v>8323</v>
      </c>
      <c r="R1695" t="s">
        <v>8345</v>
      </c>
      <c r="S1695" s="14">
        <f t="shared" si="80"/>
        <v>42803.920277777783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0" t="s">
        <v>8323</v>
      </c>
      <c r="R1696" t="s">
        <v>8345</v>
      </c>
      <c r="S1696" s="14">
        <f t="shared" si="80"/>
        <v>42791.669837962967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0" t="s">
        <v>8323</v>
      </c>
      <c r="R1697" t="s">
        <v>8345</v>
      </c>
      <c r="S1697" s="14">
        <f t="shared" si="80"/>
        <v>42801.031412037039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0" t="s">
        <v>8323</v>
      </c>
      <c r="R1698" t="s">
        <v>8345</v>
      </c>
      <c r="S1698" s="14">
        <f t="shared" si="80"/>
        <v>42796.069571759261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0" t="s">
        <v>8323</v>
      </c>
      <c r="R1699" t="s">
        <v>8345</v>
      </c>
      <c r="S1699" s="14">
        <f t="shared" si="80"/>
        <v>42805.032962962956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0" t="s">
        <v>8323</v>
      </c>
      <c r="R1700" t="s">
        <v>8345</v>
      </c>
      <c r="S1700" s="14">
        <f t="shared" si="80"/>
        <v>42796.207870370374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0" t="s">
        <v>8323</v>
      </c>
      <c r="R1701" t="s">
        <v>8345</v>
      </c>
      <c r="S1701" s="14">
        <f t="shared" si="80"/>
        <v>42806.863946759258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0" t="s">
        <v>8323</v>
      </c>
      <c r="R1702" t="s">
        <v>8345</v>
      </c>
      <c r="S1702" s="14">
        <f t="shared" si="80"/>
        <v>42796.071643518517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0" t="s">
        <v>8323</v>
      </c>
      <c r="R1703" t="s">
        <v>8345</v>
      </c>
      <c r="S1703" s="14">
        <f t="shared" si="80"/>
        <v>41989.664409722223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0" t="s">
        <v>8323</v>
      </c>
      <c r="R1704" t="s">
        <v>8345</v>
      </c>
      <c r="S1704" s="14">
        <f t="shared" si="80"/>
        <v>42063.869791666672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0" t="s">
        <v>8323</v>
      </c>
      <c r="R1705" t="s">
        <v>8345</v>
      </c>
      <c r="S1705" s="14">
        <f t="shared" si="80"/>
        <v>42187.281678240746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0" t="s">
        <v>8323</v>
      </c>
      <c r="R1706" t="s">
        <v>8345</v>
      </c>
      <c r="S1706" s="14">
        <f t="shared" si="80"/>
        <v>42021.139733796299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0" t="s">
        <v>8323</v>
      </c>
      <c r="R1707" t="s">
        <v>8345</v>
      </c>
      <c r="S1707" s="14">
        <f t="shared" si="80"/>
        <v>42245.016736111109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0" t="s">
        <v>8323</v>
      </c>
      <c r="R1708" t="s">
        <v>8345</v>
      </c>
      <c r="S1708" s="14">
        <f t="shared" si="80"/>
        <v>42179.306388888886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0" t="s">
        <v>8323</v>
      </c>
      <c r="R1709" t="s">
        <v>8345</v>
      </c>
      <c r="S1709" s="14">
        <f t="shared" si="80"/>
        <v>42427.721006944441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0" t="s">
        <v>8323</v>
      </c>
      <c r="R1710" t="s">
        <v>8345</v>
      </c>
      <c r="S1710" s="14">
        <f t="shared" si="80"/>
        <v>42451.866967592592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0" t="s">
        <v>8323</v>
      </c>
      <c r="R1711" t="s">
        <v>8345</v>
      </c>
      <c r="S1711" s="14">
        <f t="shared" si="80"/>
        <v>41841.56381944444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0" t="s">
        <v>8323</v>
      </c>
      <c r="R1712" t="s">
        <v>8345</v>
      </c>
      <c r="S1712" s="14">
        <f t="shared" si="80"/>
        <v>42341.59129629629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0" t="s">
        <v>8323</v>
      </c>
      <c r="R1713" t="s">
        <v>8345</v>
      </c>
      <c r="S1713" s="14">
        <f t="shared" si="80"/>
        <v>41852.646226851852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0" t="s">
        <v>8323</v>
      </c>
      <c r="R1714" t="s">
        <v>8345</v>
      </c>
      <c r="S1714" s="14">
        <f t="shared" si="80"/>
        <v>42125.913807870369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0" t="s">
        <v>8323</v>
      </c>
      <c r="R1715" t="s">
        <v>8345</v>
      </c>
      <c r="S1715" s="14">
        <f t="shared" si="80"/>
        <v>41887.801064814819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0" t="s">
        <v>8323</v>
      </c>
      <c r="R1716" t="s">
        <v>8345</v>
      </c>
      <c r="S1716" s="14">
        <f t="shared" si="80"/>
        <v>42095.918530092589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0" t="s">
        <v>8323</v>
      </c>
      <c r="R1717" t="s">
        <v>8345</v>
      </c>
      <c r="S1717" s="14">
        <f t="shared" si="80"/>
        <v>42064.217418981483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0" t="s">
        <v>8323</v>
      </c>
      <c r="R1718" t="s">
        <v>8345</v>
      </c>
      <c r="S1718" s="14">
        <f t="shared" si="80"/>
        <v>42673.577534722222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0" t="s">
        <v>8323</v>
      </c>
      <c r="R1719" t="s">
        <v>8345</v>
      </c>
      <c r="S1719" s="14">
        <f t="shared" si="80"/>
        <v>42460.98192129629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0" t="s">
        <v>8323</v>
      </c>
      <c r="R1720" t="s">
        <v>8345</v>
      </c>
      <c r="S1720" s="14">
        <f t="shared" si="80"/>
        <v>42460.610520833332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0" t="s">
        <v>8323</v>
      </c>
      <c r="R1721" t="s">
        <v>8345</v>
      </c>
      <c r="S1721" s="14">
        <f t="shared" si="80"/>
        <v>41869.534618055557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0" t="s">
        <v>8323</v>
      </c>
      <c r="R1722" t="s">
        <v>8345</v>
      </c>
      <c r="S1722" s="14">
        <f t="shared" si="80"/>
        <v>41922.783229166671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0" t="s">
        <v>8323</v>
      </c>
      <c r="R1723" t="s">
        <v>8345</v>
      </c>
      <c r="S1723" s="14">
        <f t="shared" si="80"/>
        <v>42319.461377314816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0" t="s">
        <v>8323</v>
      </c>
      <c r="R1724" t="s">
        <v>8345</v>
      </c>
      <c r="S1724" s="14">
        <f t="shared" si="80"/>
        <v>42425.960983796293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0" t="s">
        <v>8323</v>
      </c>
      <c r="R1725" t="s">
        <v>8345</v>
      </c>
      <c r="S1725" s="14">
        <f t="shared" si="80"/>
        <v>42129.82540509259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0" t="s">
        <v>8323</v>
      </c>
      <c r="R1726" t="s">
        <v>8345</v>
      </c>
      <c r="S1726" s="14">
        <f t="shared" si="80"/>
        <v>41912.932430555556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0" t="s">
        <v>8323</v>
      </c>
      <c r="R1727" t="s">
        <v>8345</v>
      </c>
      <c r="S1727" s="14">
        <f t="shared" si="80"/>
        <v>41845.968159722222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0" t="s">
        <v>8323</v>
      </c>
      <c r="R1728" t="s">
        <v>8345</v>
      </c>
      <c r="S1728" s="14">
        <f t="shared" si="80"/>
        <v>41788.919722222221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0" t="s">
        <v>8323</v>
      </c>
      <c r="R1729" t="s">
        <v>8345</v>
      </c>
      <c r="S1729" s="14">
        <f t="shared" si="80"/>
        <v>42044.927974537044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0" t="s">
        <v>8323</v>
      </c>
      <c r="R1730" t="s">
        <v>8345</v>
      </c>
      <c r="S1730" s="14">
        <f t="shared" si="80"/>
        <v>42268.625856481478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s="10" t="s">
        <v>8323</v>
      </c>
      <c r="R1731" t="s">
        <v>8345</v>
      </c>
      <c r="S1731" s="14">
        <f t="shared" ref="S1731:S1794" si="83">(((J1731/60/60)/24)+DATE(1970,1,1))</f>
        <v>42471.052152777775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4">
        <f t="shared" si="83"/>
        <v>42272.087766203709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4">
        <f t="shared" si="83"/>
        <v>42152.906851851847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4">
        <f t="shared" si="83"/>
        <v>42325.683807870373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4">
        <f t="shared" si="83"/>
        <v>42614.675625000003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4">
        <f t="shared" si="83"/>
        <v>42102.036527777775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4">
        <f t="shared" si="83"/>
        <v>42559.814178240747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4">
        <f t="shared" si="83"/>
        <v>42286.861493055556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4">
        <f t="shared" si="83"/>
        <v>42175.948981481488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0" t="s">
        <v>8323</v>
      </c>
      <c r="R1740" t="s">
        <v>8345</v>
      </c>
      <c r="S1740" s="14">
        <f t="shared" si="83"/>
        <v>41884.874328703707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0" t="s">
        <v>8323</v>
      </c>
      <c r="R1741" t="s">
        <v>8345</v>
      </c>
      <c r="S1741" s="14">
        <f t="shared" si="83"/>
        <v>42435.874212962968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0" t="s">
        <v>8323</v>
      </c>
      <c r="R1742" t="s">
        <v>8345</v>
      </c>
      <c r="S1742" s="14">
        <f t="shared" si="83"/>
        <v>42171.817384259266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0" t="s">
        <v>8336</v>
      </c>
      <c r="R1743" t="s">
        <v>8337</v>
      </c>
      <c r="S1743" s="14">
        <f t="shared" si="83"/>
        <v>42120.628136574072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0" t="s">
        <v>8336</v>
      </c>
      <c r="R1744" t="s">
        <v>8337</v>
      </c>
      <c r="S1744" s="14">
        <f t="shared" si="83"/>
        <v>42710.876967592587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0" t="s">
        <v>8336</v>
      </c>
      <c r="R1745" t="s">
        <v>8337</v>
      </c>
      <c r="S1745" s="14">
        <f t="shared" si="83"/>
        <v>42586.925636574073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0" t="s">
        <v>8336</v>
      </c>
      <c r="R1746" t="s">
        <v>8337</v>
      </c>
      <c r="S1746" s="14">
        <f t="shared" si="83"/>
        <v>42026.605057870373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0" t="s">
        <v>8336</v>
      </c>
      <c r="R1747" t="s">
        <v>8337</v>
      </c>
      <c r="S1747" s="14">
        <f t="shared" si="83"/>
        <v>42690.259699074071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0" t="s">
        <v>8336</v>
      </c>
      <c r="R1748" t="s">
        <v>8337</v>
      </c>
      <c r="S1748" s="14">
        <f t="shared" si="83"/>
        <v>42668.176701388889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0" t="s">
        <v>8336</v>
      </c>
      <c r="R1749" t="s">
        <v>8337</v>
      </c>
      <c r="S1749" s="14">
        <f t="shared" si="83"/>
        <v>42292.435532407413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4">
        <f t="shared" si="83"/>
        <v>42219.950729166667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4">
        <f t="shared" si="83"/>
        <v>42758.975937499999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4">
        <f t="shared" si="83"/>
        <v>42454.836851851855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0" t="s">
        <v>8336</v>
      </c>
      <c r="R1753" t="s">
        <v>8337</v>
      </c>
      <c r="S1753" s="14">
        <f t="shared" si="83"/>
        <v>42052.7815162037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0" t="s">
        <v>8336</v>
      </c>
      <c r="R1754" t="s">
        <v>8337</v>
      </c>
      <c r="S1754" s="14">
        <f t="shared" si="83"/>
        <v>42627.253263888888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0" t="s">
        <v>8336</v>
      </c>
      <c r="R1755" t="s">
        <v>8337</v>
      </c>
      <c r="S1755" s="14">
        <f t="shared" si="83"/>
        <v>42420.74962962963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0" t="s">
        <v>8336</v>
      </c>
      <c r="R1756" t="s">
        <v>8337</v>
      </c>
      <c r="S1756" s="14">
        <f t="shared" si="83"/>
        <v>42067.876770833333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0" t="s">
        <v>8336</v>
      </c>
      <c r="R1757" t="s">
        <v>8337</v>
      </c>
      <c r="S1757" s="14">
        <f t="shared" si="83"/>
        <v>42252.788900462961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0" t="s">
        <v>8336</v>
      </c>
      <c r="R1758" t="s">
        <v>8337</v>
      </c>
      <c r="S1758" s="14">
        <f t="shared" si="83"/>
        <v>42571.167465277773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0" t="s">
        <v>8336</v>
      </c>
      <c r="R1759" t="s">
        <v>8337</v>
      </c>
      <c r="S1759" s="14">
        <f t="shared" si="83"/>
        <v>42733.827349537038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0" t="s">
        <v>8336</v>
      </c>
      <c r="R1760" t="s">
        <v>8337</v>
      </c>
      <c r="S1760" s="14">
        <f t="shared" si="83"/>
        <v>42505.955925925926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0" t="s">
        <v>8336</v>
      </c>
      <c r="R1761" t="s">
        <v>8337</v>
      </c>
      <c r="S1761" s="14">
        <f t="shared" si="83"/>
        <v>42068.829039351855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0" t="s">
        <v>8336</v>
      </c>
      <c r="R1762" t="s">
        <v>8337</v>
      </c>
      <c r="S1762" s="14">
        <f t="shared" si="83"/>
        <v>42405.67260416667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0" t="s">
        <v>8336</v>
      </c>
      <c r="R1763" t="s">
        <v>8337</v>
      </c>
      <c r="S1763" s="14">
        <f t="shared" si="83"/>
        <v>42209.567824074074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0" t="s">
        <v>8336</v>
      </c>
      <c r="R1764" t="s">
        <v>8337</v>
      </c>
      <c r="S1764" s="14">
        <f t="shared" si="83"/>
        <v>42410.982002314813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0" t="s">
        <v>8336</v>
      </c>
      <c r="R1765" t="s">
        <v>8337</v>
      </c>
      <c r="S1765" s="14">
        <f t="shared" si="83"/>
        <v>42636.868518518517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0" t="s">
        <v>8336</v>
      </c>
      <c r="R1766" t="s">
        <v>8337</v>
      </c>
      <c r="S1766" s="14">
        <f t="shared" si="83"/>
        <v>41825.485868055555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4">
        <f t="shared" si="83"/>
        <v>41834.980462962965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0" t="s">
        <v>8336</v>
      </c>
      <c r="R1768" t="s">
        <v>8337</v>
      </c>
      <c r="S1768" s="14">
        <f t="shared" si="83"/>
        <v>41855.859814814816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0" t="s">
        <v>8336</v>
      </c>
      <c r="R1769" t="s">
        <v>8337</v>
      </c>
      <c r="S1769" s="14">
        <f t="shared" si="83"/>
        <v>41824.658379629633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0" t="s">
        <v>8336</v>
      </c>
      <c r="R1770" t="s">
        <v>8337</v>
      </c>
      <c r="S1770" s="14">
        <f t="shared" si="83"/>
        <v>41849.560694444444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0" t="s">
        <v>8336</v>
      </c>
      <c r="R1771" t="s">
        <v>8337</v>
      </c>
      <c r="S1771" s="14">
        <f t="shared" si="83"/>
        <v>41987.818969907406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0" t="s">
        <v>8336</v>
      </c>
      <c r="R1772" t="s">
        <v>8337</v>
      </c>
      <c r="S1772" s="14">
        <f t="shared" si="83"/>
        <v>41891.780023148152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0" t="s">
        <v>8336</v>
      </c>
      <c r="R1773" t="s">
        <v>8337</v>
      </c>
      <c r="S1773" s="14">
        <f t="shared" si="83"/>
        <v>41905.979629629634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0" t="s">
        <v>8336</v>
      </c>
      <c r="R1774" t="s">
        <v>8337</v>
      </c>
      <c r="S1774" s="14">
        <f t="shared" si="83"/>
        <v>41766.718009259261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0" t="s">
        <v>8336</v>
      </c>
      <c r="R1775" t="s">
        <v>8337</v>
      </c>
      <c r="S1775" s="14">
        <f t="shared" si="83"/>
        <v>41978.760393518518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0" t="s">
        <v>8336</v>
      </c>
      <c r="R1776" t="s">
        <v>8337</v>
      </c>
      <c r="S1776" s="14">
        <f t="shared" si="83"/>
        <v>41930.218657407408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0" t="s">
        <v>8336</v>
      </c>
      <c r="R1777" t="s">
        <v>8337</v>
      </c>
      <c r="S1777" s="14">
        <f t="shared" si="83"/>
        <v>41891.976388888892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0" t="s">
        <v>8336</v>
      </c>
      <c r="R1778" t="s">
        <v>8337</v>
      </c>
      <c r="S1778" s="14">
        <f t="shared" si="83"/>
        <v>41905.95684027778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0" t="s">
        <v>8336</v>
      </c>
      <c r="R1779" t="s">
        <v>8337</v>
      </c>
      <c r="S1779" s="14">
        <f t="shared" si="83"/>
        <v>42025.357094907406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0" t="s">
        <v>8336</v>
      </c>
      <c r="R1780" t="s">
        <v>8337</v>
      </c>
      <c r="S1780" s="14">
        <f t="shared" si="83"/>
        <v>42045.86336805555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0" t="s">
        <v>8336</v>
      </c>
      <c r="R1781" t="s">
        <v>8337</v>
      </c>
      <c r="S1781" s="14">
        <f t="shared" si="83"/>
        <v>42585.691898148143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0" t="s">
        <v>8336</v>
      </c>
      <c r="R1782" t="s">
        <v>8337</v>
      </c>
      <c r="S1782" s="14">
        <f t="shared" si="83"/>
        <v>42493.600810185191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0" t="s">
        <v>8336</v>
      </c>
      <c r="R1783" t="s">
        <v>8337</v>
      </c>
      <c r="S1783" s="14">
        <f t="shared" si="83"/>
        <v>42597.617418981477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0" t="s">
        <v>8336</v>
      </c>
      <c r="R1784" t="s">
        <v>8337</v>
      </c>
      <c r="S1784" s="14">
        <f t="shared" si="83"/>
        <v>42388.575104166666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0" t="s">
        <v>8336</v>
      </c>
      <c r="R1785" t="s">
        <v>8337</v>
      </c>
      <c r="S1785" s="14">
        <f t="shared" si="83"/>
        <v>42115.949976851851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0" t="s">
        <v>8336</v>
      </c>
      <c r="R1786" t="s">
        <v>8337</v>
      </c>
      <c r="S1786" s="14">
        <f t="shared" si="83"/>
        <v>42003.655555555553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0" t="s">
        <v>8336</v>
      </c>
      <c r="R1787" t="s">
        <v>8337</v>
      </c>
      <c r="S1787" s="14">
        <f t="shared" si="83"/>
        <v>41897.134895833333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0" t="s">
        <v>8336</v>
      </c>
      <c r="R1788" t="s">
        <v>8337</v>
      </c>
      <c r="S1788" s="14">
        <f t="shared" si="83"/>
        <v>41958.550659722227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0" t="s">
        <v>8336</v>
      </c>
      <c r="R1789" t="s">
        <v>8337</v>
      </c>
      <c r="S1789" s="14">
        <f t="shared" si="83"/>
        <v>42068.65552083333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0" t="s">
        <v>8336</v>
      </c>
      <c r="R1790" t="s">
        <v>8337</v>
      </c>
      <c r="S1790" s="14">
        <f t="shared" si="83"/>
        <v>41913.94840277778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0" t="s">
        <v>8336</v>
      </c>
      <c r="R1791" t="s">
        <v>8337</v>
      </c>
      <c r="S1791" s="14">
        <f t="shared" si="83"/>
        <v>41956.250034722223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0" t="s">
        <v>8336</v>
      </c>
      <c r="R1792" t="s">
        <v>8337</v>
      </c>
      <c r="S1792" s="14">
        <f t="shared" si="83"/>
        <v>42010.674513888895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0" t="s">
        <v>8336</v>
      </c>
      <c r="R1793" t="s">
        <v>8337</v>
      </c>
      <c r="S1793" s="14">
        <f t="shared" si="83"/>
        <v>41973.740335648152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0" t="s">
        <v>8336</v>
      </c>
      <c r="R1794" t="s">
        <v>8337</v>
      </c>
      <c r="S1794" s="14">
        <f t="shared" si="83"/>
        <v>42189.031041666662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s="10" t="s">
        <v>8336</v>
      </c>
      <c r="R1795" t="s">
        <v>8337</v>
      </c>
      <c r="S1795" s="14">
        <f t="shared" ref="S1795:S1858" si="86">(((J1795/60/60)/24)+DATE(1970,1,1))</f>
        <v>41940.89166666667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4">
        <f t="shared" si="86"/>
        <v>42011.551180555558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4">
        <f t="shared" si="86"/>
        <v>42628.288668981477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4">
        <f t="shared" si="86"/>
        <v>42515.439421296294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4">
        <f t="shared" si="86"/>
        <v>42689.56931712963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4">
        <f t="shared" si="86"/>
        <v>42344.32677083333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4">
        <f t="shared" si="86"/>
        <v>41934.842685185184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4">
        <f t="shared" si="86"/>
        <v>42623.606134259258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4">
        <f t="shared" si="86"/>
        <v>42321.660509259258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0" t="s">
        <v>8336</v>
      </c>
      <c r="R1804" t="s">
        <v>8337</v>
      </c>
      <c r="S1804" s="14">
        <f t="shared" si="86"/>
        <v>42159.47256944445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0" t="s">
        <v>8336</v>
      </c>
      <c r="R1805" t="s">
        <v>8337</v>
      </c>
      <c r="S1805" s="14">
        <f t="shared" si="86"/>
        <v>42018.071550925932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0" t="s">
        <v>8336</v>
      </c>
      <c r="R1806" t="s">
        <v>8337</v>
      </c>
      <c r="S1806" s="14">
        <f t="shared" si="86"/>
        <v>42282.678287037037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0" t="s">
        <v>8336</v>
      </c>
      <c r="R1807" t="s">
        <v>8337</v>
      </c>
      <c r="S1807" s="14">
        <f t="shared" si="86"/>
        <v>42247.803912037038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0" t="s">
        <v>8336</v>
      </c>
      <c r="R1808" t="s">
        <v>8337</v>
      </c>
      <c r="S1808" s="14">
        <f t="shared" si="86"/>
        <v>41877.638298611113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0" t="s">
        <v>8336</v>
      </c>
      <c r="R1809" t="s">
        <v>8337</v>
      </c>
      <c r="S1809" s="14">
        <f t="shared" si="86"/>
        <v>41880.068437499998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0" t="s">
        <v>8336</v>
      </c>
      <c r="R1810" t="s">
        <v>8337</v>
      </c>
      <c r="S1810" s="14">
        <f t="shared" si="86"/>
        <v>42742.680902777778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0" t="s">
        <v>8336</v>
      </c>
      <c r="R1811" t="s">
        <v>8337</v>
      </c>
      <c r="S1811" s="14">
        <f t="shared" si="86"/>
        <v>42029.907858796301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0" t="s">
        <v>8336</v>
      </c>
      <c r="R1812" t="s">
        <v>8337</v>
      </c>
      <c r="S1812" s="14">
        <f t="shared" si="86"/>
        <v>41860.91002314815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0" t="s">
        <v>8336</v>
      </c>
      <c r="R1813" t="s">
        <v>8337</v>
      </c>
      <c r="S1813" s="14">
        <f t="shared" si="86"/>
        <v>41876.433680555558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0" t="s">
        <v>8336</v>
      </c>
      <c r="R1814" t="s">
        <v>8337</v>
      </c>
      <c r="S1814" s="14">
        <f t="shared" si="86"/>
        <v>42524.318703703699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0" t="s">
        <v>8336</v>
      </c>
      <c r="R1815" t="s">
        <v>8337</v>
      </c>
      <c r="S1815" s="14">
        <f t="shared" si="86"/>
        <v>41829.889027777775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0" t="s">
        <v>8336</v>
      </c>
      <c r="R1816" t="s">
        <v>8337</v>
      </c>
      <c r="S1816" s="14">
        <f t="shared" si="86"/>
        <v>42033.314074074078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0" t="s">
        <v>8336</v>
      </c>
      <c r="R1817" t="s">
        <v>8337</v>
      </c>
      <c r="S1817" s="14">
        <f t="shared" si="86"/>
        <v>42172.906678240746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0" t="s">
        <v>8336</v>
      </c>
      <c r="R1818" t="s">
        <v>8337</v>
      </c>
      <c r="S1818" s="14">
        <f t="shared" si="86"/>
        <v>42548.876192129625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0" t="s">
        <v>8336</v>
      </c>
      <c r="R1819" t="s">
        <v>8337</v>
      </c>
      <c r="S1819" s="14">
        <f t="shared" si="86"/>
        <v>42705.662118055552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0" t="s">
        <v>8336</v>
      </c>
      <c r="R1820" t="s">
        <v>8337</v>
      </c>
      <c r="S1820" s="14">
        <f t="shared" si="86"/>
        <v>42067.234375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0" t="s">
        <v>8336</v>
      </c>
      <c r="R1821" t="s">
        <v>8337</v>
      </c>
      <c r="S1821" s="14">
        <f t="shared" si="86"/>
        <v>41820.752268518518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0" t="s">
        <v>8336</v>
      </c>
      <c r="R1822" t="s">
        <v>8337</v>
      </c>
      <c r="S1822" s="14">
        <f t="shared" si="86"/>
        <v>42065.084375000006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0" t="s">
        <v>8323</v>
      </c>
      <c r="R1823" t="s">
        <v>8324</v>
      </c>
      <c r="S1823" s="14">
        <f t="shared" si="86"/>
        <v>40926.319062499999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0" t="s">
        <v>8323</v>
      </c>
      <c r="R1824" t="s">
        <v>8324</v>
      </c>
      <c r="S1824" s="14">
        <f t="shared" si="86"/>
        <v>41634.797013888885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0" t="s">
        <v>8323</v>
      </c>
      <c r="R1825" t="s">
        <v>8324</v>
      </c>
      <c r="S1825" s="14">
        <f t="shared" si="86"/>
        <v>41176.684907407405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0" t="s">
        <v>8323</v>
      </c>
      <c r="R1826" t="s">
        <v>8324</v>
      </c>
      <c r="S1826" s="14">
        <f t="shared" si="86"/>
        <v>41626.916284722225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0" t="s">
        <v>8323</v>
      </c>
      <c r="R1827" t="s">
        <v>8324</v>
      </c>
      <c r="S1827" s="14">
        <f t="shared" si="86"/>
        <v>41443.83452546296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0" t="s">
        <v>8323</v>
      </c>
      <c r="R1828" t="s">
        <v>8324</v>
      </c>
      <c r="S1828" s="14">
        <f t="shared" si="86"/>
        <v>41657.923807870371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0" t="s">
        <v>8323</v>
      </c>
      <c r="R1829" t="s">
        <v>8324</v>
      </c>
      <c r="S1829" s="14">
        <f t="shared" si="86"/>
        <v>40555.325937499998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0" t="s">
        <v>8323</v>
      </c>
      <c r="R1830" t="s">
        <v>8324</v>
      </c>
      <c r="S1830" s="14">
        <f t="shared" si="86"/>
        <v>41736.899652777778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0" t="s">
        <v>8323</v>
      </c>
      <c r="R1831" t="s">
        <v>8324</v>
      </c>
      <c r="S1831" s="14">
        <f t="shared" si="86"/>
        <v>40516.087627314817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0" t="s">
        <v>8323</v>
      </c>
      <c r="R1832" t="s">
        <v>8324</v>
      </c>
      <c r="S1832" s="14">
        <f t="shared" si="86"/>
        <v>41664.684108796297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0" t="s">
        <v>8323</v>
      </c>
      <c r="R1833" t="s">
        <v>8324</v>
      </c>
      <c r="S1833" s="14">
        <f t="shared" si="86"/>
        <v>41026.996099537035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0" t="s">
        <v>8323</v>
      </c>
      <c r="R1834" t="s">
        <v>8324</v>
      </c>
      <c r="S1834" s="14">
        <f t="shared" si="86"/>
        <v>40576.539664351854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0" t="s">
        <v>8323</v>
      </c>
      <c r="R1835" t="s">
        <v>8324</v>
      </c>
      <c r="S1835" s="14">
        <f t="shared" si="86"/>
        <v>41303.044016203705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0" t="s">
        <v>8323</v>
      </c>
      <c r="R1836" t="s">
        <v>8324</v>
      </c>
      <c r="S1836" s="14">
        <f t="shared" si="86"/>
        <v>41988.964062500003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0" t="s">
        <v>8323</v>
      </c>
      <c r="R1837" t="s">
        <v>8324</v>
      </c>
      <c r="S1837" s="14">
        <f t="shared" si="86"/>
        <v>42430.702210648145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0" t="s">
        <v>8323</v>
      </c>
      <c r="R1838" t="s">
        <v>8324</v>
      </c>
      <c r="S1838" s="14">
        <f t="shared" si="86"/>
        <v>41305.809363425928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0" t="s">
        <v>8323</v>
      </c>
      <c r="R1839" t="s">
        <v>8324</v>
      </c>
      <c r="S1839" s="14">
        <f t="shared" si="86"/>
        <v>40926.047858796301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0" t="s">
        <v>8323</v>
      </c>
      <c r="R1840" t="s">
        <v>8324</v>
      </c>
      <c r="S1840" s="14">
        <f t="shared" si="86"/>
        <v>40788.786539351851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0" t="s">
        <v>8323</v>
      </c>
      <c r="R1841" t="s">
        <v>8324</v>
      </c>
      <c r="S1841" s="14">
        <f t="shared" si="86"/>
        <v>42614.722013888888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0" t="s">
        <v>8323</v>
      </c>
      <c r="R1842" t="s">
        <v>8324</v>
      </c>
      <c r="S1842" s="14">
        <f t="shared" si="86"/>
        <v>41382.096180555556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0" t="s">
        <v>8323</v>
      </c>
      <c r="R1843" t="s">
        <v>8324</v>
      </c>
      <c r="S1843" s="14">
        <f t="shared" si="86"/>
        <v>41745.84542824074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0" t="s">
        <v>8323</v>
      </c>
      <c r="R1844" t="s">
        <v>8324</v>
      </c>
      <c r="S1844" s="14">
        <f t="shared" si="86"/>
        <v>42031.631724537037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0" t="s">
        <v>8323</v>
      </c>
      <c r="R1845" t="s">
        <v>8324</v>
      </c>
      <c r="S1845" s="14">
        <f t="shared" si="86"/>
        <v>40564.994837962964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0" t="s">
        <v>8323</v>
      </c>
      <c r="R1846" t="s">
        <v>8324</v>
      </c>
      <c r="S1846" s="14">
        <f t="shared" si="86"/>
        <v>40666.973541666666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0" t="s">
        <v>8323</v>
      </c>
      <c r="R1847" t="s">
        <v>8324</v>
      </c>
      <c r="S1847" s="14">
        <f t="shared" si="86"/>
        <v>42523.333310185189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0" t="s">
        <v>8323</v>
      </c>
      <c r="R1848" t="s">
        <v>8324</v>
      </c>
      <c r="S1848" s="14">
        <f t="shared" si="86"/>
        <v>41228.650196759263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0" t="s">
        <v>8323</v>
      </c>
      <c r="R1849" t="s">
        <v>8324</v>
      </c>
      <c r="S1849" s="14">
        <f t="shared" si="86"/>
        <v>42094.236481481479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0" t="s">
        <v>8323</v>
      </c>
      <c r="R1850" t="s">
        <v>8324</v>
      </c>
      <c r="S1850" s="14">
        <f t="shared" si="86"/>
        <v>40691.788055555553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0" t="s">
        <v>8323</v>
      </c>
      <c r="R1851" t="s">
        <v>8324</v>
      </c>
      <c r="S1851" s="14">
        <f t="shared" si="86"/>
        <v>41169.845590277779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0" t="s">
        <v>8323</v>
      </c>
      <c r="R1852" t="s">
        <v>8324</v>
      </c>
      <c r="S1852" s="14">
        <f t="shared" si="86"/>
        <v>41800.959490740745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0" t="s">
        <v>8323</v>
      </c>
      <c r="R1853" t="s">
        <v>8324</v>
      </c>
      <c r="S1853" s="14">
        <f t="shared" si="86"/>
        <v>41827.906689814816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0" t="s">
        <v>8323</v>
      </c>
      <c r="R1854" t="s">
        <v>8324</v>
      </c>
      <c r="S1854" s="14">
        <f t="shared" si="86"/>
        <v>42081.77143518519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0" t="s">
        <v>8323</v>
      </c>
      <c r="R1855" t="s">
        <v>8324</v>
      </c>
      <c r="S1855" s="14">
        <f t="shared" si="86"/>
        <v>41177.060381944444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0" t="s">
        <v>8323</v>
      </c>
      <c r="R1856" t="s">
        <v>8324</v>
      </c>
      <c r="S1856" s="14">
        <f t="shared" si="86"/>
        <v>41388.021261574075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0" t="s">
        <v>8323</v>
      </c>
      <c r="R1857" t="s">
        <v>8324</v>
      </c>
      <c r="S1857" s="14">
        <f t="shared" si="86"/>
        <v>41600.538657407407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0" t="s">
        <v>8323</v>
      </c>
      <c r="R1858" t="s">
        <v>8324</v>
      </c>
      <c r="S1858" s="14">
        <f t="shared" si="86"/>
        <v>41817.854999999996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10" t="s">
        <v>8323</v>
      </c>
      <c r="R1859" t="s">
        <v>8324</v>
      </c>
      <c r="S1859" s="14">
        <f t="shared" ref="S1859:S1922" si="89">(((J1859/60/60)/24)+DATE(1970,1,1))</f>
        <v>41864.76866898148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4">
        <f t="shared" si="89"/>
        <v>40833.200474537036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4">
        <f t="shared" si="89"/>
        <v>40778.770011574074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4">
        <f t="shared" si="89"/>
        <v>41655.709305555552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4">
        <f t="shared" si="89"/>
        <v>42000.300243055557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4">
        <f t="shared" si="89"/>
        <v>42755.492754629624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4">
        <f t="shared" si="89"/>
        <v>41772.797280092593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4">
        <f t="shared" si="89"/>
        <v>41733.716435185182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4">
        <f t="shared" si="89"/>
        <v>42645.367442129631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0" t="s">
        <v>8331</v>
      </c>
      <c r="R1868" t="s">
        <v>8333</v>
      </c>
      <c r="S1868" s="14">
        <f t="shared" si="89"/>
        <v>42742.246493055558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0" t="s">
        <v>8331</v>
      </c>
      <c r="R1869" t="s">
        <v>8333</v>
      </c>
      <c r="S1869" s="14">
        <f t="shared" si="89"/>
        <v>42649.924907407403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0" t="s">
        <v>8331</v>
      </c>
      <c r="R1870" t="s">
        <v>8333</v>
      </c>
      <c r="S1870" s="14">
        <f t="shared" si="89"/>
        <v>42328.779224537036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0" t="s">
        <v>8331</v>
      </c>
      <c r="R1871" t="s">
        <v>8333</v>
      </c>
      <c r="S1871" s="14">
        <f t="shared" si="89"/>
        <v>42709.002881944441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0" t="s">
        <v>8331</v>
      </c>
      <c r="R1872" t="s">
        <v>8333</v>
      </c>
      <c r="S1872" s="14">
        <f t="shared" si="89"/>
        <v>42371.355729166666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0" t="s">
        <v>8331</v>
      </c>
      <c r="R1873" t="s">
        <v>8333</v>
      </c>
      <c r="S1873" s="14">
        <f t="shared" si="89"/>
        <v>41923.783576388887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0" t="s">
        <v>8331</v>
      </c>
      <c r="R1874" t="s">
        <v>8333</v>
      </c>
      <c r="S1874" s="14">
        <f t="shared" si="89"/>
        <v>42155.129652777774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0" t="s">
        <v>8331</v>
      </c>
      <c r="R1875" t="s">
        <v>8333</v>
      </c>
      <c r="S1875" s="14">
        <f t="shared" si="89"/>
        <v>42164.615856481483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0" t="s">
        <v>8331</v>
      </c>
      <c r="R1876" t="s">
        <v>8333</v>
      </c>
      <c r="S1876" s="14">
        <f t="shared" si="89"/>
        <v>42529.969131944439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0" t="s">
        <v>8331</v>
      </c>
      <c r="R1877" t="s">
        <v>8333</v>
      </c>
      <c r="S1877" s="14">
        <f t="shared" si="89"/>
        <v>42528.899398148147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0" t="s">
        <v>8331</v>
      </c>
      <c r="R1878" t="s">
        <v>8333</v>
      </c>
      <c r="S1878" s="14">
        <f t="shared" si="89"/>
        <v>41776.284780092588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0" t="s">
        <v>8331</v>
      </c>
      <c r="R1879" t="s">
        <v>8333</v>
      </c>
      <c r="S1879" s="14">
        <f t="shared" si="89"/>
        <v>42035.029224537036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0" t="s">
        <v>8331</v>
      </c>
      <c r="R1880" t="s">
        <v>8333</v>
      </c>
      <c r="S1880" s="14">
        <f t="shared" si="89"/>
        <v>41773.008738425924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0" t="s">
        <v>8331</v>
      </c>
      <c r="R1881" t="s">
        <v>8333</v>
      </c>
      <c r="S1881" s="14">
        <f t="shared" si="89"/>
        <v>42413.649641203709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0" t="s">
        <v>8331</v>
      </c>
      <c r="R1882" t="s">
        <v>8333</v>
      </c>
      <c r="S1882" s="14">
        <f t="shared" si="89"/>
        <v>42430.566898148143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0" t="s">
        <v>8323</v>
      </c>
      <c r="R1883" t="s">
        <v>8327</v>
      </c>
      <c r="S1883" s="14">
        <f t="shared" si="89"/>
        <v>42043.152650462958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0" t="s">
        <v>8323</v>
      </c>
      <c r="R1884" t="s">
        <v>8327</v>
      </c>
      <c r="S1884" s="14">
        <f t="shared" si="89"/>
        <v>41067.949212962965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8327</v>
      </c>
      <c r="S1885" s="14">
        <f t="shared" si="89"/>
        <v>40977.948009259257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0" t="s">
        <v>8323</v>
      </c>
      <c r="R1886" t="s">
        <v>8327</v>
      </c>
      <c r="S1886" s="14">
        <f t="shared" si="89"/>
        <v>41205.198321759257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0" t="s">
        <v>8323</v>
      </c>
      <c r="R1887" t="s">
        <v>8327</v>
      </c>
      <c r="S1887" s="14">
        <f t="shared" si="89"/>
        <v>41099.093865740739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0" t="s">
        <v>8323</v>
      </c>
      <c r="R1888" t="s">
        <v>8327</v>
      </c>
      <c r="S1888" s="14">
        <f t="shared" si="89"/>
        <v>41925.906689814816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0" t="s">
        <v>8323</v>
      </c>
      <c r="R1889" t="s">
        <v>8327</v>
      </c>
      <c r="S1889" s="14">
        <f t="shared" si="89"/>
        <v>42323.800138888888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0" t="s">
        <v>8323</v>
      </c>
      <c r="R1890" t="s">
        <v>8327</v>
      </c>
      <c r="S1890" s="14">
        <f t="shared" si="89"/>
        <v>40299.239953703705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0" t="s">
        <v>8323</v>
      </c>
      <c r="R1891" t="s">
        <v>8327</v>
      </c>
      <c r="S1891" s="14">
        <f t="shared" si="89"/>
        <v>41299.793356481481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8327</v>
      </c>
      <c r="S1892" s="14">
        <f t="shared" si="89"/>
        <v>41228.786203703705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8327</v>
      </c>
      <c r="S1893" s="14">
        <f t="shared" si="89"/>
        <v>40335.798078703701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8327</v>
      </c>
      <c r="S1894" s="14">
        <f t="shared" si="89"/>
        <v>40671.637511574074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8327</v>
      </c>
      <c r="S1895" s="14">
        <f t="shared" si="89"/>
        <v>40632.94195601852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8327</v>
      </c>
      <c r="S1896" s="14">
        <f t="shared" si="89"/>
        <v>40920.904895833337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8327</v>
      </c>
      <c r="S1897" s="14">
        <f t="shared" si="89"/>
        <v>42267.746782407412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8327</v>
      </c>
      <c r="S1898" s="14">
        <f t="shared" si="89"/>
        <v>40981.710243055553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8327</v>
      </c>
      <c r="S1899" s="14">
        <f t="shared" si="89"/>
        <v>41680.583402777782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8327</v>
      </c>
      <c r="S1900" s="14">
        <f t="shared" si="89"/>
        <v>42366.192974537036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8327</v>
      </c>
      <c r="S1901" s="14">
        <f t="shared" si="89"/>
        <v>42058.941736111112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8327</v>
      </c>
      <c r="S1902" s="14">
        <f t="shared" si="89"/>
        <v>41160.871886574074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0" t="s">
        <v>8317</v>
      </c>
      <c r="R1903" t="s">
        <v>8346</v>
      </c>
      <c r="S1903" s="14">
        <f t="shared" si="89"/>
        <v>42116.54315972222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0" t="s">
        <v>8317</v>
      </c>
      <c r="R1904" t="s">
        <v>8346</v>
      </c>
      <c r="S1904" s="14">
        <f t="shared" si="89"/>
        <v>42037.789895833332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0" t="s">
        <v>8317</v>
      </c>
      <c r="R1905" t="s">
        <v>8346</v>
      </c>
      <c r="S1905" s="14">
        <f t="shared" si="89"/>
        <v>42702.770729166667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0" t="s">
        <v>8317</v>
      </c>
      <c r="R1906" t="s">
        <v>8346</v>
      </c>
      <c r="S1906" s="14">
        <f t="shared" si="89"/>
        <v>42326.685428240744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0" t="s">
        <v>8317</v>
      </c>
      <c r="R1907" t="s">
        <v>8346</v>
      </c>
      <c r="S1907" s="14">
        <f t="shared" si="89"/>
        <v>41859.925856481481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0" t="s">
        <v>8317</v>
      </c>
      <c r="R1908" t="s">
        <v>8346</v>
      </c>
      <c r="S1908" s="14">
        <f t="shared" si="89"/>
        <v>42514.671099537038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0" t="s">
        <v>8317</v>
      </c>
      <c r="R1909" t="s">
        <v>8346</v>
      </c>
      <c r="S1909" s="14">
        <f t="shared" si="89"/>
        <v>41767.587094907409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8346</v>
      </c>
      <c r="S1910" s="14">
        <f t="shared" si="89"/>
        <v>42703.917824074073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8346</v>
      </c>
      <c r="S1911" s="14">
        <f t="shared" si="89"/>
        <v>41905.429155092592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0" t="s">
        <v>8317</v>
      </c>
      <c r="R1912" t="s">
        <v>8346</v>
      </c>
      <c r="S1912" s="14">
        <f t="shared" si="89"/>
        <v>42264.963159722218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0" t="s">
        <v>8317</v>
      </c>
      <c r="R1913" t="s">
        <v>8346</v>
      </c>
      <c r="S1913" s="14">
        <f t="shared" si="89"/>
        <v>41830.033958333333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0" t="s">
        <v>8317</v>
      </c>
      <c r="R1914" t="s">
        <v>8346</v>
      </c>
      <c r="S1914" s="14">
        <f t="shared" si="89"/>
        <v>42129.226388888885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0" t="s">
        <v>8317</v>
      </c>
      <c r="R1915" t="s">
        <v>8346</v>
      </c>
      <c r="S1915" s="14">
        <f t="shared" si="89"/>
        <v>41890.511319444442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0" t="s">
        <v>8317</v>
      </c>
      <c r="R1916" t="s">
        <v>8346</v>
      </c>
      <c r="S1916" s="14">
        <f t="shared" si="89"/>
        <v>41929.174456018518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0" t="s">
        <v>8317</v>
      </c>
      <c r="R1917" t="s">
        <v>8346</v>
      </c>
      <c r="S1917" s="14">
        <f t="shared" si="89"/>
        <v>41864.04886574074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0" t="s">
        <v>8317</v>
      </c>
      <c r="R1918" t="s">
        <v>8346</v>
      </c>
      <c r="S1918" s="14">
        <f t="shared" si="89"/>
        <v>42656.717303240745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0" t="s">
        <v>8317</v>
      </c>
      <c r="R1919" t="s">
        <v>8346</v>
      </c>
      <c r="S1919" s="14">
        <f t="shared" si="89"/>
        <v>42746.270057870366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0" t="s">
        <v>8317</v>
      </c>
      <c r="R1920" t="s">
        <v>8346</v>
      </c>
      <c r="S1920" s="14">
        <f t="shared" si="89"/>
        <v>41828.789942129632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0" t="s">
        <v>8317</v>
      </c>
      <c r="R1921" t="s">
        <v>8346</v>
      </c>
      <c r="S1921" s="14">
        <f t="shared" si="89"/>
        <v>42113.875567129624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0" t="s">
        <v>8317</v>
      </c>
      <c r="R1922" t="s">
        <v>8346</v>
      </c>
      <c r="S1922" s="14">
        <f t="shared" si="89"/>
        <v>42270.875706018516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s="10" t="s">
        <v>8323</v>
      </c>
      <c r="R1923" t="s">
        <v>8327</v>
      </c>
      <c r="S1923" s="14">
        <f t="shared" ref="S1923:S1986" si="92">(((J1923/60/60)/24)+DATE(1970,1,1))</f>
        <v>41074.221562500003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4">
        <f t="shared" si="92"/>
        <v>41590.255868055552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4">
        <f t="shared" si="92"/>
        <v>40772.848749999997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4">
        <f t="shared" si="92"/>
        <v>41626.761053240742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4">
        <f t="shared" si="92"/>
        <v>41535.90148148148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4">
        <f t="shared" si="92"/>
        <v>40456.954351851848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4">
        <f t="shared" si="92"/>
        <v>40960.861562500002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4">
        <f t="shared" si="92"/>
        <v>41371.648078703707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4">
        <f t="shared" si="92"/>
        <v>40687.021597222221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0" t="s">
        <v>8323</v>
      </c>
      <c r="R1932" t="s">
        <v>8327</v>
      </c>
      <c r="S1932" s="14">
        <f t="shared" si="92"/>
        <v>41402.558819444443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0" t="s">
        <v>8323</v>
      </c>
      <c r="R1933" t="s">
        <v>8327</v>
      </c>
      <c r="S1933" s="14">
        <f t="shared" si="92"/>
        <v>41037.892465277779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0" t="s">
        <v>8323</v>
      </c>
      <c r="R1934" t="s">
        <v>8327</v>
      </c>
      <c r="S1934" s="14">
        <f t="shared" si="92"/>
        <v>40911.809872685182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0" t="s">
        <v>8323</v>
      </c>
      <c r="R1935" t="s">
        <v>8327</v>
      </c>
      <c r="S1935" s="14">
        <f t="shared" si="92"/>
        <v>41879.130868055552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0" t="s">
        <v>8323</v>
      </c>
      <c r="R1936" t="s">
        <v>8327</v>
      </c>
      <c r="S1936" s="14">
        <f t="shared" si="92"/>
        <v>40865.867141203707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0" t="s">
        <v>8323</v>
      </c>
      <c r="R1937" t="s">
        <v>8327</v>
      </c>
      <c r="S1937" s="14">
        <f t="shared" si="92"/>
        <v>41773.932534722226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0" t="s">
        <v>8323</v>
      </c>
      <c r="R1938" t="s">
        <v>8327</v>
      </c>
      <c r="S1938" s="14">
        <f t="shared" si="92"/>
        <v>40852.889699074076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0" t="s">
        <v>8323</v>
      </c>
      <c r="R1939" t="s">
        <v>8327</v>
      </c>
      <c r="S1939" s="14">
        <f t="shared" si="92"/>
        <v>41059.118993055556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0" t="s">
        <v>8323</v>
      </c>
      <c r="R1940" t="s">
        <v>8327</v>
      </c>
      <c r="S1940" s="14">
        <f t="shared" si="92"/>
        <v>41426.259618055556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0" t="s">
        <v>8323</v>
      </c>
      <c r="R1941" t="s">
        <v>8327</v>
      </c>
      <c r="S1941" s="14">
        <f t="shared" si="92"/>
        <v>41313.985046296293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0" t="s">
        <v>8323</v>
      </c>
      <c r="R1942" t="s">
        <v>8327</v>
      </c>
      <c r="S1942" s="14">
        <f t="shared" si="92"/>
        <v>40670.507326388892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0" t="s">
        <v>8317</v>
      </c>
      <c r="R1943" t="s">
        <v>8347</v>
      </c>
      <c r="S1943" s="14">
        <f t="shared" si="92"/>
        <v>41744.290868055556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0" t="s">
        <v>8317</v>
      </c>
      <c r="R1944" t="s">
        <v>8347</v>
      </c>
      <c r="S1944" s="14">
        <f t="shared" si="92"/>
        <v>40638.828009259261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0" t="s">
        <v>8317</v>
      </c>
      <c r="R1945" t="s">
        <v>8347</v>
      </c>
      <c r="S1945" s="14">
        <f t="shared" si="92"/>
        <v>42548.269861111112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0" t="s">
        <v>8317</v>
      </c>
      <c r="R1946" t="s">
        <v>8347</v>
      </c>
      <c r="S1946" s="14">
        <f t="shared" si="92"/>
        <v>41730.584374999999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0" t="s">
        <v>8317</v>
      </c>
      <c r="R1947" t="s">
        <v>8347</v>
      </c>
      <c r="S1947" s="14">
        <f t="shared" si="92"/>
        <v>42157.251828703709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0" t="s">
        <v>8317</v>
      </c>
      <c r="R1948" t="s">
        <v>8347</v>
      </c>
      <c r="S1948" s="14">
        <f t="shared" si="92"/>
        <v>41689.150011574071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0" t="s">
        <v>8317</v>
      </c>
      <c r="R1949" t="s">
        <v>8347</v>
      </c>
      <c r="S1949" s="14">
        <f t="shared" si="92"/>
        <v>40102.918055555558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0" t="s">
        <v>8317</v>
      </c>
      <c r="R1950" t="s">
        <v>8347</v>
      </c>
      <c r="S1950" s="14">
        <f t="shared" si="92"/>
        <v>42473.604270833333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0" t="s">
        <v>8317</v>
      </c>
      <c r="R1951" t="s">
        <v>8347</v>
      </c>
      <c r="S1951" s="14">
        <f t="shared" si="92"/>
        <v>41800.423043981478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0" t="s">
        <v>8317</v>
      </c>
      <c r="R1952" t="s">
        <v>8347</v>
      </c>
      <c r="S1952" s="14">
        <f t="shared" si="92"/>
        <v>40624.181400462963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0" t="s">
        <v>8317</v>
      </c>
      <c r="R1953" t="s">
        <v>8347</v>
      </c>
      <c r="S1953" s="14">
        <f t="shared" si="92"/>
        <v>42651.420567129629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0" t="s">
        <v>8317</v>
      </c>
      <c r="R1954" t="s">
        <v>8347</v>
      </c>
      <c r="S1954" s="14">
        <f t="shared" si="92"/>
        <v>41526.60665509259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0" t="s">
        <v>8317</v>
      </c>
      <c r="R1955" t="s">
        <v>8347</v>
      </c>
      <c r="S1955" s="14">
        <f t="shared" si="92"/>
        <v>40941.199826388889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0" t="s">
        <v>8317</v>
      </c>
      <c r="R1956" t="s">
        <v>8347</v>
      </c>
      <c r="S1956" s="14">
        <f t="shared" si="92"/>
        <v>42394.580740740741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0" t="s">
        <v>8317</v>
      </c>
      <c r="R1957" t="s">
        <v>8347</v>
      </c>
      <c r="S1957" s="14">
        <f t="shared" si="92"/>
        <v>41020.271770833337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0" t="s">
        <v>8317</v>
      </c>
      <c r="R1958" t="s">
        <v>8347</v>
      </c>
      <c r="S1958" s="14">
        <f t="shared" si="92"/>
        <v>42067.923668981486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0" t="s">
        <v>8317</v>
      </c>
      <c r="R1959" t="s">
        <v>8347</v>
      </c>
      <c r="S1959" s="14">
        <f t="shared" si="92"/>
        <v>41179.098530092589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0" t="s">
        <v>8317</v>
      </c>
      <c r="R1960" t="s">
        <v>8347</v>
      </c>
      <c r="S1960" s="14">
        <f t="shared" si="92"/>
        <v>41326.987974537034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0" t="s">
        <v>8317</v>
      </c>
      <c r="R1961" t="s">
        <v>8347</v>
      </c>
      <c r="S1961" s="14">
        <f t="shared" si="92"/>
        <v>41871.845601851855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0" t="s">
        <v>8317</v>
      </c>
      <c r="R1962" t="s">
        <v>8347</v>
      </c>
      <c r="S1962" s="14">
        <f t="shared" si="92"/>
        <v>41964.362743055557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0" t="s">
        <v>8317</v>
      </c>
      <c r="R1963" t="s">
        <v>8347</v>
      </c>
      <c r="S1963" s="14">
        <f t="shared" si="92"/>
        <v>41148.194641203707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0" t="s">
        <v>8317</v>
      </c>
      <c r="R1964" t="s">
        <v>8347</v>
      </c>
      <c r="S1964" s="14">
        <f t="shared" si="92"/>
        <v>41742.780509259261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0" t="s">
        <v>8317</v>
      </c>
      <c r="R1965" t="s">
        <v>8347</v>
      </c>
      <c r="S1965" s="14">
        <f t="shared" si="92"/>
        <v>41863.429791666669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0" t="s">
        <v>8317</v>
      </c>
      <c r="R1966" t="s">
        <v>8347</v>
      </c>
      <c r="S1966" s="14">
        <f t="shared" si="92"/>
        <v>42452.272824074069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0" t="s">
        <v>8317</v>
      </c>
      <c r="R1967" t="s">
        <v>8347</v>
      </c>
      <c r="S1967" s="14">
        <f t="shared" si="92"/>
        <v>40898.089236111111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0" t="s">
        <v>8317</v>
      </c>
      <c r="R1968" t="s">
        <v>8347</v>
      </c>
      <c r="S1968" s="14">
        <f t="shared" si="92"/>
        <v>41835.540486111109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0" t="s">
        <v>8317</v>
      </c>
      <c r="R1969" t="s">
        <v>8347</v>
      </c>
      <c r="S1969" s="14">
        <f t="shared" si="92"/>
        <v>41730.663530092592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0" t="s">
        <v>8317</v>
      </c>
      <c r="R1970" t="s">
        <v>8347</v>
      </c>
      <c r="S1970" s="14">
        <f t="shared" si="92"/>
        <v>42676.586979166663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0" t="s">
        <v>8317</v>
      </c>
      <c r="R1971" t="s">
        <v>8347</v>
      </c>
      <c r="S1971" s="14">
        <f t="shared" si="92"/>
        <v>42557.792453703703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0" t="s">
        <v>8317</v>
      </c>
      <c r="R1972" t="s">
        <v>8347</v>
      </c>
      <c r="S1972" s="14">
        <f t="shared" si="92"/>
        <v>41324.193298611113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0" t="s">
        <v>8317</v>
      </c>
      <c r="R1973" t="s">
        <v>8347</v>
      </c>
      <c r="S1973" s="14">
        <f t="shared" si="92"/>
        <v>41561.500706018516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0" t="s">
        <v>8317</v>
      </c>
      <c r="R1974" t="s">
        <v>8347</v>
      </c>
      <c r="S1974" s="14">
        <f t="shared" si="92"/>
        <v>41201.012083333335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0" t="s">
        <v>8317</v>
      </c>
      <c r="R1975" t="s">
        <v>8347</v>
      </c>
      <c r="S1975" s="14">
        <f t="shared" si="92"/>
        <v>42549.722962962958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0" t="s">
        <v>8317</v>
      </c>
      <c r="R1976" t="s">
        <v>8347</v>
      </c>
      <c r="S1976" s="14">
        <f t="shared" si="92"/>
        <v>41445.334131944444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0" t="s">
        <v>8317</v>
      </c>
      <c r="R1977" t="s">
        <v>8347</v>
      </c>
      <c r="S1977" s="14">
        <f t="shared" si="92"/>
        <v>41313.755219907405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0" t="s">
        <v>8317</v>
      </c>
      <c r="R1978" t="s">
        <v>8347</v>
      </c>
      <c r="S1978" s="14">
        <f t="shared" si="92"/>
        <v>41438.899594907409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0" t="s">
        <v>8317</v>
      </c>
      <c r="R1979" t="s">
        <v>8347</v>
      </c>
      <c r="S1979" s="14">
        <f t="shared" si="92"/>
        <v>42311.216898148152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0" t="s">
        <v>8317</v>
      </c>
      <c r="R1980" t="s">
        <v>8347</v>
      </c>
      <c r="S1980" s="14">
        <f t="shared" si="92"/>
        <v>41039.225601851853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0" t="s">
        <v>8317</v>
      </c>
      <c r="R1981" t="s">
        <v>8347</v>
      </c>
      <c r="S1981" s="14">
        <f t="shared" si="92"/>
        <v>42290.460023148145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0" t="s">
        <v>8317</v>
      </c>
      <c r="R1982" t="s">
        <v>8347</v>
      </c>
      <c r="S1982" s="14">
        <f t="shared" si="92"/>
        <v>42423.542384259257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0" t="s">
        <v>8336</v>
      </c>
      <c r="R1983" t="s">
        <v>8348</v>
      </c>
      <c r="S1983" s="14">
        <f t="shared" si="92"/>
        <v>41799.725289351853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0" t="s">
        <v>8336</v>
      </c>
      <c r="R1984" t="s">
        <v>8348</v>
      </c>
      <c r="S1984" s="14">
        <f t="shared" si="92"/>
        <v>42678.586655092593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0" t="s">
        <v>8336</v>
      </c>
      <c r="R1985" t="s">
        <v>8348</v>
      </c>
      <c r="S1985" s="14">
        <f t="shared" si="92"/>
        <v>42593.011782407411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0" t="s">
        <v>8336</v>
      </c>
      <c r="R1986" t="s">
        <v>8348</v>
      </c>
      <c r="S1986" s="14">
        <f t="shared" si="92"/>
        <v>41913.790289351848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15" si="93">ROUND(E1987/D1987*100,0)</f>
        <v>3</v>
      </c>
      <c r="P1987">
        <f t="shared" ref="P1987:P2050" si="94">IFERROR(ROUND(E1987/L1987,2),0)</f>
        <v>12.75</v>
      </c>
      <c r="Q1987" s="10" t="s">
        <v>8336</v>
      </c>
      <c r="R1987" t="s">
        <v>8348</v>
      </c>
      <c r="S1987" s="14">
        <f t="shared" ref="S1987:S2050" si="95">(((J1987/60/60)/24)+DATE(1970,1,1))</f>
        <v>42555.698738425926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4">
        <f t="shared" si="95"/>
        <v>42413.433831018512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4">
        <f t="shared" si="95"/>
        <v>42034.639768518522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4">
        <f t="shared" si="95"/>
        <v>42206.763217592597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4">
        <f t="shared" si="95"/>
        <v>42685.680648148147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4">
        <f t="shared" si="95"/>
        <v>42398.195972222224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4">
        <f t="shared" si="95"/>
        <v>42167.89335648148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4">
        <f t="shared" si="95"/>
        <v>42023.143414351856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4">
        <f t="shared" si="95"/>
        <v>42329.58839120371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0" t="s">
        <v>8336</v>
      </c>
      <c r="R1996" t="s">
        <v>8348</v>
      </c>
      <c r="S1996" s="14">
        <f t="shared" si="95"/>
        <v>42651.006273148145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0" t="s">
        <v>8336</v>
      </c>
      <c r="R1997" t="s">
        <v>8348</v>
      </c>
      <c r="S1997" s="14">
        <f t="shared" si="95"/>
        <v>42181.902037037042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0" t="s">
        <v>8336</v>
      </c>
      <c r="R1998" t="s">
        <v>8348</v>
      </c>
      <c r="S1998" s="14">
        <f t="shared" si="95"/>
        <v>41800.819571759261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0" t="s">
        <v>8336</v>
      </c>
      <c r="R1999" t="s">
        <v>8348</v>
      </c>
      <c r="S1999" s="14">
        <f t="shared" si="95"/>
        <v>41847.930694444447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0" t="s">
        <v>8336</v>
      </c>
      <c r="R2000" t="s">
        <v>8348</v>
      </c>
      <c r="S2000" s="14">
        <f t="shared" si="95"/>
        <v>41807.118495370371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0" t="s">
        <v>8336</v>
      </c>
      <c r="R2001" t="s">
        <v>8348</v>
      </c>
      <c r="S2001" s="14">
        <f t="shared" si="95"/>
        <v>41926.482731481483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0" t="s">
        <v>8336</v>
      </c>
      <c r="R2002" t="s">
        <v>8348</v>
      </c>
      <c r="S2002" s="14">
        <f t="shared" si="95"/>
        <v>42345.951539351852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0" t="s">
        <v>8317</v>
      </c>
      <c r="R2003" t="s">
        <v>8347</v>
      </c>
      <c r="S2003" s="14">
        <f t="shared" si="95"/>
        <v>42136.209675925929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0" t="s">
        <v>8317</v>
      </c>
      <c r="R2004" t="s">
        <v>8347</v>
      </c>
      <c r="S2004" s="14">
        <f t="shared" si="95"/>
        <v>42728.71230324074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0" t="s">
        <v>8317</v>
      </c>
      <c r="R2005" t="s">
        <v>8347</v>
      </c>
      <c r="S2005" s="14">
        <f t="shared" si="95"/>
        <v>40347.125601851854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0" t="s">
        <v>8317</v>
      </c>
      <c r="R2006" t="s">
        <v>8347</v>
      </c>
      <c r="S2006" s="14">
        <f t="shared" si="95"/>
        <v>41800.604895833334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0" t="s">
        <v>8317</v>
      </c>
      <c r="R2007" t="s">
        <v>8347</v>
      </c>
      <c r="S2007" s="14">
        <f t="shared" si="95"/>
        <v>41535.812708333331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0" t="s">
        <v>8317</v>
      </c>
      <c r="R2008" t="s">
        <v>8347</v>
      </c>
      <c r="S2008" s="14">
        <f t="shared" si="95"/>
        <v>41941.500520833331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0" t="s">
        <v>8317</v>
      </c>
      <c r="R2009" t="s">
        <v>8347</v>
      </c>
      <c r="S2009" s="14">
        <f t="shared" si="95"/>
        <v>40347.837800925925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0" t="s">
        <v>8317</v>
      </c>
      <c r="R2010" t="s">
        <v>8347</v>
      </c>
      <c r="S2010" s="14">
        <f t="shared" si="95"/>
        <v>40761.604421296295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0" t="s">
        <v>8317</v>
      </c>
      <c r="R2011" t="s">
        <v>8347</v>
      </c>
      <c r="S2011" s="14">
        <f t="shared" si="95"/>
        <v>42661.323414351849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0" t="s">
        <v>8317</v>
      </c>
      <c r="R2012" t="s">
        <v>8347</v>
      </c>
      <c r="S2012" s="14">
        <f t="shared" si="95"/>
        <v>42570.996423611112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0" t="s">
        <v>8317</v>
      </c>
      <c r="R2013" t="s">
        <v>8347</v>
      </c>
      <c r="S2013" s="14">
        <f t="shared" si="95"/>
        <v>42347.358483796299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0" t="s">
        <v>8317</v>
      </c>
      <c r="R2014" t="s">
        <v>8347</v>
      </c>
      <c r="S2014" s="14">
        <f t="shared" si="95"/>
        <v>42010.822233796294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0" t="s">
        <v>8317</v>
      </c>
      <c r="R2015" t="s">
        <v>8347</v>
      </c>
      <c r="S2015" s="14">
        <f t="shared" si="95"/>
        <v>42499.960810185185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4"/>
        <v>88.6</v>
      </c>
      <c r="Q2016" s="10" t="s">
        <v>8317</v>
      </c>
      <c r="R2016" t="s">
        <v>8347</v>
      </c>
      <c r="S2016" s="14">
        <f t="shared" si="95"/>
        <v>41324.214571759258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94"/>
        <v>50.22</v>
      </c>
      <c r="Q2017" s="10" t="s">
        <v>8317</v>
      </c>
      <c r="R2017" t="s">
        <v>8347</v>
      </c>
      <c r="S2017" s="14">
        <f t="shared" si="95"/>
        <v>40765.876886574071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94"/>
        <v>192.39</v>
      </c>
      <c r="Q2018" s="10" t="s">
        <v>8317</v>
      </c>
      <c r="R2018" t="s">
        <v>8347</v>
      </c>
      <c r="S2018" s="14">
        <f t="shared" si="95"/>
        <v>41312.88077546296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94"/>
        <v>73.42</v>
      </c>
      <c r="Q2019" s="10" t="s">
        <v>8317</v>
      </c>
      <c r="R2019" t="s">
        <v>8347</v>
      </c>
      <c r="S2019" s="14">
        <f t="shared" si="95"/>
        <v>40961.057349537034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94"/>
        <v>147.68</v>
      </c>
      <c r="Q2020" s="10" t="s">
        <v>8317</v>
      </c>
      <c r="R2020" t="s">
        <v>8347</v>
      </c>
      <c r="S2020" s="14">
        <f t="shared" si="95"/>
        <v>42199.365844907406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94"/>
        <v>108.97</v>
      </c>
      <c r="Q2021" s="10" t="s">
        <v>8317</v>
      </c>
      <c r="R2021" t="s">
        <v>8347</v>
      </c>
      <c r="S2021" s="14">
        <f t="shared" si="95"/>
        <v>42605.70857638889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94"/>
        <v>23.65</v>
      </c>
      <c r="Q2022" s="10" t="s">
        <v>8317</v>
      </c>
      <c r="R2022" t="s">
        <v>8347</v>
      </c>
      <c r="S2022" s="14">
        <f t="shared" si="95"/>
        <v>41737.097499999996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94"/>
        <v>147.94999999999999</v>
      </c>
      <c r="Q2023" s="10" t="s">
        <v>8317</v>
      </c>
      <c r="R2023" t="s">
        <v>8347</v>
      </c>
      <c r="S2023" s="14">
        <f t="shared" si="95"/>
        <v>41861.070567129631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94"/>
        <v>385.04</v>
      </c>
      <c r="Q2024" s="10" t="s">
        <v>8317</v>
      </c>
      <c r="R2024" t="s">
        <v>8347</v>
      </c>
      <c r="S2024" s="14">
        <f t="shared" si="95"/>
        <v>42502.569120370375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94"/>
        <v>457.39</v>
      </c>
      <c r="Q2025" s="10" t="s">
        <v>8317</v>
      </c>
      <c r="R2025" t="s">
        <v>8347</v>
      </c>
      <c r="S2025" s="14">
        <f t="shared" si="95"/>
        <v>42136.420752314814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94"/>
        <v>222.99</v>
      </c>
      <c r="Q2026" s="10" t="s">
        <v>8317</v>
      </c>
      <c r="R2026" t="s">
        <v>8347</v>
      </c>
      <c r="S2026" s="14">
        <f t="shared" si="95"/>
        <v>41099.966944444444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94"/>
        <v>220.74</v>
      </c>
      <c r="Q2027" s="10" t="s">
        <v>8317</v>
      </c>
      <c r="R2027" t="s">
        <v>8347</v>
      </c>
      <c r="S2027" s="14">
        <f t="shared" si="95"/>
        <v>42136.184560185182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94"/>
        <v>73.5</v>
      </c>
      <c r="Q2028" s="10" t="s">
        <v>8317</v>
      </c>
      <c r="R2028" t="s">
        <v>8347</v>
      </c>
      <c r="S2028" s="14">
        <f t="shared" si="95"/>
        <v>41704.735937500001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94"/>
        <v>223.1</v>
      </c>
      <c r="Q2029" s="10" t="s">
        <v>8317</v>
      </c>
      <c r="R2029" t="s">
        <v>8347</v>
      </c>
      <c r="S2029" s="14">
        <f t="shared" si="95"/>
        <v>42048.813877314817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94"/>
        <v>47.91</v>
      </c>
      <c r="Q2030" s="10" t="s">
        <v>8317</v>
      </c>
      <c r="R2030" t="s">
        <v>8347</v>
      </c>
      <c r="S2030" s="14">
        <f t="shared" si="95"/>
        <v>40215.919050925928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94"/>
        <v>96.06</v>
      </c>
      <c r="Q2031" s="10" t="s">
        <v>8317</v>
      </c>
      <c r="R2031" t="s">
        <v>8347</v>
      </c>
      <c r="S2031" s="14">
        <f t="shared" si="95"/>
        <v>41848.021770833337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94"/>
        <v>118.61</v>
      </c>
      <c r="Q2032" s="10" t="s">
        <v>8317</v>
      </c>
      <c r="R2032" t="s">
        <v>8347</v>
      </c>
      <c r="S2032" s="14">
        <f t="shared" si="95"/>
        <v>41212.996481481481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94"/>
        <v>118.45</v>
      </c>
      <c r="Q2033" s="10" t="s">
        <v>8317</v>
      </c>
      <c r="R2033" t="s">
        <v>8347</v>
      </c>
      <c r="S2033" s="14">
        <f t="shared" si="95"/>
        <v>41975.329317129625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94"/>
        <v>143.21</v>
      </c>
      <c r="Q2034" s="10" t="s">
        <v>8317</v>
      </c>
      <c r="R2034" t="s">
        <v>8347</v>
      </c>
      <c r="S2034" s="14">
        <f t="shared" si="95"/>
        <v>42689.565671296295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94"/>
        <v>282.72000000000003</v>
      </c>
      <c r="Q2035" s="10" t="s">
        <v>8317</v>
      </c>
      <c r="R2035" t="s">
        <v>8347</v>
      </c>
      <c r="S2035" s="14">
        <f t="shared" si="95"/>
        <v>41725.082384259258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94"/>
        <v>593.94000000000005</v>
      </c>
      <c r="Q2036" s="10" t="s">
        <v>8317</v>
      </c>
      <c r="R2036" t="s">
        <v>8347</v>
      </c>
      <c r="S2036" s="14">
        <f t="shared" si="95"/>
        <v>42076.130011574074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94"/>
        <v>262.16000000000003</v>
      </c>
      <c r="Q2037" s="10" t="s">
        <v>8317</v>
      </c>
      <c r="R2037" t="s">
        <v>8347</v>
      </c>
      <c r="S2037" s="14">
        <f t="shared" si="95"/>
        <v>42311.625081018516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94"/>
        <v>46.58</v>
      </c>
      <c r="Q2038" s="10" t="s">
        <v>8317</v>
      </c>
      <c r="R2038" t="s">
        <v>8347</v>
      </c>
      <c r="S2038" s="14">
        <f t="shared" si="95"/>
        <v>41738.864803240744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94"/>
        <v>70.040000000000006</v>
      </c>
      <c r="Q2039" s="10" t="s">
        <v>8317</v>
      </c>
      <c r="R2039" t="s">
        <v>8347</v>
      </c>
      <c r="S2039" s="14">
        <f t="shared" si="95"/>
        <v>41578.210104166668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94"/>
        <v>164.91</v>
      </c>
      <c r="Q2040" s="10" t="s">
        <v>8317</v>
      </c>
      <c r="R2040" t="s">
        <v>8347</v>
      </c>
      <c r="S2040" s="14">
        <f t="shared" si="95"/>
        <v>41424.27107638889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94"/>
        <v>449.26</v>
      </c>
      <c r="Q2041" s="10" t="s">
        <v>8317</v>
      </c>
      <c r="R2041" t="s">
        <v>8347</v>
      </c>
      <c r="S2041" s="14">
        <f t="shared" si="95"/>
        <v>42675.438946759255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94"/>
        <v>27.47</v>
      </c>
      <c r="Q2042" s="10" t="s">
        <v>8317</v>
      </c>
      <c r="R2042" t="s">
        <v>8347</v>
      </c>
      <c r="S2042" s="14">
        <f t="shared" si="95"/>
        <v>41578.927118055559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94"/>
        <v>143.97999999999999</v>
      </c>
      <c r="Q2043" s="10" t="s">
        <v>8317</v>
      </c>
      <c r="R2043" t="s">
        <v>8347</v>
      </c>
      <c r="S2043" s="14">
        <f t="shared" si="95"/>
        <v>42654.525775462964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94"/>
        <v>88.24</v>
      </c>
      <c r="Q2044" s="10" t="s">
        <v>8317</v>
      </c>
      <c r="R2044" t="s">
        <v>8347</v>
      </c>
      <c r="S2044" s="14">
        <f t="shared" si="95"/>
        <v>42331.708032407405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94"/>
        <v>36.33</v>
      </c>
      <c r="Q2045" s="10" t="s">
        <v>8317</v>
      </c>
      <c r="R2045" t="s">
        <v>8347</v>
      </c>
      <c r="S2045" s="14">
        <f t="shared" si="95"/>
        <v>42661.176817129628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94"/>
        <v>90.18</v>
      </c>
      <c r="Q2046" s="10" t="s">
        <v>8317</v>
      </c>
      <c r="R2046" t="s">
        <v>8347</v>
      </c>
      <c r="S2046" s="14">
        <f t="shared" si="95"/>
        <v>42138.684189814812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94"/>
        <v>152.62</v>
      </c>
      <c r="Q2047" s="10" t="s">
        <v>8317</v>
      </c>
      <c r="R2047" t="s">
        <v>8347</v>
      </c>
      <c r="S2047" s="14">
        <f t="shared" si="95"/>
        <v>41069.088506944441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94"/>
        <v>55.81</v>
      </c>
      <c r="Q2048" s="10" t="s">
        <v>8317</v>
      </c>
      <c r="R2048" t="s">
        <v>8347</v>
      </c>
      <c r="S2048" s="14">
        <f t="shared" si="95"/>
        <v>41387.171805555554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94"/>
        <v>227.85</v>
      </c>
      <c r="Q2049" s="10" t="s">
        <v>8317</v>
      </c>
      <c r="R2049" t="s">
        <v>8347</v>
      </c>
      <c r="S2049" s="14">
        <f t="shared" si="95"/>
        <v>42081.903587962966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94"/>
        <v>91.83</v>
      </c>
      <c r="Q2050" s="10" t="s">
        <v>8317</v>
      </c>
      <c r="R2050" t="s">
        <v>8347</v>
      </c>
      <c r="S2050" s="14">
        <f t="shared" si="95"/>
        <v>41387.651516203703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(((J2051/60/60)/24)+DATE(1970,1,1))</f>
        <v>41575.527349537035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98">IFERROR(ROUND(E2115/L2115,2),0)</f>
        <v>68.599999999999994</v>
      </c>
      <c r="Q2115" s="10" t="s">
        <v>8323</v>
      </c>
      <c r="R2115" t="s">
        <v>8327</v>
      </c>
      <c r="S2115" s="14">
        <f t="shared" ref="S2115:S2178" si="99">(((J2115/60/60)/24)+DATE(1970,1,1))</f>
        <v>41870.86546296296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98"/>
        <v>35.61</v>
      </c>
      <c r="Q2116" s="10" t="s">
        <v>8323</v>
      </c>
      <c r="R2116" t="s">
        <v>8327</v>
      </c>
      <c r="S2116" s="14">
        <f t="shared" si="99"/>
        <v>40458.815625000003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98"/>
        <v>94.03</v>
      </c>
      <c r="Q2117" s="10" t="s">
        <v>8323</v>
      </c>
      <c r="R2117" t="s">
        <v>8327</v>
      </c>
      <c r="S2117" s="14">
        <f t="shared" si="99"/>
        <v>40564.081030092595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98"/>
        <v>526.46</v>
      </c>
      <c r="Q2118" s="10" t="s">
        <v>8323</v>
      </c>
      <c r="R2118" t="s">
        <v>8327</v>
      </c>
      <c r="S2118" s="14">
        <f t="shared" si="99"/>
        <v>41136.777812500004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98"/>
        <v>50.66</v>
      </c>
      <c r="Q2119" s="10" t="s">
        <v>8323</v>
      </c>
      <c r="R2119" t="s">
        <v>8327</v>
      </c>
      <c r="S2119" s="14">
        <f t="shared" si="99"/>
        <v>42290.059594907405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98"/>
        <v>79.180000000000007</v>
      </c>
      <c r="Q2120" s="10" t="s">
        <v>8323</v>
      </c>
      <c r="R2120" t="s">
        <v>8327</v>
      </c>
      <c r="S2120" s="14">
        <f t="shared" si="99"/>
        <v>40718.839537037034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98"/>
        <v>91.59</v>
      </c>
      <c r="Q2121" s="10" t="s">
        <v>8323</v>
      </c>
      <c r="R2121" t="s">
        <v>8327</v>
      </c>
      <c r="S2121" s="14">
        <f t="shared" si="99"/>
        <v>41107.130150462966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98"/>
        <v>116.96</v>
      </c>
      <c r="Q2122" s="10" t="s">
        <v>8323</v>
      </c>
      <c r="R2122" t="s">
        <v>8327</v>
      </c>
      <c r="S2122" s="14">
        <f t="shared" si="99"/>
        <v>41591.964537037034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98"/>
        <v>28.4</v>
      </c>
      <c r="Q2123" s="10" t="s">
        <v>8331</v>
      </c>
      <c r="R2123" t="s">
        <v>8332</v>
      </c>
      <c r="S2123" s="14">
        <f t="shared" si="99"/>
        <v>42716.7424537037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98"/>
        <v>103.33</v>
      </c>
      <c r="Q2124" s="10" t="s">
        <v>8331</v>
      </c>
      <c r="R2124" t="s">
        <v>8332</v>
      </c>
      <c r="S2124" s="14">
        <f t="shared" si="99"/>
        <v>42712.300567129627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98"/>
        <v>10</v>
      </c>
      <c r="Q2125" s="10" t="s">
        <v>8331</v>
      </c>
      <c r="R2125" t="s">
        <v>8332</v>
      </c>
      <c r="S2125" s="14">
        <f t="shared" si="99"/>
        <v>40198.424849537041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98"/>
        <v>23</v>
      </c>
      <c r="Q2126" s="10" t="s">
        <v>8331</v>
      </c>
      <c r="R2126" t="s">
        <v>8332</v>
      </c>
      <c r="S2126" s="14">
        <f t="shared" si="99"/>
        <v>40464.028182870366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98"/>
        <v>31.56</v>
      </c>
      <c r="Q2127" s="10" t="s">
        <v>8331</v>
      </c>
      <c r="R2127" t="s">
        <v>8332</v>
      </c>
      <c r="S2127" s="14">
        <f t="shared" si="99"/>
        <v>42191.023530092592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98"/>
        <v>5</v>
      </c>
      <c r="Q2128" s="10" t="s">
        <v>8331</v>
      </c>
      <c r="R2128" t="s">
        <v>8332</v>
      </c>
      <c r="S2128" s="14">
        <f t="shared" si="99"/>
        <v>41951.973229166666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98"/>
        <v>34.22</v>
      </c>
      <c r="Q2129" s="10" t="s">
        <v>8331</v>
      </c>
      <c r="R2129" t="s">
        <v>8332</v>
      </c>
      <c r="S2129" s="14">
        <f t="shared" si="99"/>
        <v>42045.50535879629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98"/>
        <v>25</v>
      </c>
      <c r="Q2130" s="10" t="s">
        <v>8331</v>
      </c>
      <c r="R2130" t="s">
        <v>8332</v>
      </c>
      <c r="S2130" s="14">
        <f t="shared" si="99"/>
        <v>41843.772789351853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98"/>
        <v>19.670000000000002</v>
      </c>
      <c r="Q2131" s="10" t="s">
        <v>8331</v>
      </c>
      <c r="R2131" t="s">
        <v>8332</v>
      </c>
      <c r="S2131" s="14">
        <f t="shared" si="99"/>
        <v>42409.024305555555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98"/>
        <v>21.25</v>
      </c>
      <c r="Q2132" s="10" t="s">
        <v>8331</v>
      </c>
      <c r="R2132" t="s">
        <v>8332</v>
      </c>
      <c r="S2132" s="14">
        <f t="shared" si="99"/>
        <v>41832.086377314816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98"/>
        <v>8.33</v>
      </c>
      <c r="Q2133" s="10" t="s">
        <v>8331</v>
      </c>
      <c r="R2133" t="s">
        <v>8332</v>
      </c>
      <c r="S2133" s="14">
        <f t="shared" si="99"/>
        <v>42167.207071759258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98"/>
        <v>21.34</v>
      </c>
      <c r="Q2134" s="10" t="s">
        <v>8331</v>
      </c>
      <c r="R2134" t="s">
        <v>8332</v>
      </c>
      <c r="S2134" s="14">
        <f t="shared" si="99"/>
        <v>41643.487175925926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98"/>
        <v>5.33</v>
      </c>
      <c r="Q2135" s="10" t="s">
        <v>8331</v>
      </c>
      <c r="R2135" t="s">
        <v>8332</v>
      </c>
      <c r="S2135" s="14">
        <f t="shared" si="99"/>
        <v>40619.097210648149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98"/>
        <v>34.67</v>
      </c>
      <c r="Q2136" s="10" t="s">
        <v>8331</v>
      </c>
      <c r="R2136" t="s">
        <v>8332</v>
      </c>
      <c r="S2136" s="14">
        <f t="shared" si="99"/>
        <v>41361.886469907404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98"/>
        <v>21.73</v>
      </c>
      <c r="Q2137" s="10" t="s">
        <v>8331</v>
      </c>
      <c r="R2137" t="s">
        <v>8332</v>
      </c>
      <c r="S2137" s="14">
        <f t="shared" si="99"/>
        <v>41156.963344907403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98"/>
        <v>11.92</v>
      </c>
      <c r="Q2138" s="10" t="s">
        <v>8331</v>
      </c>
      <c r="R2138" t="s">
        <v>8332</v>
      </c>
      <c r="S2138" s="14">
        <f t="shared" si="99"/>
        <v>41536.509097222224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98"/>
        <v>26.6</v>
      </c>
      <c r="Q2139" s="10" t="s">
        <v>8331</v>
      </c>
      <c r="R2139" t="s">
        <v>8332</v>
      </c>
      <c r="S2139" s="14">
        <f t="shared" si="99"/>
        <v>41948.771168981482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98"/>
        <v>10.67</v>
      </c>
      <c r="Q2140" s="10" t="s">
        <v>8331</v>
      </c>
      <c r="R2140" t="s">
        <v>8332</v>
      </c>
      <c r="S2140" s="14">
        <f t="shared" si="99"/>
        <v>41557.013182870374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98"/>
        <v>29.04</v>
      </c>
      <c r="Q2141" s="10" t="s">
        <v>8331</v>
      </c>
      <c r="R2141" t="s">
        <v>8332</v>
      </c>
      <c r="S2141" s="14">
        <f t="shared" si="99"/>
        <v>42647.750092592592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98"/>
        <v>50.91</v>
      </c>
      <c r="Q2142" s="10" t="s">
        <v>8331</v>
      </c>
      <c r="R2142" t="s">
        <v>8332</v>
      </c>
      <c r="S2142" s="14">
        <f t="shared" si="99"/>
        <v>41255.833611111113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98"/>
        <v>0</v>
      </c>
      <c r="Q2143" s="10" t="s">
        <v>8331</v>
      </c>
      <c r="R2143" t="s">
        <v>8332</v>
      </c>
      <c r="S2143" s="14">
        <f t="shared" si="99"/>
        <v>41927.235636574071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98"/>
        <v>50.08</v>
      </c>
      <c r="Q2144" s="10" t="s">
        <v>8331</v>
      </c>
      <c r="R2144" t="s">
        <v>8332</v>
      </c>
      <c r="S2144" s="14">
        <f t="shared" si="99"/>
        <v>42340.701504629629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98"/>
        <v>45</v>
      </c>
      <c r="Q2145" s="10" t="s">
        <v>8331</v>
      </c>
      <c r="R2145" t="s">
        <v>8332</v>
      </c>
      <c r="S2145" s="14">
        <f t="shared" si="99"/>
        <v>40332.886712962965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98"/>
        <v>25.29</v>
      </c>
      <c r="Q2146" s="10" t="s">
        <v>8331</v>
      </c>
      <c r="R2146" t="s">
        <v>8332</v>
      </c>
      <c r="S2146" s="14">
        <f t="shared" si="99"/>
        <v>41499.546759259261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98"/>
        <v>51.29</v>
      </c>
      <c r="Q2147" s="10" t="s">
        <v>8331</v>
      </c>
      <c r="R2147" t="s">
        <v>8332</v>
      </c>
      <c r="S2147" s="14">
        <f t="shared" si="99"/>
        <v>41575.237430555557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98"/>
        <v>1</v>
      </c>
      <c r="Q2148" s="10" t="s">
        <v>8331</v>
      </c>
      <c r="R2148" t="s">
        <v>8332</v>
      </c>
      <c r="S2148" s="14">
        <f t="shared" si="99"/>
        <v>42397.679513888885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98"/>
        <v>49.38</v>
      </c>
      <c r="Q2149" s="10" t="s">
        <v>8331</v>
      </c>
      <c r="R2149" t="s">
        <v>8332</v>
      </c>
      <c r="S2149" s="14">
        <f t="shared" si="99"/>
        <v>41927.295694444445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98"/>
        <v>1</v>
      </c>
      <c r="Q2150" s="10" t="s">
        <v>8331</v>
      </c>
      <c r="R2150" t="s">
        <v>8332</v>
      </c>
      <c r="S2150" s="14">
        <f t="shared" si="99"/>
        <v>42066.733587962968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98"/>
        <v>0</v>
      </c>
      <c r="Q2151" s="10" t="s">
        <v>8331</v>
      </c>
      <c r="R2151" t="s">
        <v>8332</v>
      </c>
      <c r="S2151" s="14">
        <f t="shared" si="99"/>
        <v>40355.024953703702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98"/>
        <v>101.25</v>
      </c>
      <c r="Q2152" s="10" t="s">
        <v>8331</v>
      </c>
      <c r="R2152" t="s">
        <v>8332</v>
      </c>
      <c r="S2152" s="14">
        <f t="shared" si="99"/>
        <v>42534.284710648149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98"/>
        <v>19.670000000000002</v>
      </c>
      <c r="Q2153" s="10" t="s">
        <v>8331</v>
      </c>
      <c r="R2153" t="s">
        <v>8332</v>
      </c>
      <c r="S2153" s="14">
        <f t="shared" si="99"/>
        <v>42520.847384259265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98"/>
        <v>12.5</v>
      </c>
      <c r="Q2154" s="10" t="s">
        <v>8331</v>
      </c>
      <c r="R2154" t="s">
        <v>8332</v>
      </c>
      <c r="S2154" s="14">
        <f t="shared" si="99"/>
        <v>41683.832280092596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98"/>
        <v>8.5</v>
      </c>
      <c r="Q2155" s="10" t="s">
        <v>8331</v>
      </c>
      <c r="R2155" t="s">
        <v>8332</v>
      </c>
      <c r="S2155" s="14">
        <f t="shared" si="99"/>
        <v>41974.911087962959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98"/>
        <v>1</v>
      </c>
      <c r="Q2156" s="10" t="s">
        <v>8331</v>
      </c>
      <c r="R2156" t="s">
        <v>8332</v>
      </c>
      <c r="S2156" s="14">
        <f t="shared" si="99"/>
        <v>41647.632256944446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98"/>
        <v>23</v>
      </c>
      <c r="Q2157" s="10" t="s">
        <v>8331</v>
      </c>
      <c r="R2157" t="s">
        <v>8332</v>
      </c>
      <c r="S2157" s="14">
        <f t="shared" si="99"/>
        <v>42430.747511574074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98"/>
        <v>17.989999999999998</v>
      </c>
      <c r="Q2158" s="10" t="s">
        <v>8331</v>
      </c>
      <c r="R2158" t="s">
        <v>8332</v>
      </c>
      <c r="S2158" s="14">
        <f t="shared" si="99"/>
        <v>41488.85423611111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98"/>
        <v>370.95</v>
      </c>
      <c r="Q2159" s="10" t="s">
        <v>8331</v>
      </c>
      <c r="R2159" t="s">
        <v>8332</v>
      </c>
      <c r="S2159" s="14">
        <f t="shared" si="99"/>
        <v>42694.98128472222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98"/>
        <v>63.57</v>
      </c>
      <c r="Q2160" s="10" t="s">
        <v>8331</v>
      </c>
      <c r="R2160" t="s">
        <v>8332</v>
      </c>
      <c r="S2160" s="14">
        <f t="shared" si="99"/>
        <v>41264.853865740741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98"/>
        <v>13</v>
      </c>
      <c r="Q2161" s="10" t="s">
        <v>8331</v>
      </c>
      <c r="R2161" t="s">
        <v>8332</v>
      </c>
      <c r="S2161" s="14">
        <f t="shared" si="99"/>
        <v>40710.731180555551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98"/>
        <v>5.31</v>
      </c>
      <c r="Q2162" s="10" t="s">
        <v>8331</v>
      </c>
      <c r="R2162" t="s">
        <v>8332</v>
      </c>
      <c r="S2162" s="14">
        <f t="shared" si="99"/>
        <v>41018.711863425924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98"/>
        <v>35.619999999999997</v>
      </c>
      <c r="Q2163" s="10" t="s">
        <v>8323</v>
      </c>
      <c r="R2163" t="s">
        <v>8324</v>
      </c>
      <c r="S2163" s="14">
        <f t="shared" si="99"/>
        <v>42240.852534722217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98"/>
        <v>87.1</v>
      </c>
      <c r="Q2164" s="10" t="s">
        <v>8323</v>
      </c>
      <c r="R2164" t="s">
        <v>8324</v>
      </c>
      <c r="S2164" s="14">
        <f t="shared" si="99"/>
        <v>41813.766099537039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98"/>
        <v>75.11</v>
      </c>
      <c r="Q2165" s="10" t="s">
        <v>8323</v>
      </c>
      <c r="R2165" t="s">
        <v>8324</v>
      </c>
      <c r="S2165" s="14">
        <f t="shared" si="99"/>
        <v>42111.899537037039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98"/>
        <v>68.010000000000005</v>
      </c>
      <c r="Q2166" s="10" t="s">
        <v>8323</v>
      </c>
      <c r="R2166" t="s">
        <v>8324</v>
      </c>
      <c r="S2166" s="14">
        <f t="shared" si="99"/>
        <v>42515.71775462963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98"/>
        <v>29.62</v>
      </c>
      <c r="Q2167" s="10" t="s">
        <v>8323</v>
      </c>
      <c r="R2167" t="s">
        <v>8324</v>
      </c>
      <c r="S2167" s="14">
        <f t="shared" si="99"/>
        <v>42438.667071759264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98"/>
        <v>91.63</v>
      </c>
      <c r="Q2168" s="10" t="s">
        <v>8323</v>
      </c>
      <c r="R2168" t="s">
        <v>8324</v>
      </c>
      <c r="S2168" s="14">
        <f t="shared" si="99"/>
        <v>41933.838171296295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98"/>
        <v>22.5</v>
      </c>
      <c r="Q2169" s="10" t="s">
        <v>8323</v>
      </c>
      <c r="R2169" t="s">
        <v>8324</v>
      </c>
      <c r="S2169" s="14">
        <f t="shared" si="99"/>
        <v>41153.066400462965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98"/>
        <v>64.37</v>
      </c>
      <c r="Q2170" s="10" t="s">
        <v>8323</v>
      </c>
      <c r="R2170" t="s">
        <v>8324</v>
      </c>
      <c r="S2170" s="14">
        <f t="shared" si="99"/>
        <v>42745.600243055553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98"/>
        <v>21.86</v>
      </c>
      <c r="Q2171" s="10" t="s">
        <v>8323</v>
      </c>
      <c r="R2171" t="s">
        <v>8324</v>
      </c>
      <c r="S2171" s="14">
        <f t="shared" si="99"/>
        <v>42793.700821759259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98"/>
        <v>33.32</v>
      </c>
      <c r="Q2172" s="10" t="s">
        <v>8323</v>
      </c>
      <c r="R2172" t="s">
        <v>8324</v>
      </c>
      <c r="S2172" s="14">
        <f t="shared" si="99"/>
        <v>42198.750254629631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98"/>
        <v>90.28</v>
      </c>
      <c r="Q2173" s="10" t="s">
        <v>8323</v>
      </c>
      <c r="R2173" t="s">
        <v>8324</v>
      </c>
      <c r="S2173" s="14">
        <f t="shared" si="99"/>
        <v>42141.95711805555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98"/>
        <v>76.92</v>
      </c>
      <c r="Q2174" s="10" t="s">
        <v>8323</v>
      </c>
      <c r="R2174" t="s">
        <v>8324</v>
      </c>
      <c r="S2174" s="14">
        <f t="shared" si="99"/>
        <v>42082.580092592587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98"/>
        <v>59.23</v>
      </c>
      <c r="Q2175" s="10" t="s">
        <v>8323</v>
      </c>
      <c r="R2175" t="s">
        <v>8324</v>
      </c>
      <c r="S2175" s="14">
        <f t="shared" si="99"/>
        <v>41495.692627314813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98"/>
        <v>65.38</v>
      </c>
      <c r="Q2176" s="10" t="s">
        <v>8323</v>
      </c>
      <c r="R2176" t="s">
        <v>8324</v>
      </c>
      <c r="S2176" s="14">
        <f t="shared" si="99"/>
        <v>42465.542905092589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98"/>
        <v>67.31</v>
      </c>
      <c r="Q2177" s="10" t="s">
        <v>8323</v>
      </c>
      <c r="R2177" t="s">
        <v>8324</v>
      </c>
      <c r="S2177" s="14">
        <f t="shared" si="99"/>
        <v>42565.009097222224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98"/>
        <v>88.75</v>
      </c>
      <c r="Q2178" s="10" t="s">
        <v>8323</v>
      </c>
      <c r="R2178" t="s">
        <v>8324</v>
      </c>
      <c r="S2178" s="14">
        <f t="shared" si="99"/>
        <v>42096.633206018523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00">IFERROR(ROUND(E2179/L2179,2),0)</f>
        <v>65.87</v>
      </c>
      <c r="Q2179" s="10" t="s">
        <v>8323</v>
      </c>
      <c r="R2179" t="s">
        <v>8324</v>
      </c>
      <c r="S2179" s="14">
        <f t="shared" ref="S2179:S2242" si="101">(((J2179/60/60)/24)+DATE(1970,1,1))</f>
        <v>42502.250775462962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00"/>
        <v>40.35</v>
      </c>
      <c r="Q2180" s="10" t="s">
        <v>8323</v>
      </c>
      <c r="R2180" t="s">
        <v>8324</v>
      </c>
      <c r="S2180" s="14">
        <f t="shared" si="101"/>
        <v>42723.63653935185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00"/>
        <v>76.86</v>
      </c>
      <c r="Q2181" s="10" t="s">
        <v>8323</v>
      </c>
      <c r="R2181" t="s">
        <v>8324</v>
      </c>
      <c r="S2181" s="14">
        <f t="shared" si="101"/>
        <v>42075.171203703707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00"/>
        <v>68.709999999999994</v>
      </c>
      <c r="Q2182" s="10" t="s">
        <v>8323</v>
      </c>
      <c r="R2182" t="s">
        <v>8324</v>
      </c>
      <c r="S2182" s="14">
        <f t="shared" si="101"/>
        <v>42279.669768518521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00"/>
        <v>57.77</v>
      </c>
      <c r="Q2183" s="10" t="s">
        <v>8331</v>
      </c>
      <c r="R2183" t="s">
        <v>8349</v>
      </c>
      <c r="S2183" s="14">
        <f t="shared" si="101"/>
        <v>42773.005243055552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00"/>
        <v>44.17</v>
      </c>
      <c r="Q2184" s="10" t="s">
        <v>8331</v>
      </c>
      <c r="R2184" t="s">
        <v>8349</v>
      </c>
      <c r="S2184" s="14">
        <f t="shared" si="101"/>
        <v>41879.900752314818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00"/>
        <v>31.57</v>
      </c>
      <c r="Q2185" s="10" t="s">
        <v>8331</v>
      </c>
      <c r="R2185" t="s">
        <v>8349</v>
      </c>
      <c r="S2185" s="14">
        <f t="shared" si="101"/>
        <v>42745.365474537044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00"/>
        <v>107.05</v>
      </c>
      <c r="Q2186" s="10" t="s">
        <v>8331</v>
      </c>
      <c r="R2186" t="s">
        <v>8349</v>
      </c>
      <c r="S2186" s="14">
        <f t="shared" si="101"/>
        <v>42380.690289351856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00"/>
        <v>149.03</v>
      </c>
      <c r="Q2187" s="10" t="s">
        <v>8331</v>
      </c>
      <c r="R2187" t="s">
        <v>8349</v>
      </c>
      <c r="S2187" s="14">
        <f t="shared" si="101"/>
        <v>41319.349988425929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00"/>
        <v>55.96</v>
      </c>
      <c r="Q2188" s="10" t="s">
        <v>8331</v>
      </c>
      <c r="R2188" t="s">
        <v>8349</v>
      </c>
      <c r="S2188" s="14">
        <f t="shared" si="101"/>
        <v>42583.615081018521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00"/>
        <v>56.97</v>
      </c>
      <c r="Q2189" s="10" t="s">
        <v>8331</v>
      </c>
      <c r="R2189" t="s">
        <v>8349</v>
      </c>
      <c r="S2189" s="14">
        <f t="shared" si="101"/>
        <v>42068.209097222221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00"/>
        <v>44.06</v>
      </c>
      <c r="Q2190" s="10" t="s">
        <v>8331</v>
      </c>
      <c r="R2190" t="s">
        <v>8349</v>
      </c>
      <c r="S2190" s="14">
        <f t="shared" si="101"/>
        <v>42633.586122685185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00"/>
        <v>68.63</v>
      </c>
      <c r="Q2191" s="10" t="s">
        <v>8331</v>
      </c>
      <c r="R2191" t="s">
        <v>8349</v>
      </c>
      <c r="S2191" s="14">
        <f t="shared" si="101"/>
        <v>42467.788194444445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00"/>
        <v>65.319999999999993</v>
      </c>
      <c r="Q2192" s="10" t="s">
        <v>8331</v>
      </c>
      <c r="R2192" t="s">
        <v>8349</v>
      </c>
      <c r="S2192" s="14">
        <f t="shared" si="101"/>
        <v>42417.625046296293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00"/>
        <v>35.92</v>
      </c>
      <c r="Q2193" s="10" t="s">
        <v>8331</v>
      </c>
      <c r="R2193" t="s">
        <v>8349</v>
      </c>
      <c r="S2193" s="14">
        <f t="shared" si="101"/>
        <v>42768.833645833336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00"/>
        <v>40.07</v>
      </c>
      <c r="Q2194" s="10" t="s">
        <v>8331</v>
      </c>
      <c r="R2194" t="s">
        <v>8349</v>
      </c>
      <c r="S2194" s="14">
        <f t="shared" si="101"/>
        <v>42691.8512037037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00"/>
        <v>75.650000000000006</v>
      </c>
      <c r="Q2195" s="10" t="s">
        <v>8331</v>
      </c>
      <c r="R2195" t="s">
        <v>8349</v>
      </c>
      <c r="S2195" s="14">
        <f t="shared" si="101"/>
        <v>42664.405925925923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00"/>
        <v>61.2</v>
      </c>
      <c r="Q2196" s="10" t="s">
        <v>8331</v>
      </c>
      <c r="R2196" t="s">
        <v>8349</v>
      </c>
      <c r="S2196" s="14">
        <f t="shared" si="101"/>
        <v>42425.757986111115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00"/>
        <v>48.13</v>
      </c>
      <c r="Q2197" s="10" t="s">
        <v>8331</v>
      </c>
      <c r="R2197" t="s">
        <v>8349</v>
      </c>
      <c r="S2197" s="14">
        <f t="shared" si="101"/>
        <v>42197.771990740745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00"/>
        <v>68.11</v>
      </c>
      <c r="Q2198" s="10" t="s">
        <v>8331</v>
      </c>
      <c r="R2198" t="s">
        <v>8349</v>
      </c>
      <c r="S2198" s="14">
        <f t="shared" si="101"/>
        <v>42675.487291666665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00"/>
        <v>65.89</v>
      </c>
      <c r="Q2199" s="10" t="s">
        <v>8331</v>
      </c>
      <c r="R2199" t="s">
        <v>8349</v>
      </c>
      <c r="S2199" s="14">
        <f t="shared" si="101"/>
        <v>42033.584016203706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00"/>
        <v>81.650000000000006</v>
      </c>
      <c r="Q2200" s="10" t="s">
        <v>8331</v>
      </c>
      <c r="R2200" t="s">
        <v>8349</v>
      </c>
      <c r="S2200" s="14">
        <f t="shared" si="101"/>
        <v>42292.513888888891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00"/>
        <v>52.7</v>
      </c>
      <c r="Q2201" s="10" t="s">
        <v>8331</v>
      </c>
      <c r="R2201" t="s">
        <v>8349</v>
      </c>
      <c r="S2201" s="14">
        <f t="shared" si="101"/>
        <v>42262.416643518518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00"/>
        <v>41.23</v>
      </c>
      <c r="Q2202" s="10" t="s">
        <v>8331</v>
      </c>
      <c r="R2202" t="s">
        <v>8349</v>
      </c>
      <c r="S2202" s="14">
        <f t="shared" si="101"/>
        <v>42163.625787037032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00"/>
        <v>15.04</v>
      </c>
      <c r="Q2203" s="10" t="s">
        <v>8323</v>
      </c>
      <c r="R2203" t="s">
        <v>8328</v>
      </c>
      <c r="S2203" s="14">
        <f t="shared" si="101"/>
        <v>41276.846817129634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00"/>
        <v>39.07</v>
      </c>
      <c r="Q2204" s="10" t="s">
        <v>8323</v>
      </c>
      <c r="R2204" t="s">
        <v>8328</v>
      </c>
      <c r="S2204" s="14">
        <f t="shared" si="101"/>
        <v>41184.849166666667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00"/>
        <v>43.82</v>
      </c>
      <c r="Q2205" s="10" t="s">
        <v>8323</v>
      </c>
      <c r="R2205" t="s">
        <v>8328</v>
      </c>
      <c r="S2205" s="14">
        <f t="shared" si="101"/>
        <v>42241.85974537037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00"/>
        <v>27.3</v>
      </c>
      <c r="Q2206" s="10" t="s">
        <v>8323</v>
      </c>
      <c r="R2206" t="s">
        <v>8328</v>
      </c>
      <c r="S2206" s="14">
        <f t="shared" si="101"/>
        <v>41312.311562499999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00"/>
        <v>42.22</v>
      </c>
      <c r="Q2207" s="10" t="s">
        <v>8323</v>
      </c>
      <c r="R2207" t="s">
        <v>8328</v>
      </c>
      <c r="S2207" s="14">
        <f t="shared" si="101"/>
        <v>41031.82163194444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00"/>
        <v>33.24</v>
      </c>
      <c r="Q2208" s="10" t="s">
        <v>8323</v>
      </c>
      <c r="R2208" t="s">
        <v>8328</v>
      </c>
      <c r="S2208" s="14">
        <f t="shared" si="101"/>
        <v>40997.257222222222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00"/>
        <v>285.70999999999998</v>
      </c>
      <c r="Q2209" s="10" t="s">
        <v>8323</v>
      </c>
      <c r="R2209" t="s">
        <v>8328</v>
      </c>
      <c r="S2209" s="14">
        <f t="shared" si="101"/>
        <v>41564.194131944445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00"/>
        <v>42.33</v>
      </c>
      <c r="Q2210" s="10" t="s">
        <v>8323</v>
      </c>
      <c r="R2210" t="s">
        <v>8328</v>
      </c>
      <c r="S2210" s="14">
        <f t="shared" si="101"/>
        <v>40946.882245370369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00"/>
        <v>50.27</v>
      </c>
      <c r="Q2211" s="10" t="s">
        <v>8323</v>
      </c>
      <c r="R2211" t="s">
        <v>8328</v>
      </c>
      <c r="S2211" s="14">
        <f t="shared" si="101"/>
        <v>41732.479675925926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00"/>
        <v>61.9</v>
      </c>
      <c r="Q2212" s="10" t="s">
        <v>8323</v>
      </c>
      <c r="R2212" t="s">
        <v>8328</v>
      </c>
      <c r="S2212" s="14">
        <f t="shared" si="101"/>
        <v>40956.066087962965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00"/>
        <v>40.75</v>
      </c>
      <c r="Q2213" s="10" t="s">
        <v>8323</v>
      </c>
      <c r="R2213" t="s">
        <v>8328</v>
      </c>
      <c r="S2213" s="14">
        <f t="shared" si="101"/>
        <v>41716.785011574073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00"/>
        <v>55.8</v>
      </c>
      <c r="Q2214" s="10" t="s">
        <v>8323</v>
      </c>
      <c r="R2214" t="s">
        <v>8328</v>
      </c>
      <c r="S2214" s="14">
        <f t="shared" si="101"/>
        <v>41548.747418981482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00"/>
        <v>10</v>
      </c>
      <c r="Q2215" s="10" t="s">
        <v>8323</v>
      </c>
      <c r="R2215" t="s">
        <v>8328</v>
      </c>
      <c r="S2215" s="14">
        <f t="shared" si="101"/>
        <v>42109.826145833329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00"/>
        <v>73.13</v>
      </c>
      <c r="Q2216" s="10" t="s">
        <v>8323</v>
      </c>
      <c r="R2216" t="s">
        <v>8328</v>
      </c>
      <c r="S2216" s="14">
        <f t="shared" si="101"/>
        <v>41646.792222222226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00"/>
        <v>26.06</v>
      </c>
      <c r="Q2217" s="10" t="s">
        <v>8323</v>
      </c>
      <c r="R2217" t="s">
        <v>8328</v>
      </c>
      <c r="S2217" s="14">
        <f t="shared" si="101"/>
        <v>40958.717268518521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00"/>
        <v>22.64</v>
      </c>
      <c r="Q2218" s="10" t="s">
        <v>8323</v>
      </c>
      <c r="R2218" t="s">
        <v>8328</v>
      </c>
      <c r="S2218" s="14">
        <f t="shared" si="101"/>
        <v>42194.751678240747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00"/>
        <v>47.22</v>
      </c>
      <c r="Q2219" s="10" t="s">
        <v>8323</v>
      </c>
      <c r="R2219" t="s">
        <v>8328</v>
      </c>
      <c r="S2219" s="14">
        <f t="shared" si="101"/>
        <v>42299.776770833334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00"/>
        <v>32.32</v>
      </c>
      <c r="Q2220" s="10" t="s">
        <v>8323</v>
      </c>
      <c r="R2220" t="s">
        <v>8328</v>
      </c>
      <c r="S2220" s="14">
        <f t="shared" si="101"/>
        <v>41127.812303240738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00"/>
        <v>53.42</v>
      </c>
      <c r="Q2221" s="10" t="s">
        <v>8323</v>
      </c>
      <c r="R2221" t="s">
        <v>8328</v>
      </c>
      <c r="S2221" s="14">
        <f t="shared" si="101"/>
        <v>42205.718888888892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00"/>
        <v>51.3</v>
      </c>
      <c r="Q2222" s="10" t="s">
        <v>8323</v>
      </c>
      <c r="R2222" t="s">
        <v>8328</v>
      </c>
      <c r="S2222" s="14">
        <f t="shared" si="101"/>
        <v>41452.060601851852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00"/>
        <v>37.200000000000003</v>
      </c>
      <c r="Q2223" s="10" t="s">
        <v>8331</v>
      </c>
      <c r="R2223" t="s">
        <v>8349</v>
      </c>
      <c r="S2223" s="14">
        <f t="shared" si="101"/>
        <v>42452.666770833333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00"/>
        <v>27.1</v>
      </c>
      <c r="Q2224" s="10" t="s">
        <v>8331</v>
      </c>
      <c r="R2224" t="s">
        <v>8349</v>
      </c>
      <c r="S2224" s="14">
        <f t="shared" si="101"/>
        <v>40906.787581018521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00"/>
        <v>206.31</v>
      </c>
      <c r="Q2225" s="10" t="s">
        <v>8331</v>
      </c>
      <c r="R2225" t="s">
        <v>8349</v>
      </c>
      <c r="S2225" s="14">
        <f t="shared" si="101"/>
        <v>42152.640833333338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00"/>
        <v>82.15</v>
      </c>
      <c r="Q2226" s="10" t="s">
        <v>8331</v>
      </c>
      <c r="R2226" t="s">
        <v>8349</v>
      </c>
      <c r="S2226" s="14">
        <f t="shared" si="101"/>
        <v>42644.667534722219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00"/>
        <v>164.8</v>
      </c>
      <c r="Q2227" s="10" t="s">
        <v>8331</v>
      </c>
      <c r="R2227" t="s">
        <v>8349</v>
      </c>
      <c r="S2227" s="14">
        <f t="shared" si="101"/>
        <v>41873.79184027778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00"/>
        <v>60.82</v>
      </c>
      <c r="Q2228" s="10" t="s">
        <v>8331</v>
      </c>
      <c r="R2228" t="s">
        <v>8349</v>
      </c>
      <c r="S2228" s="14">
        <f t="shared" si="101"/>
        <v>42381.79886574074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00"/>
        <v>67.97</v>
      </c>
      <c r="Q2229" s="10" t="s">
        <v>8331</v>
      </c>
      <c r="R2229" t="s">
        <v>8349</v>
      </c>
      <c r="S2229" s="14">
        <f t="shared" si="101"/>
        <v>41561.807349537034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00"/>
        <v>81.56</v>
      </c>
      <c r="Q2230" s="10" t="s">
        <v>8331</v>
      </c>
      <c r="R2230" t="s">
        <v>8349</v>
      </c>
      <c r="S2230" s="14">
        <f t="shared" si="101"/>
        <v>42202.278194444443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00"/>
        <v>25.43</v>
      </c>
      <c r="Q2231" s="10" t="s">
        <v>8331</v>
      </c>
      <c r="R2231" t="s">
        <v>8349</v>
      </c>
      <c r="S2231" s="14">
        <f t="shared" si="101"/>
        <v>41484.664247685185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00"/>
        <v>21.5</v>
      </c>
      <c r="Q2232" s="10" t="s">
        <v>8331</v>
      </c>
      <c r="R2232" t="s">
        <v>8349</v>
      </c>
      <c r="S2232" s="14">
        <f t="shared" si="101"/>
        <v>41724.881099537037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00"/>
        <v>27.23</v>
      </c>
      <c r="Q2233" s="10" t="s">
        <v>8331</v>
      </c>
      <c r="R2233" t="s">
        <v>8349</v>
      </c>
      <c r="S2233" s="14">
        <f t="shared" si="101"/>
        <v>41423.910891203705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00"/>
        <v>25.09</v>
      </c>
      <c r="Q2234" s="10" t="s">
        <v>8331</v>
      </c>
      <c r="R2234" t="s">
        <v>8349</v>
      </c>
      <c r="S2234" s="14">
        <f t="shared" si="101"/>
        <v>41806.794074074074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00"/>
        <v>21.23</v>
      </c>
      <c r="Q2235" s="10" t="s">
        <v>8331</v>
      </c>
      <c r="R2235" t="s">
        <v>8349</v>
      </c>
      <c r="S2235" s="14">
        <f t="shared" si="101"/>
        <v>42331.378923611104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00"/>
        <v>41.61</v>
      </c>
      <c r="Q2236" s="10" t="s">
        <v>8331</v>
      </c>
      <c r="R2236" t="s">
        <v>8349</v>
      </c>
      <c r="S2236" s="14">
        <f t="shared" si="101"/>
        <v>42710.824618055558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00"/>
        <v>135.59</v>
      </c>
      <c r="Q2237" s="10" t="s">
        <v>8331</v>
      </c>
      <c r="R2237" t="s">
        <v>8349</v>
      </c>
      <c r="S2237" s="14">
        <f t="shared" si="101"/>
        <v>42062.022118055553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00"/>
        <v>22.12</v>
      </c>
      <c r="Q2238" s="10" t="s">
        <v>8331</v>
      </c>
      <c r="R2238" t="s">
        <v>8349</v>
      </c>
      <c r="S2238" s="14">
        <f t="shared" si="101"/>
        <v>42371.617164351846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00"/>
        <v>64.63</v>
      </c>
      <c r="Q2239" s="10" t="s">
        <v>8331</v>
      </c>
      <c r="R2239" t="s">
        <v>8349</v>
      </c>
      <c r="S2239" s="14">
        <f t="shared" si="101"/>
        <v>41915.003275462965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00"/>
        <v>69.569999999999993</v>
      </c>
      <c r="Q2240" s="10" t="s">
        <v>8331</v>
      </c>
      <c r="R2240" t="s">
        <v>8349</v>
      </c>
      <c r="S2240" s="14">
        <f t="shared" si="101"/>
        <v>42774.621712962966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00"/>
        <v>75.13</v>
      </c>
      <c r="Q2241" s="10" t="s">
        <v>8331</v>
      </c>
      <c r="R2241" t="s">
        <v>8349</v>
      </c>
      <c r="S2241" s="14">
        <f t="shared" si="101"/>
        <v>41572.958495370374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00"/>
        <v>140.97999999999999</v>
      </c>
      <c r="Q2242" s="10" t="s">
        <v>8331</v>
      </c>
      <c r="R2242" t="s">
        <v>8349</v>
      </c>
      <c r="S2242" s="14">
        <f t="shared" si="101"/>
        <v>42452.825740740736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02">IFERROR(ROUND(E2243/L2243,2),0)</f>
        <v>49.47</v>
      </c>
      <c r="Q2243" s="10" t="s">
        <v>8331</v>
      </c>
      <c r="R2243" t="s">
        <v>8349</v>
      </c>
      <c r="S2243" s="14">
        <f t="shared" ref="S2243:S2306" si="103">(((J2243/60/60)/24)+DATE(1970,1,1))</f>
        <v>42766.827546296292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02"/>
        <v>53.87</v>
      </c>
      <c r="Q2244" s="10" t="s">
        <v>8331</v>
      </c>
      <c r="R2244" t="s">
        <v>8349</v>
      </c>
      <c r="S2244" s="14">
        <f t="shared" si="103"/>
        <v>41569.575613425928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02"/>
        <v>4.57</v>
      </c>
      <c r="Q2245" s="10" t="s">
        <v>8331</v>
      </c>
      <c r="R2245" t="s">
        <v>8349</v>
      </c>
      <c r="S2245" s="14">
        <f t="shared" si="103"/>
        <v>42800.751041666663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02"/>
        <v>65</v>
      </c>
      <c r="Q2246" s="10" t="s">
        <v>8331</v>
      </c>
      <c r="R2246" t="s">
        <v>8349</v>
      </c>
      <c r="S2246" s="14">
        <f t="shared" si="103"/>
        <v>42647.818819444445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02"/>
        <v>53.48</v>
      </c>
      <c r="Q2247" s="10" t="s">
        <v>8331</v>
      </c>
      <c r="R2247" t="s">
        <v>8349</v>
      </c>
      <c r="S2247" s="14">
        <f t="shared" si="103"/>
        <v>41660.708530092597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02"/>
        <v>43.91</v>
      </c>
      <c r="Q2248" s="10" t="s">
        <v>8331</v>
      </c>
      <c r="R2248" t="s">
        <v>8349</v>
      </c>
      <c r="S2248" s="14">
        <f t="shared" si="103"/>
        <v>42221.79178240741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02"/>
        <v>50.85</v>
      </c>
      <c r="Q2249" s="10" t="s">
        <v>8331</v>
      </c>
      <c r="R2249" t="s">
        <v>8349</v>
      </c>
      <c r="S2249" s="14">
        <f t="shared" si="103"/>
        <v>42200.666261574079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02"/>
        <v>58.63</v>
      </c>
      <c r="Q2250" s="10" t="s">
        <v>8331</v>
      </c>
      <c r="R2250" t="s">
        <v>8349</v>
      </c>
      <c r="S2250" s="14">
        <f t="shared" si="103"/>
        <v>42688.875902777778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02"/>
        <v>32.82</v>
      </c>
      <c r="Q2251" s="10" t="s">
        <v>8331</v>
      </c>
      <c r="R2251" t="s">
        <v>8349</v>
      </c>
      <c r="S2251" s="14">
        <f t="shared" si="103"/>
        <v>41336.703298611108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02"/>
        <v>426.93</v>
      </c>
      <c r="Q2252" s="10" t="s">
        <v>8331</v>
      </c>
      <c r="R2252" t="s">
        <v>8349</v>
      </c>
      <c r="S2252" s="14">
        <f t="shared" si="103"/>
        <v>42677.005474537036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02"/>
        <v>23.81</v>
      </c>
      <c r="Q2253" s="10" t="s">
        <v>8331</v>
      </c>
      <c r="R2253" t="s">
        <v>8349</v>
      </c>
      <c r="S2253" s="14">
        <f t="shared" si="103"/>
        <v>41846.34579861111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02"/>
        <v>98.41</v>
      </c>
      <c r="Q2254" s="10" t="s">
        <v>8331</v>
      </c>
      <c r="R2254" t="s">
        <v>8349</v>
      </c>
      <c r="S2254" s="14">
        <f t="shared" si="103"/>
        <v>42573.327986111108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02"/>
        <v>107.32</v>
      </c>
      <c r="Q2255" s="10" t="s">
        <v>8331</v>
      </c>
      <c r="R2255" t="s">
        <v>8349</v>
      </c>
      <c r="S2255" s="14">
        <f t="shared" si="103"/>
        <v>42296.631331018521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02"/>
        <v>11.67</v>
      </c>
      <c r="Q2256" s="10" t="s">
        <v>8331</v>
      </c>
      <c r="R2256" t="s">
        <v>8349</v>
      </c>
      <c r="S2256" s="14">
        <f t="shared" si="103"/>
        <v>42752.647777777776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02"/>
        <v>41.78</v>
      </c>
      <c r="Q2257" s="10" t="s">
        <v>8331</v>
      </c>
      <c r="R2257" t="s">
        <v>8349</v>
      </c>
      <c r="S2257" s="14">
        <f t="shared" si="103"/>
        <v>42467.951979166668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02"/>
        <v>21.38</v>
      </c>
      <c r="Q2258" s="10" t="s">
        <v>8331</v>
      </c>
      <c r="R2258" t="s">
        <v>8349</v>
      </c>
      <c r="S2258" s="14">
        <f t="shared" si="103"/>
        <v>42682.451921296291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02"/>
        <v>94.1</v>
      </c>
      <c r="Q2259" s="10" t="s">
        <v>8331</v>
      </c>
      <c r="R2259" t="s">
        <v>8349</v>
      </c>
      <c r="S2259" s="14">
        <f t="shared" si="103"/>
        <v>42505.936678240745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02"/>
        <v>15.72</v>
      </c>
      <c r="Q2260" s="10" t="s">
        <v>8331</v>
      </c>
      <c r="R2260" t="s">
        <v>8349</v>
      </c>
      <c r="S2260" s="14">
        <f t="shared" si="103"/>
        <v>42136.75100694444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02"/>
        <v>90.64</v>
      </c>
      <c r="Q2261" s="10" t="s">
        <v>8331</v>
      </c>
      <c r="R2261" t="s">
        <v>8349</v>
      </c>
      <c r="S2261" s="14">
        <f t="shared" si="103"/>
        <v>42702.804814814815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02"/>
        <v>97.3</v>
      </c>
      <c r="Q2262" s="10" t="s">
        <v>8331</v>
      </c>
      <c r="R2262" t="s">
        <v>8349</v>
      </c>
      <c r="S2262" s="14">
        <f t="shared" si="103"/>
        <v>41695.016782407409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02"/>
        <v>37.119999999999997</v>
      </c>
      <c r="Q2263" s="10" t="s">
        <v>8331</v>
      </c>
      <c r="R2263" t="s">
        <v>8349</v>
      </c>
      <c r="S2263" s="14">
        <f t="shared" si="103"/>
        <v>42759.724768518514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02"/>
        <v>28.1</v>
      </c>
      <c r="Q2264" s="10" t="s">
        <v>8331</v>
      </c>
      <c r="R2264" t="s">
        <v>8349</v>
      </c>
      <c r="S2264" s="14">
        <f t="shared" si="103"/>
        <v>41926.585162037038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02"/>
        <v>144.43</v>
      </c>
      <c r="Q2265" s="10" t="s">
        <v>8331</v>
      </c>
      <c r="R2265" t="s">
        <v>8349</v>
      </c>
      <c r="S2265" s="14">
        <f t="shared" si="103"/>
        <v>42014.832326388889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02"/>
        <v>24.27</v>
      </c>
      <c r="Q2266" s="10" t="s">
        <v>8331</v>
      </c>
      <c r="R2266" t="s">
        <v>8349</v>
      </c>
      <c r="S2266" s="14">
        <f t="shared" si="103"/>
        <v>42496.582337962958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02"/>
        <v>35.119999999999997</v>
      </c>
      <c r="Q2267" s="10" t="s">
        <v>8331</v>
      </c>
      <c r="R2267" t="s">
        <v>8349</v>
      </c>
      <c r="S2267" s="14">
        <f t="shared" si="103"/>
        <v>42689.853090277778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02"/>
        <v>24.76</v>
      </c>
      <c r="Q2268" s="10" t="s">
        <v>8331</v>
      </c>
      <c r="R2268" t="s">
        <v>8349</v>
      </c>
      <c r="S2268" s="14">
        <f t="shared" si="103"/>
        <v>42469.874907407408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02"/>
        <v>188.38</v>
      </c>
      <c r="Q2269" s="10" t="s">
        <v>8331</v>
      </c>
      <c r="R2269" t="s">
        <v>8349</v>
      </c>
      <c r="S2269" s="14">
        <f t="shared" si="103"/>
        <v>41968.829826388886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02"/>
        <v>148.08000000000001</v>
      </c>
      <c r="Q2270" s="10" t="s">
        <v>8331</v>
      </c>
      <c r="R2270" t="s">
        <v>8349</v>
      </c>
      <c r="S2270" s="14">
        <f t="shared" si="103"/>
        <v>42776.082349537035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02"/>
        <v>49.93</v>
      </c>
      <c r="Q2271" s="10" t="s">
        <v>8331</v>
      </c>
      <c r="R2271" t="s">
        <v>8349</v>
      </c>
      <c r="S2271" s="14">
        <f t="shared" si="103"/>
        <v>42776.704432870371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02"/>
        <v>107.82</v>
      </c>
      <c r="Q2272" s="10" t="s">
        <v>8331</v>
      </c>
      <c r="R2272" t="s">
        <v>8349</v>
      </c>
      <c r="S2272" s="14">
        <f t="shared" si="103"/>
        <v>42725.869363425925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02"/>
        <v>42.63</v>
      </c>
      <c r="Q2273" s="10" t="s">
        <v>8331</v>
      </c>
      <c r="R2273" t="s">
        <v>8349</v>
      </c>
      <c r="S2273" s="14">
        <f t="shared" si="103"/>
        <v>42684.000046296293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02"/>
        <v>14.37</v>
      </c>
      <c r="Q2274" s="10" t="s">
        <v>8331</v>
      </c>
      <c r="R2274" t="s">
        <v>8349</v>
      </c>
      <c r="S2274" s="14">
        <f t="shared" si="103"/>
        <v>42315.699490740735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02"/>
        <v>37.479999999999997</v>
      </c>
      <c r="Q2275" s="10" t="s">
        <v>8331</v>
      </c>
      <c r="R2275" t="s">
        <v>8349</v>
      </c>
      <c r="S2275" s="14">
        <f t="shared" si="103"/>
        <v>42781.549097222218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02"/>
        <v>30.2</v>
      </c>
      <c r="Q2276" s="10" t="s">
        <v>8331</v>
      </c>
      <c r="R2276" t="s">
        <v>8349</v>
      </c>
      <c r="S2276" s="14">
        <f t="shared" si="103"/>
        <v>41663.500659722224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02"/>
        <v>33.549999999999997</v>
      </c>
      <c r="Q2277" s="10" t="s">
        <v>8331</v>
      </c>
      <c r="R2277" t="s">
        <v>8349</v>
      </c>
      <c r="S2277" s="14">
        <f t="shared" si="103"/>
        <v>41965.616655092599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02"/>
        <v>64.75</v>
      </c>
      <c r="Q2278" s="10" t="s">
        <v>8331</v>
      </c>
      <c r="R2278" t="s">
        <v>8349</v>
      </c>
      <c r="S2278" s="14">
        <f t="shared" si="103"/>
        <v>41614.651493055557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02"/>
        <v>57.93</v>
      </c>
      <c r="Q2279" s="10" t="s">
        <v>8331</v>
      </c>
      <c r="R2279" t="s">
        <v>8349</v>
      </c>
      <c r="S2279" s="14">
        <f t="shared" si="103"/>
        <v>40936.678506944445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02"/>
        <v>53.08</v>
      </c>
      <c r="Q2280" s="10" t="s">
        <v>8331</v>
      </c>
      <c r="R2280" t="s">
        <v>8349</v>
      </c>
      <c r="S2280" s="14">
        <f t="shared" si="103"/>
        <v>42338.709108796291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02"/>
        <v>48.06</v>
      </c>
      <c r="Q2281" s="10" t="s">
        <v>8331</v>
      </c>
      <c r="R2281" t="s">
        <v>8349</v>
      </c>
      <c r="S2281" s="14">
        <f t="shared" si="103"/>
        <v>42020.806701388887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02"/>
        <v>82.4</v>
      </c>
      <c r="Q2282" s="10" t="s">
        <v>8331</v>
      </c>
      <c r="R2282" t="s">
        <v>8349</v>
      </c>
      <c r="S2282" s="14">
        <f t="shared" si="103"/>
        <v>42234.624895833331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02"/>
        <v>50.45</v>
      </c>
      <c r="Q2283" s="10" t="s">
        <v>8323</v>
      </c>
      <c r="R2283" t="s">
        <v>8324</v>
      </c>
      <c r="S2283" s="14">
        <f t="shared" si="103"/>
        <v>40687.285844907405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02"/>
        <v>115.83</v>
      </c>
      <c r="Q2284" s="10" t="s">
        <v>8323</v>
      </c>
      <c r="R2284" t="s">
        <v>8324</v>
      </c>
      <c r="S2284" s="14">
        <f t="shared" si="103"/>
        <v>42323.17460648148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02"/>
        <v>63.03</v>
      </c>
      <c r="Q2285" s="10" t="s">
        <v>8323</v>
      </c>
      <c r="R2285" t="s">
        <v>8324</v>
      </c>
      <c r="S2285" s="14">
        <f t="shared" si="103"/>
        <v>40978.125046296293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02"/>
        <v>108.02</v>
      </c>
      <c r="Q2286" s="10" t="s">
        <v>8323</v>
      </c>
      <c r="R2286" t="s">
        <v>8324</v>
      </c>
      <c r="S2286" s="14">
        <f t="shared" si="103"/>
        <v>40585.796817129631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02"/>
        <v>46.09</v>
      </c>
      <c r="Q2287" s="10" t="s">
        <v>8323</v>
      </c>
      <c r="R2287" t="s">
        <v>8324</v>
      </c>
      <c r="S2287" s="14">
        <f t="shared" si="103"/>
        <v>41059.185682870368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02"/>
        <v>107.21</v>
      </c>
      <c r="Q2288" s="10" t="s">
        <v>8323</v>
      </c>
      <c r="R2288" t="s">
        <v>8324</v>
      </c>
      <c r="S2288" s="14">
        <f t="shared" si="103"/>
        <v>41494.963587962964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02"/>
        <v>50.93</v>
      </c>
      <c r="Q2289" s="10" t="s">
        <v>8323</v>
      </c>
      <c r="R2289" t="s">
        <v>8324</v>
      </c>
      <c r="S2289" s="14">
        <f t="shared" si="103"/>
        <v>41792.667361111111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02"/>
        <v>40.04</v>
      </c>
      <c r="Q2290" s="10" t="s">
        <v>8323</v>
      </c>
      <c r="R2290" t="s">
        <v>8324</v>
      </c>
      <c r="S2290" s="14">
        <f t="shared" si="103"/>
        <v>41067.827418981484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02"/>
        <v>64.44</v>
      </c>
      <c r="Q2291" s="10" t="s">
        <v>8323</v>
      </c>
      <c r="R2291" t="s">
        <v>8324</v>
      </c>
      <c r="S2291" s="14">
        <f t="shared" si="103"/>
        <v>41571.998379629629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02"/>
        <v>53.83</v>
      </c>
      <c r="Q2292" s="10" t="s">
        <v>8323</v>
      </c>
      <c r="R2292" t="s">
        <v>8324</v>
      </c>
      <c r="S2292" s="14">
        <f t="shared" si="103"/>
        <v>40070.253819444442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02"/>
        <v>100.47</v>
      </c>
      <c r="Q2293" s="10" t="s">
        <v>8323</v>
      </c>
      <c r="R2293" t="s">
        <v>8324</v>
      </c>
      <c r="S2293" s="14">
        <f t="shared" si="103"/>
        <v>40987.977060185185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02"/>
        <v>46.63</v>
      </c>
      <c r="Q2294" s="10" t="s">
        <v>8323</v>
      </c>
      <c r="R2294" t="s">
        <v>8324</v>
      </c>
      <c r="S2294" s="14">
        <f t="shared" si="103"/>
        <v>40987.697638888887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02"/>
        <v>34.07</v>
      </c>
      <c r="Q2295" s="10" t="s">
        <v>8323</v>
      </c>
      <c r="R2295" t="s">
        <v>8324</v>
      </c>
      <c r="S2295" s="14">
        <f t="shared" si="103"/>
        <v>41151.708321759259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02"/>
        <v>65.209999999999994</v>
      </c>
      <c r="Q2296" s="10" t="s">
        <v>8323</v>
      </c>
      <c r="R2296" t="s">
        <v>8324</v>
      </c>
      <c r="S2296" s="14">
        <f t="shared" si="103"/>
        <v>41264.72314814815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02"/>
        <v>44.21</v>
      </c>
      <c r="Q2297" s="10" t="s">
        <v>8323</v>
      </c>
      <c r="R2297" t="s">
        <v>8324</v>
      </c>
      <c r="S2297" s="14">
        <f t="shared" si="103"/>
        <v>41270.954351851848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02"/>
        <v>71.97</v>
      </c>
      <c r="Q2298" s="10" t="s">
        <v>8323</v>
      </c>
      <c r="R2298" t="s">
        <v>8324</v>
      </c>
      <c r="S2298" s="14">
        <f t="shared" si="103"/>
        <v>40927.731782407405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02"/>
        <v>52.95</v>
      </c>
      <c r="Q2299" s="10" t="s">
        <v>8323</v>
      </c>
      <c r="R2299" t="s">
        <v>8324</v>
      </c>
      <c r="S2299" s="14">
        <f t="shared" si="103"/>
        <v>40948.042233796295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02"/>
        <v>109.45</v>
      </c>
      <c r="Q2300" s="10" t="s">
        <v>8323</v>
      </c>
      <c r="R2300" t="s">
        <v>8324</v>
      </c>
      <c r="S2300" s="14">
        <f t="shared" si="103"/>
        <v>41694.84065972222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02"/>
        <v>75.040000000000006</v>
      </c>
      <c r="Q2301" s="10" t="s">
        <v>8323</v>
      </c>
      <c r="R2301" t="s">
        <v>8324</v>
      </c>
      <c r="S2301" s="14">
        <f t="shared" si="103"/>
        <v>40565.032511574071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02"/>
        <v>115.71</v>
      </c>
      <c r="Q2302" s="10" t="s">
        <v>8323</v>
      </c>
      <c r="R2302" t="s">
        <v>8324</v>
      </c>
      <c r="S2302" s="14">
        <f t="shared" si="103"/>
        <v>41074.727037037039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02"/>
        <v>31.66</v>
      </c>
      <c r="Q2303" s="10" t="s">
        <v>8323</v>
      </c>
      <c r="R2303" t="s">
        <v>8327</v>
      </c>
      <c r="S2303" s="14">
        <f t="shared" si="103"/>
        <v>41416.146944444445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02"/>
        <v>46.18</v>
      </c>
      <c r="Q2304" s="10" t="s">
        <v>8323</v>
      </c>
      <c r="R2304" t="s">
        <v>8327</v>
      </c>
      <c r="S2304" s="14">
        <f t="shared" si="103"/>
        <v>41605.868449074071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02"/>
        <v>68.48</v>
      </c>
      <c r="Q2305" s="10" t="s">
        <v>8323</v>
      </c>
      <c r="R2305" t="s">
        <v>8327</v>
      </c>
      <c r="S2305" s="14">
        <f t="shared" si="103"/>
        <v>40850.111064814817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02"/>
        <v>53.47</v>
      </c>
      <c r="Q2306" s="10" t="s">
        <v>8323</v>
      </c>
      <c r="R2306" t="s">
        <v>8327</v>
      </c>
      <c r="S2306" s="14">
        <f t="shared" si="103"/>
        <v>40502.815868055557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04">IFERROR(ROUND(E2307/L2307,2),0)</f>
        <v>109.11</v>
      </c>
      <c r="Q2307" s="10" t="s">
        <v>8323</v>
      </c>
      <c r="R2307" t="s">
        <v>8327</v>
      </c>
      <c r="S2307" s="14">
        <f t="shared" ref="S2307:S2370" si="105">(((J2307/60/60)/24)+DATE(1970,1,1))</f>
        <v>41834.695277777777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04"/>
        <v>51.19</v>
      </c>
      <c r="Q2308" s="10" t="s">
        <v>8323</v>
      </c>
      <c r="R2308" t="s">
        <v>8327</v>
      </c>
      <c r="S2308" s="14">
        <f t="shared" si="105"/>
        <v>40948.16815972222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04"/>
        <v>27.94</v>
      </c>
      <c r="Q2309" s="10" t="s">
        <v>8323</v>
      </c>
      <c r="R2309" t="s">
        <v>8327</v>
      </c>
      <c r="S2309" s="14">
        <f t="shared" si="105"/>
        <v>41004.802465277775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04"/>
        <v>82.5</v>
      </c>
      <c r="Q2310" s="10" t="s">
        <v>8323</v>
      </c>
      <c r="R2310" t="s">
        <v>8327</v>
      </c>
      <c r="S2310" s="14">
        <f t="shared" si="105"/>
        <v>41851.962916666671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04"/>
        <v>59.82</v>
      </c>
      <c r="Q2311" s="10" t="s">
        <v>8323</v>
      </c>
      <c r="R2311" t="s">
        <v>8327</v>
      </c>
      <c r="S2311" s="14">
        <f t="shared" si="105"/>
        <v>41307.987696759257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04"/>
        <v>64.819999999999993</v>
      </c>
      <c r="Q2312" s="10" t="s">
        <v>8323</v>
      </c>
      <c r="R2312" t="s">
        <v>8327</v>
      </c>
      <c r="S2312" s="14">
        <f t="shared" si="105"/>
        <v>41324.79415509259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04"/>
        <v>90.1</v>
      </c>
      <c r="Q2313" s="10" t="s">
        <v>8323</v>
      </c>
      <c r="R2313" t="s">
        <v>8327</v>
      </c>
      <c r="S2313" s="14">
        <f t="shared" si="105"/>
        <v>41736.004502314812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04"/>
        <v>40.96</v>
      </c>
      <c r="Q2314" s="10" t="s">
        <v>8323</v>
      </c>
      <c r="R2314" t="s">
        <v>8327</v>
      </c>
      <c r="S2314" s="14">
        <f t="shared" si="105"/>
        <v>41716.632847222223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04"/>
        <v>56</v>
      </c>
      <c r="Q2315" s="10" t="s">
        <v>8323</v>
      </c>
      <c r="R2315" t="s">
        <v>8327</v>
      </c>
      <c r="S2315" s="14">
        <f t="shared" si="105"/>
        <v>41002.958634259259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04"/>
        <v>37.67</v>
      </c>
      <c r="Q2316" s="10" t="s">
        <v>8323</v>
      </c>
      <c r="R2316" t="s">
        <v>8327</v>
      </c>
      <c r="S2316" s="14">
        <f t="shared" si="105"/>
        <v>41037.551585648151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04"/>
        <v>40.08</v>
      </c>
      <c r="Q2317" s="10" t="s">
        <v>8323</v>
      </c>
      <c r="R2317" t="s">
        <v>8327</v>
      </c>
      <c r="S2317" s="14">
        <f t="shared" si="105"/>
        <v>41004.72619212963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04"/>
        <v>78.03</v>
      </c>
      <c r="Q2318" s="10" t="s">
        <v>8323</v>
      </c>
      <c r="R2318" t="s">
        <v>8327</v>
      </c>
      <c r="S2318" s="14">
        <f t="shared" si="105"/>
        <v>40079.725115740745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04"/>
        <v>18.91</v>
      </c>
      <c r="Q2319" s="10" t="s">
        <v>8323</v>
      </c>
      <c r="R2319" t="s">
        <v>8327</v>
      </c>
      <c r="S2319" s="14">
        <f t="shared" si="105"/>
        <v>40192.542233796295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04"/>
        <v>37.130000000000003</v>
      </c>
      <c r="Q2320" s="10" t="s">
        <v>8323</v>
      </c>
      <c r="R2320" t="s">
        <v>8327</v>
      </c>
      <c r="S2320" s="14">
        <f t="shared" si="105"/>
        <v>40050.643680555557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04"/>
        <v>41.96</v>
      </c>
      <c r="Q2321" s="10" t="s">
        <v>8323</v>
      </c>
      <c r="R2321" t="s">
        <v>8327</v>
      </c>
      <c r="S2321" s="14">
        <f t="shared" si="105"/>
        <v>41593.082002314812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04"/>
        <v>61.04</v>
      </c>
      <c r="Q2322" s="10" t="s">
        <v>8323</v>
      </c>
      <c r="R2322" t="s">
        <v>8327</v>
      </c>
      <c r="S2322" s="14">
        <f t="shared" si="105"/>
        <v>41696.817129629628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04"/>
        <v>64.53</v>
      </c>
      <c r="Q2323" s="10" t="s">
        <v>8334</v>
      </c>
      <c r="R2323" t="s">
        <v>8350</v>
      </c>
      <c r="S2323" s="14">
        <f t="shared" si="105"/>
        <v>42799.260428240741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04"/>
        <v>21.25</v>
      </c>
      <c r="Q2324" s="10" t="s">
        <v>8334</v>
      </c>
      <c r="R2324" t="s">
        <v>8350</v>
      </c>
      <c r="S2324" s="14">
        <f t="shared" si="105"/>
        <v>42804.895474537043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04"/>
        <v>30</v>
      </c>
      <c r="Q2325" s="10" t="s">
        <v>8334</v>
      </c>
      <c r="R2325" t="s">
        <v>8350</v>
      </c>
      <c r="S2325" s="14">
        <f t="shared" si="105"/>
        <v>42807.755173611105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04"/>
        <v>25.49</v>
      </c>
      <c r="Q2326" s="10" t="s">
        <v>8334</v>
      </c>
      <c r="R2326" t="s">
        <v>8350</v>
      </c>
      <c r="S2326" s="14">
        <f t="shared" si="105"/>
        <v>42790.885243055556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04"/>
        <v>11.43</v>
      </c>
      <c r="Q2327" s="10" t="s">
        <v>8334</v>
      </c>
      <c r="R2327" t="s">
        <v>8350</v>
      </c>
      <c r="S2327" s="14">
        <f t="shared" si="105"/>
        <v>42794.022349537037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04"/>
        <v>108</v>
      </c>
      <c r="Q2328" s="10" t="s">
        <v>8334</v>
      </c>
      <c r="R2328" t="s">
        <v>8350</v>
      </c>
      <c r="S2328" s="14">
        <f t="shared" si="105"/>
        <v>42804.034120370372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04"/>
        <v>54.88</v>
      </c>
      <c r="Q2329" s="10" t="s">
        <v>8334</v>
      </c>
      <c r="R2329" t="s">
        <v>8350</v>
      </c>
      <c r="S2329" s="14">
        <f t="shared" si="105"/>
        <v>41842.917129629634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04"/>
        <v>47.38</v>
      </c>
      <c r="Q2330" s="10" t="s">
        <v>8334</v>
      </c>
      <c r="R2330" t="s">
        <v>8350</v>
      </c>
      <c r="S2330" s="14">
        <f t="shared" si="105"/>
        <v>42139.781678240746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04"/>
        <v>211.84</v>
      </c>
      <c r="Q2331" s="10" t="s">
        <v>8334</v>
      </c>
      <c r="R2331" t="s">
        <v>8350</v>
      </c>
      <c r="S2331" s="14">
        <f t="shared" si="105"/>
        <v>41807.624374999999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04"/>
        <v>219.93</v>
      </c>
      <c r="Q2332" s="10" t="s">
        <v>8334</v>
      </c>
      <c r="R2332" t="s">
        <v>8350</v>
      </c>
      <c r="S2332" s="14">
        <f t="shared" si="105"/>
        <v>42332.89980324074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04"/>
        <v>40.799999999999997</v>
      </c>
      <c r="Q2333" s="10" t="s">
        <v>8334</v>
      </c>
      <c r="R2333" t="s">
        <v>8350</v>
      </c>
      <c r="S2333" s="14">
        <f t="shared" si="105"/>
        <v>41839.005671296298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04"/>
        <v>75.5</v>
      </c>
      <c r="Q2334" s="10" t="s">
        <v>8334</v>
      </c>
      <c r="R2334" t="s">
        <v>8350</v>
      </c>
      <c r="S2334" s="14">
        <f t="shared" si="105"/>
        <v>42011.628136574072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04"/>
        <v>13.54</v>
      </c>
      <c r="Q2335" s="10" t="s">
        <v>8334</v>
      </c>
      <c r="R2335" t="s">
        <v>8350</v>
      </c>
      <c r="S2335" s="14">
        <f t="shared" si="105"/>
        <v>41767.650347222225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04"/>
        <v>60.87</v>
      </c>
      <c r="Q2336" s="10" t="s">
        <v>8334</v>
      </c>
      <c r="R2336" t="s">
        <v>8350</v>
      </c>
      <c r="S2336" s="14">
        <f t="shared" si="105"/>
        <v>41918.670115740737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04"/>
        <v>115.69</v>
      </c>
      <c r="Q2337" s="10" t="s">
        <v>8334</v>
      </c>
      <c r="R2337" t="s">
        <v>8350</v>
      </c>
      <c r="S2337" s="14">
        <f t="shared" si="105"/>
        <v>41771.572256944448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04"/>
        <v>48.1</v>
      </c>
      <c r="Q2338" s="10" t="s">
        <v>8334</v>
      </c>
      <c r="R2338" t="s">
        <v>8350</v>
      </c>
      <c r="S2338" s="14">
        <f t="shared" si="105"/>
        <v>41666.924710648149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04"/>
        <v>74.180000000000007</v>
      </c>
      <c r="Q2339" s="10" t="s">
        <v>8334</v>
      </c>
      <c r="R2339" t="s">
        <v>8350</v>
      </c>
      <c r="S2339" s="14">
        <f t="shared" si="105"/>
        <v>41786.640543981484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04"/>
        <v>123.35</v>
      </c>
      <c r="Q2340" s="10" t="s">
        <v>8334</v>
      </c>
      <c r="R2340" t="s">
        <v>8350</v>
      </c>
      <c r="S2340" s="14">
        <f t="shared" si="105"/>
        <v>41789.896805555552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04"/>
        <v>66.62</v>
      </c>
      <c r="Q2341" s="10" t="s">
        <v>8334</v>
      </c>
      <c r="R2341" t="s">
        <v>8350</v>
      </c>
      <c r="S2341" s="14">
        <f t="shared" si="105"/>
        <v>42692.79987268518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04"/>
        <v>104.99</v>
      </c>
      <c r="Q2342" s="10" t="s">
        <v>8334</v>
      </c>
      <c r="R2342" t="s">
        <v>8350</v>
      </c>
      <c r="S2342" s="14">
        <f t="shared" si="105"/>
        <v>42643.642800925925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04"/>
        <v>0</v>
      </c>
      <c r="Q2343" s="10" t="s">
        <v>8317</v>
      </c>
      <c r="R2343" t="s">
        <v>8318</v>
      </c>
      <c r="S2343" s="14">
        <f t="shared" si="105"/>
        <v>42167.813703703709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04"/>
        <v>0</v>
      </c>
      <c r="Q2344" s="10" t="s">
        <v>8317</v>
      </c>
      <c r="R2344" t="s">
        <v>8318</v>
      </c>
      <c r="S2344" s="14">
        <f t="shared" si="105"/>
        <v>41897.702199074076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04"/>
        <v>300</v>
      </c>
      <c r="Q2345" s="10" t="s">
        <v>8317</v>
      </c>
      <c r="R2345" t="s">
        <v>8318</v>
      </c>
      <c r="S2345" s="14">
        <f t="shared" si="105"/>
        <v>42327.825289351851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04"/>
        <v>1</v>
      </c>
      <c r="Q2346" s="10" t="s">
        <v>8317</v>
      </c>
      <c r="R2346" t="s">
        <v>8318</v>
      </c>
      <c r="S2346" s="14">
        <f t="shared" si="105"/>
        <v>42515.727650462963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04"/>
        <v>0</v>
      </c>
      <c r="Q2347" s="10" t="s">
        <v>8317</v>
      </c>
      <c r="R2347" t="s">
        <v>8318</v>
      </c>
      <c r="S2347" s="14">
        <f t="shared" si="105"/>
        <v>42060.001805555556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04"/>
        <v>13</v>
      </c>
      <c r="Q2348" s="10" t="s">
        <v>8317</v>
      </c>
      <c r="R2348" t="s">
        <v>8318</v>
      </c>
      <c r="S2348" s="14">
        <f t="shared" si="105"/>
        <v>42615.79896990741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04"/>
        <v>15</v>
      </c>
      <c r="Q2349" s="10" t="s">
        <v>8317</v>
      </c>
      <c r="R2349" t="s">
        <v>8318</v>
      </c>
      <c r="S2349" s="14">
        <f t="shared" si="105"/>
        <v>42577.607361111113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04"/>
        <v>54</v>
      </c>
      <c r="Q2350" s="10" t="s">
        <v>8317</v>
      </c>
      <c r="R2350" t="s">
        <v>8318</v>
      </c>
      <c r="S2350" s="14">
        <f t="shared" si="105"/>
        <v>42360.932152777779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04"/>
        <v>0</v>
      </c>
      <c r="Q2351" s="10" t="s">
        <v>8317</v>
      </c>
      <c r="R2351" t="s">
        <v>8318</v>
      </c>
      <c r="S2351" s="14">
        <f t="shared" si="105"/>
        <v>42198.775787037041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04"/>
        <v>0</v>
      </c>
      <c r="Q2352" s="10" t="s">
        <v>8317</v>
      </c>
      <c r="R2352" t="s">
        <v>8318</v>
      </c>
      <c r="S2352" s="14">
        <f t="shared" si="105"/>
        <v>42708.842245370368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04"/>
        <v>15.43</v>
      </c>
      <c r="Q2353" s="10" t="s">
        <v>8317</v>
      </c>
      <c r="R2353" t="s">
        <v>8318</v>
      </c>
      <c r="S2353" s="14">
        <f t="shared" si="105"/>
        <v>42094.101145833338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04"/>
        <v>0</v>
      </c>
      <c r="Q2354" s="10" t="s">
        <v>8317</v>
      </c>
      <c r="R2354" t="s">
        <v>8318</v>
      </c>
      <c r="S2354" s="14">
        <f t="shared" si="105"/>
        <v>42101.633703703701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04"/>
        <v>0</v>
      </c>
      <c r="Q2355" s="10" t="s">
        <v>8317</v>
      </c>
      <c r="R2355" t="s">
        <v>8318</v>
      </c>
      <c r="S2355" s="14">
        <f t="shared" si="105"/>
        <v>42103.676180555558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04"/>
        <v>25</v>
      </c>
      <c r="Q2356" s="10" t="s">
        <v>8317</v>
      </c>
      <c r="R2356" t="s">
        <v>8318</v>
      </c>
      <c r="S2356" s="14">
        <f t="shared" si="105"/>
        <v>41954.722916666666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04"/>
        <v>27.5</v>
      </c>
      <c r="Q2357" s="10" t="s">
        <v>8317</v>
      </c>
      <c r="R2357" t="s">
        <v>8318</v>
      </c>
      <c r="S2357" s="14">
        <f t="shared" si="105"/>
        <v>42096.918240740735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04"/>
        <v>0</v>
      </c>
      <c r="Q2358" s="10" t="s">
        <v>8317</v>
      </c>
      <c r="R2358" t="s">
        <v>8318</v>
      </c>
      <c r="S2358" s="14">
        <f t="shared" si="105"/>
        <v>42130.78361111111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04"/>
        <v>0</v>
      </c>
      <c r="Q2359" s="10" t="s">
        <v>8317</v>
      </c>
      <c r="R2359" t="s">
        <v>8318</v>
      </c>
      <c r="S2359" s="14">
        <f t="shared" si="105"/>
        <v>42264.620115740734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04"/>
        <v>0</v>
      </c>
      <c r="Q2360" s="10" t="s">
        <v>8317</v>
      </c>
      <c r="R2360" t="s">
        <v>8318</v>
      </c>
      <c r="S2360" s="14">
        <f t="shared" si="105"/>
        <v>41978.930972222224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04"/>
        <v>367</v>
      </c>
      <c r="Q2361" s="10" t="s">
        <v>8317</v>
      </c>
      <c r="R2361" t="s">
        <v>8318</v>
      </c>
      <c r="S2361" s="14">
        <f t="shared" si="105"/>
        <v>42159.649583333332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04"/>
        <v>2</v>
      </c>
      <c r="Q2362" s="10" t="s">
        <v>8317</v>
      </c>
      <c r="R2362" t="s">
        <v>8318</v>
      </c>
      <c r="S2362" s="14">
        <f t="shared" si="105"/>
        <v>42377.70694444445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04"/>
        <v>0</v>
      </c>
      <c r="Q2363" s="10" t="s">
        <v>8317</v>
      </c>
      <c r="R2363" t="s">
        <v>8318</v>
      </c>
      <c r="S2363" s="14">
        <f t="shared" si="105"/>
        <v>42466.858888888892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04"/>
        <v>60</v>
      </c>
      <c r="Q2364" s="10" t="s">
        <v>8317</v>
      </c>
      <c r="R2364" t="s">
        <v>8318</v>
      </c>
      <c r="S2364" s="14">
        <f t="shared" si="105"/>
        <v>41954.688310185185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04"/>
        <v>0</v>
      </c>
      <c r="Q2365" s="10" t="s">
        <v>8317</v>
      </c>
      <c r="R2365" t="s">
        <v>8318</v>
      </c>
      <c r="S2365" s="14">
        <f t="shared" si="105"/>
        <v>42322.011574074073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04"/>
        <v>0</v>
      </c>
      <c r="Q2366" s="10" t="s">
        <v>8317</v>
      </c>
      <c r="R2366" t="s">
        <v>8318</v>
      </c>
      <c r="S2366" s="14">
        <f t="shared" si="105"/>
        <v>42248.934675925921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04"/>
        <v>0</v>
      </c>
      <c r="Q2367" s="10" t="s">
        <v>8317</v>
      </c>
      <c r="R2367" t="s">
        <v>8318</v>
      </c>
      <c r="S2367" s="14">
        <f t="shared" si="105"/>
        <v>42346.736400462964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04"/>
        <v>97.41</v>
      </c>
      <c r="Q2368" s="10" t="s">
        <v>8317</v>
      </c>
      <c r="R2368" t="s">
        <v>8318</v>
      </c>
      <c r="S2368" s="14">
        <f t="shared" si="105"/>
        <v>42268.531631944439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04"/>
        <v>47.86</v>
      </c>
      <c r="Q2369" s="10" t="s">
        <v>8317</v>
      </c>
      <c r="R2369" t="s">
        <v>8318</v>
      </c>
      <c r="S2369" s="14">
        <f t="shared" si="105"/>
        <v>42425.970092592594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04"/>
        <v>50</v>
      </c>
      <c r="Q2370" s="10" t="s">
        <v>8317</v>
      </c>
      <c r="R2370" t="s">
        <v>8318</v>
      </c>
      <c r="S2370" s="14">
        <f t="shared" si="105"/>
        <v>42063.721817129626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06">IFERROR(ROUND(E2371/L2371,2),0)</f>
        <v>0</v>
      </c>
      <c r="Q2371" s="10" t="s">
        <v>8317</v>
      </c>
      <c r="R2371" t="s">
        <v>8318</v>
      </c>
      <c r="S2371" s="14">
        <f t="shared" ref="S2371:S2434" si="107">(((J2371/60/60)/24)+DATE(1970,1,1))</f>
        <v>42380.812627314815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06"/>
        <v>20.5</v>
      </c>
      <c r="Q2372" s="10" t="s">
        <v>8317</v>
      </c>
      <c r="R2372" t="s">
        <v>8318</v>
      </c>
      <c r="S2372" s="14">
        <f t="shared" si="107"/>
        <v>41961.18913194444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06"/>
        <v>0</v>
      </c>
      <c r="Q2373" s="10" t="s">
        <v>8317</v>
      </c>
      <c r="R2373" t="s">
        <v>8318</v>
      </c>
      <c r="S2373" s="14">
        <f t="shared" si="107"/>
        <v>42150.777731481481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06"/>
        <v>30</v>
      </c>
      <c r="Q2374" s="10" t="s">
        <v>8317</v>
      </c>
      <c r="R2374" t="s">
        <v>8318</v>
      </c>
      <c r="S2374" s="14">
        <f t="shared" si="107"/>
        <v>42088.069108796291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06"/>
        <v>50</v>
      </c>
      <c r="Q2375" s="10" t="s">
        <v>8317</v>
      </c>
      <c r="R2375" t="s">
        <v>8318</v>
      </c>
      <c r="S2375" s="14">
        <f t="shared" si="107"/>
        <v>42215.662314814821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06"/>
        <v>10</v>
      </c>
      <c r="Q2376" s="10" t="s">
        <v>8317</v>
      </c>
      <c r="R2376" t="s">
        <v>8318</v>
      </c>
      <c r="S2376" s="14">
        <f t="shared" si="107"/>
        <v>42017.843287037031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06"/>
        <v>0</v>
      </c>
      <c r="Q2377" s="10" t="s">
        <v>8317</v>
      </c>
      <c r="R2377" t="s">
        <v>8318</v>
      </c>
      <c r="S2377" s="14">
        <f t="shared" si="107"/>
        <v>42592.836076388892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06"/>
        <v>81.58</v>
      </c>
      <c r="Q2378" s="10" t="s">
        <v>8317</v>
      </c>
      <c r="R2378" t="s">
        <v>8318</v>
      </c>
      <c r="S2378" s="14">
        <f t="shared" si="107"/>
        <v>42318.925532407404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06"/>
        <v>0</v>
      </c>
      <c r="Q2379" s="10" t="s">
        <v>8317</v>
      </c>
      <c r="R2379" t="s">
        <v>8318</v>
      </c>
      <c r="S2379" s="14">
        <f t="shared" si="107"/>
        <v>42669.870173611111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06"/>
        <v>0</v>
      </c>
      <c r="Q2380" s="10" t="s">
        <v>8317</v>
      </c>
      <c r="R2380" t="s">
        <v>8318</v>
      </c>
      <c r="S2380" s="14">
        <f t="shared" si="107"/>
        <v>42213.013078703705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06"/>
        <v>0</v>
      </c>
      <c r="Q2381" s="10" t="s">
        <v>8317</v>
      </c>
      <c r="R2381" t="s">
        <v>8318</v>
      </c>
      <c r="S2381" s="14">
        <f t="shared" si="107"/>
        <v>42237.016388888893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06"/>
        <v>18.329999999999998</v>
      </c>
      <c r="Q2382" s="10" t="s">
        <v>8317</v>
      </c>
      <c r="R2382" t="s">
        <v>8318</v>
      </c>
      <c r="S2382" s="14">
        <f t="shared" si="107"/>
        <v>42248.793310185181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06"/>
        <v>224.43</v>
      </c>
      <c r="Q2383" s="10" t="s">
        <v>8317</v>
      </c>
      <c r="R2383" t="s">
        <v>8318</v>
      </c>
      <c r="S2383" s="14">
        <f t="shared" si="107"/>
        <v>42074.935740740737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06"/>
        <v>37.5</v>
      </c>
      <c r="Q2384" s="10" t="s">
        <v>8317</v>
      </c>
      <c r="R2384" t="s">
        <v>8318</v>
      </c>
      <c r="S2384" s="14">
        <f t="shared" si="107"/>
        <v>42195.187534722223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06"/>
        <v>145</v>
      </c>
      <c r="Q2385" s="10" t="s">
        <v>8317</v>
      </c>
      <c r="R2385" t="s">
        <v>8318</v>
      </c>
      <c r="S2385" s="14">
        <f t="shared" si="107"/>
        <v>42027.056793981479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06"/>
        <v>1</v>
      </c>
      <c r="Q2386" s="10" t="s">
        <v>8317</v>
      </c>
      <c r="R2386" t="s">
        <v>8318</v>
      </c>
      <c r="S2386" s="14">
        <f t="shared" si="107"/>
        <v>41927.067627314813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06"/>
        <v>112.57</v>
      </c>
      <c r="Q2387" s="10" t="s">
        <v>8317</v>
      </c>
      <c r="R2387" t="s">
        <v>8318</v>
      </c>
      <c r="S2387" s="14">
        <f t="shared" si="107"/>
        <v>42191.70175925926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06"/>
        <v>0</v>
      </c>
      <c r="Q2388" s="10" t="s">
        <v>8317</v>
      </c>
      <c r="R2388" t="s">
        <v>8318</v>
      </c>
      <c r="S2388" s="14">
        <f t="shared" si="107"/>
        <v>41954.838240740741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06"/>
        <v>342</v>
      </c>
      <c r="Q2389" s="10" t="s">
        <v>8317</v>
      </c>
      <c r="R2389" t="s">
        <v>8318</v>
      </c>
      <c r="S2389" s="14">
        <f t="shared" si="107"/>
        <v>42528.626620370371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06"/>
        <v>57.88</v>
      </c>
      <c r="Q2390" s="10" t="s">
        <v>8317</v>
      </c>
      <c r="R2390" t="s">
        <v>8318</v>
      </c>
      <c r="S2390" s="14">
        <f t="shared" si="107"/>
        <v>41989.853692129633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06"/>
        <v>30</v>
      </c>
      <c r="Q2391" s="10" t="s">
        <v>8317</v>
      </c>
      <c r="R2391" t="s">
        <v>8318</v>
      </c>
      <c r="S2391" s="14">
        <f t="shared" si="107"/>
        <v>42179.653379629628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06"/>
        <v>0</v>
      </c>
      <c r="Q2392" s="10" t="s">
        <v>8317</v>
      </c>
      <c r="R2392" t="s">
        <v>8318</v>
      </c>
      <c r="S2392" s="14">
        <f t="shared" si="107"/>
        <v>41968.262314814812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06"/>
        <v>25</v>
      </c>
      <c r="Q2393" s="10" t="s">
        <v>8317</v>
      </c>
      <c r="R2393" t="s">
        <v>8318</v>
      </c>
      <c r="S2393" s="14">
        <f t="shared" si="107"/>
        <v>42064.794490740736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06"/>
        <v>0</v>
      </c>
      <c r="Q2394" s="10" t="s">
        <v>8317</v>
      </c>
      <c r="R2394" t="s">
        <v>8318</v>
      </c>
      <c r="S2394" s="14">
        <f t="shared" si="107"/>
        <v>42276.120636574073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06"/>
        <v>50</v>
      </c>
      <c r="Q2395" s="10" t="s">
        <v>8317</v>
      </c>
      <c r="R2395" t="s">
        <v>8318</v>
      </c>
      <c r="S2395" s="14">
        <f t="shared" si="107"/>
        <v>42194.648344907408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06"/>
        <v>1.5</v>
      </c>
      <c r="Q2396" s="10" t="s">
        <v>8317</v>
      </c>
      <c r="R2396" t="s">
        <v>8318</v>
      </c>
      <c r="S2396" s="14">
        <f t="shared" si="107"/>
        <v>42031.362187499995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06"/>
        <v>0</v>
      </c>
      <c r="Q2397" s="10" t="s">
        <v>8317</v>
      </c>
      <c r="R2397" t="s">
        <v>8318</v>
      </c>
      <c r="S2397" s="14">
        <f t="shared" si="107"/>
        <v>42717.121377314819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06"/>
        <v>10</v>
      </c>
      <c r="Q2398" s="10" t="s">
        <v>8317</v>
      </c>
      <c r="R2398" t="s">
        <v>8318</v>
      </c>
      <c r="S2398" s="14">
        <f t="shared" si="107"/>
        <v>42262.849050925928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06"/>
        <v>0</v>
      </c>
      <c r="Q2399" s="10" t="s">
        <v>8317</v>
      </c>
      <c r="R2399" t="s">
        <v>8318</v>
      </c>
      <c r="S2399" s="14">
        <f t="shared" si="107"/>
        <v>41976.88490740741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06"/>
        <v>0</v>
      </c>
      <c r="Q2400" s="10" t="s">
        <v>8317</v>
      </c>
      <c r="R2400" t="s">
        <v>8318</v>
      </c>
      <c r="S2400" s="14">
        <f t="shared" si="107"/>
        <v>42157.916481481487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06"/>
        <v>0</v>
      </c>
      <c r="Q2401" s="10" t="s">
        <v>8317</v>
      </c>
      <c r="R2401" t="s">
        <v>8318</v>
      </c>
      <c r="S2401" s="14">
        <f t="shared" si="107"/>
        <v>41956.853078703702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06"/>
        <v>0</v>
      </c>
      <c r="Q2402" s="10" t="s">
        <v>8317</v>
      </c>
      <c r="R2402" t="s">
        <v>8318</v>
      </c>
      <c r="S2402" s="14">
        <f t="shared" si="107"/>
        <v>42444.268101851849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06"/>
        <v>22.33</v>
      </c>
      <c r="Q2403" s="10" t="s">
        <v>8334</v>
      </c>
      <c r="R2403" t="s">
        <v>8335</v>
      </c>
      <c r="S2403" s="14">
        <f t="shared" si="107"/>
        <v>42374.822870370372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06"/>
        <v>52</v>
      </c>
      <c r="Q2404" s="10" t="s">
        <v>8334</v>
      </c>
      <c r="R2404" t="s">
        <v>8335</v>
      </c>
      <c r="S2404" s="14">
        <f t="shared" si="107"/>
        <v>42107.679756944446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06"/>
        <v>16.829999999999998</v>
      </c>
      <c r="Q2405" s="10" t="s">
        <v>8334</v>
      </c>
      <c r="R2405" t="s">
        <v>8335</v>
      </c>
      <c r="S2405" s="14">
        <f t="shared" si="107"/>
        <v>42399.882615740738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06"/>
        <v>0</v>
      </c>
      <c r="Q2406" s="10" t="s">
        <v>8334</v>
      </c>
      <c r="R2406" t="s">
        <v>8335</v>
      </c>
      <c r="S2406" s="14">
        <f t="shared" si="107"/>
        <v>42342.03943287037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06"/>
        <v>56.3</v>
      </c>
      <c r="Q2407" s="10" t="s">
        <v>8334</v>
      </c>
      <c r="R2407" t="s">
        <v>8335</v>
      </c>
      <c r="S2407" s="14">
        <f t="shared" si="107"/>
        <v>42595.585358796292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06"/>
        <v>84.06</v>
      </c>
      <c r="Q2408" s="10" t="s">
        <v>8334</v>
      </c>
      <c r="R2408" t="s">
        <v>8335</v>
      </c>
      <c r="S2408" s="14">
        <f t="shared" si="107"/>
        <v>41983.110995370371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06"/>
        <v>168.39</v>
      </c>
      <c r="Q2409" s="10" t="s">
        <v>8334</v>
      </c>
      <c r="R2409" t="s">
        <v>8335</v>
      </c>
      <c r="S2409" s="14">
        <f t="shared" si="107"/>
        <v>42082.575555555552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06"/>
        <v>15</v>
      </c>
      <c r="Q2410" s="10" t="s">
        <v>8334</v>
      </c>
      <c r="R2410" t="s">
        <v>8335</v>
      </c>
      <c r="S2410" s="14">
        <f t="shared" si="107"/>
        <v>41919.140706018516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06"/>
        <v>76.67</v>
      </c>
      <c r="Q2411" s="10" t="s">
        <v>8334</v>
      </c>
      <c r="R2411" t="s">
        <v>8335</v>
      </c>
      <c r="S2411" s="14">
        <f t="shared" si="107"/>
        <v>42204.875868055555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06"/>
        <v>0</v>
      </c>
      <c r="Q2412" s="10" t="s">
        <v>8334</v>
      </c>
      <c r="R2412" t="s">
        <v>8335</v>
      </c>
      <c r="S2412" s="14">
        <f t="shared" si="107"/>
        <v>42224.408275462964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06"/>
        <v>50.33</v>
      </c>
      <c r="Q2413" s="10" t="s">
        <v>8334</v>
      </c>
      <c r="R2413" t="s">
        <v>8335</v>
      </c>
      <c r="S2413" s="14">
        <f t="shared" si="107"/>
        <v>42211.732430555552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06"/>
        <v>0</v>
      </c>
      <c r="Q2414" s="10" t="s">
        <v>8334</v>
      </c>
      <c r="R2414" t="s">
        <v>8335</v>
      </c>
      <c r="S2414" s="14">
        <f t="shared" si="107"/>
        <v>42655.736956018518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06"/>
        <v>8.33</v>
      </c>
      <c r="Q2415" s="10" t="s">
        <v>8334</v>
      </c>
      <c r="R2415" t="s">
        <v>8335</v>
      </c>
      <c r="S2415" s="14">
        <f t="shared" si="107"/>
        <v>41760.10974537037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06"/>
        <v>35.380000000000003</v>
      </c>
      <c r="Q2416" s="10" t="s">
        <v>8334</v>
      </c>
      <c r="R2416" t="s">
        <v>8335</v>
      </c>
      <c r="S2416" s="14">
        <f t="shared" si="107"/>
        <v>42198.695138888885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06"/>
        <v>55.83</v>
      </c>
      <c r="Q2417" s="10" t="s">
        <v>8334</v>
      </c>
      <c r="R2417" t="s">
        <v>8335</v>
      </c>
      <c r="S2417" s="14">
        <f t="shared" si="107"/>
        <v>42536.862800925926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06"/>
        <v>5</v>
      </c>
      <c r="Q2418" s="10" t="s">
        <v>8334</v>
      </c>
      <c r="R2418" t="s">
        <v>8335</v>
      </c>
      <c r="S2418" s="14">
        <f t="shared" si="107"/>
        <v>42019.737766203703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06"/>
        <v>0</v>
      </c>
      <c r="Q2419" s="10" t="s">
        <v>8334</v>
      </c>
      <c r="R2419" t="s">
        <v>8335</v>
      </c>
      <c r="S2419" s="14">
        <f t="shared" si="107"/>
        <v>41831.884108796294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06"/>
        <v>1</v>
      </c>
      <c r="Q2420" s="10" t="s">
        <v>8334</v>
      </c>
      <c r="R2420" t="s">
        <v>8335</v>
      </c>
      <c r="S2420" s="14">
        <f t="shared" si="107"/>
        <v>42027.856990740736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06"/>
        <v>0</v>
      </c>
      <c r="Q2421" s="10" t="s">
        <v>8334</v>
      </c>
      <c r="R2421" t="s">
        <v>8335</v>
      </c>
      <c r="S2421" s="14">
        <f t="shared" si="107"/>
        <v>41993.738298611104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06"/>
        <v>69.47</v>
      </c>
      <c r="Q2422" s="10" t="s">
        <v>8334</v>
      </c>
      <c r="R2422" t="s">
        <v>8335</v>
      </c>
      <c r="S2422" s="14">
        <f t="shared" si="107"/>
        <v>41893.028877314813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06"/>
        <v>1</v>
      </c>
      <c r="Q2423" s="10" t="s">
        <v>8334</v>
      </c>
      <c r="R2423" t="s">
        <v>8335</v>
      </c>
      <c r="S2423" s="14">
        <f t="shared" si="107"/>
        <v>42026.687453703707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06"/>
        <v>1</v>
      </c>
      <c r="Q2424" s="10" t="s">
        <v>8334</v>
      </c>
      <c r="R2424" t="s">
        <v>8335</v>
      </c>
      <c r="S2424" s="14">
        <f t="shared" si="107"/>
        <v>42044.724953703699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06"/>
        <v>8</v>
      </c>
      <c r="Q2425" s="10" t="s">
        <v>8334</v>
      </c>
      <c r="R2425" t="s">
        <v>8335</v>
      </c>
      <c r="S2425" s="14">
        <f t="shared" si="107"/>
        <v>41974.704745370371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06"/>
        <v>34.44</v>
      </c>
      <c r="Q2426" s="10" t="s">
        <v>8334</v>
      </c>
      <c r="R2426" t="s">
        <v>8335</v>
      </c>
      <c r="S2426" s="14">
        <f t="shared" si="107"/>
        <v>41909.892453703702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06"/>
        <v>1</v>
      </c>
      <c r="Q2427" s="10" t="s">
        <v>8334</v>
      </c>
      <c r="R2427" t="s">
        <v>8335</v>
      </c>
      <c r="S2427" s="14">
        <f t="shared" si="107"/>
        <v>42502.913761574076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06"/>
        <v>0</v>
      </c>
      <c r="Q2428" s="10" t="s">
        <v>8334</v>
      </c>
      <c r="R2428" t="s">
        <v>8335</v>
      </c>
      <c r="S2428" s="14">
        <f t="shared" si="107"/>
        <v>42164.170046296291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06"/>
        <v>1</v>
      </c>
      <c r="Q2429" s="10" t="s">
        <v>8334</v>
      </c>
      <c r="R2429" t="s">
        <v>8335</v>
      </c>
      <c r="S2429" s="14">
        <f t="shared" si="107"/>
        <v>42412.318668981476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06"/>
        <v>1</v>
      </c>
      <c r="Q2430" s="10" t="s">
        <v>8334</v>
      </c>
      <c r="R2430" t="s">
        <v>8335</v>
      </c>
      <c r="S2430" s="14">
        <f t="shared" si="107"/>
        <v>42045.784155092595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06"/>
        <v>501.25</v>
      </c>
      <c r="Q2431" s="10" t="s">
        <v>8334</v>
      </c>
      <c r="R2431" t="s">
        <v>8335</v>
      </c>
      <c r="S2431" s="14">
        <f t="shared" si="107"/>
        <v>42734.879236111112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06"/>
        <v>10.5</v>
      </c>
      <c r="Q2432" s="10" t="s">
        <v>8334</v>
      </c>
      <c r="R2432" t="s">
        <v>8335</v>
      </c>
      <c r="S2432" s="14">
        <f t="shared" si="107"/>
        <v>42382.130833333329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06"/>
        <v>1</v>
      </c>
      <c r="Q2433" s="10" t="s">
        <v>8334</v>
      </c>
      <c r="R2433" t="s">
        <v>8335</v>
      </c>
      <c r="S2433" s="14">
        <f t="shared" si="107"/>
        <v>42489.099687499998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06"/>
        <v>1</v>
      </c>
      <c r="Q2434" s="10" t="s">
        <v>8334</v>
      </c>
      <c r="R2434" t="s">
        <v>8335</v>
      </c>
      <c r="S2434" s="14">
        <f t="shared" si="107"/>
        <v>42041.218715277777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08">IFERROR(ROUND(E2435/L2435,2),0)</f>
        <v>0</v>
      </c>
      <c r="Q2435" s="10" t="s">
        <v>8334</v>
      </c>
      <c r="R2435" t="s">
        <v>8335</v>
      </c>
      <c r="S2435" s="14">
        <f t="shared" ref="S2435:S2498" si="109">(((J2435/60/60)/24)+DATE(1970,1,1))</f>
        <v>42397.89980324074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08"/>
        <v>13</v>
      </c>
      <c r="Q2436" s="10" t="s">
        <v>8334</v>
      </c>
      <c r="R2436" t="s">
        <v>8335</v>
      </c>
      <c r="S2436" s="14">
        <f t="shared" si="109"/>
        <v>42180.18604166666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08"/>
        <v>306</v>
      </c>
      <c r="Q2437" s="10" t="s">
        <v>8334</v>
      </c>
      <c r="R2437" t="s">
        <v>8335</v>
      </c>
      <c r="S2437" s="14">
        <f t="shared" si="109"/>
        <v>42252.277615740735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08"/>
        <v>22.5</v>
      </c>
      <c r="Q2438" s="10" t="s">
        <v>8334</v>
      </c>
      <c r="R2438" t="s">
        <v>8335</v>
      </c>
      <c r="S2438" s="14">
        <f t="shared" si="109"/>
        <v>42338.615393518514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08"/>
        <v>0</v>
      </c>
      <c r="Q2439" s="10" t="s">
        <v>8334</v>
      </c>
      <c r="R2439" t="s">
        <v>8335</v>
      </c>
      <c r="S2439" s="14">
        <f t="shared" si="109"/>
        <v>42031.965138888889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08"/>
        <v>50</v>
      </c>
      <c r="Q2440" s="10" t="s">
        <v>8334</v>
      </c>
      <c r="R2440" t="s">
        <v>8335</v>
      </c>
      <c r="S2440" s="14">
        <f t="shared" si="109"/>
        <v>42285.91506944444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08"/>
        <v>0</v>
      </c>
      <c r="Q2441" s="10" t="s">
        <v>8334</v>
      </c>
      <c r="R2441" t="s">
        <v>8335</v>
      </c>
      <c r="S2441" s="14">
        <f t="shared" si="109"/>
        <v>42265.818622685183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08"/>
        <v>5</v>
      </c>
      <c r="Q2442" s="10" t="s">
        <v>8334</v>
      </c>
      <c r="R2442" t="s">
        <v>8335</v>
      </c>
      <c r="S2442" s="14">
        <f t="shared" si="109"/>
        <v>42383.899456018517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08"/>
        <v>74.23</v>
      </c>
      <c r="Q2443" s="10" t="s">
        <v>8334</v>
      </c>
      <c r="R2443" t="s">
        <v>8350</v>
      </c>
      <c r="S2443" s="14">
        <f t="shared" si="109"/>
        <v>42187.125625000001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08"/>
        <v>81.25</v>
      </c>
      <c r="Q2444" s="10" t="s">
        <v>8334</v>
      </c>
      <c r="R2444" t="s">
        <v>8350</v>
      </c>
      <c r="S2444" s="14">
        <f t="shared" si="109"/>
        <v>42052.666990740734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08"/>
        <v>130.22999999999999</v>
      </c>
      <c r="Q2445" s="10" t="s">
        <v>8334</v>
      </c>
      <c r="R2445" t="s">
        <v>8350</v>
      </c>
      <c r="S2445" s="14">
        <f t="shared" si="109"/>
        <v>41836.625254629631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08"/>
        <v>53.41</v>
      </c>
      <c r="Q2446" s="10" t="s">
        <v>8334</v>
      </c>
      <c r="R2446" t="s">
        <v>8350</v>
      </c>
      <c r="S2446" s="14">
        <f t="shared" si="109"/>
        <v>42485.754525462966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08"/>
        <v>75.13</v>
      </c>
      <c r="Q2447" s="10" t="s">
        <v>8334</v>
      </c>
      <c r="R2447" t="s">
        <v>8350</v>
      </c>
      <c r="S2447" s="14">
        <f t="shared" si="109"/>
        <v>42243.190057870372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08"/>
        <v>75.67</v>
      </c>
      <c r="Q2448" s="10" t="s">
        <v>8334</v>
      </c>
      <c r="R2448" t="s">
        <v>8350</v>
      </c>
      <c r="S2448" s="14">
        <f t="shared" si="109"/>
        <v>42670.602673611109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08"/>
        <v>31.69</v>
      </c>
      <c r="Q2449" s="10" t="s">
        <v>8334</v>
      </c>
      <c r="R2449" t="s">
        <v>8350</v>
      </c>
      <c r="S2449" s="14">
        <f t="shared" si="109"/>
        <v>42654.469826388886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08"/>
        <v>47.78</v>
      </c>
      <c r="Q2450" s="10" t="s">
        <v>8334</v>
      </c>
      <c r="R2450" t="s">
        <v>8350</v>
      </c>
      <c r="S2450" s="14">
        <f t="shared" si="109"/>
        <v>42607.316122685181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08"/>
        <v>90</v>
      </c>
      <c r="Q2451" s="10" t="s">
        <v>8334</v>
      </c>
      <c r="R2451" t="s">
        <v>8350</v>
      </c>
      <c r="S2451" s="14">
        <f t="shared" si="109"/>
        <v>41943.142534722225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08"/>
        <v>149.31</v>
      </c>
      <c r="Q2452" s="10" t="s">
        <v>8334</v>
      </c>
      <c r="R2452" t="s">
        <v>8350</v>
      </c>
      <c r="S2452" s="14">
        <f t="shared" si="109"/>
        <v>41902.07240740741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08"/>
        <v>62.07</v>
      </c>
      <c r="Q2453" s="10" t="s">
        <v>8334</v>
      </c>
      <c r="R2453" t="s">
        <v>8350</v>
      </c>
      <c r="S2453" s="14">
        <f t="shared" si="109"/>
        <v>42779.908449074079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08"/>
        <v>53.4</v>
      </c>
      <c r="Q2454" s="10" t="s">
        <v>8334</v>
      </c>
      <c r="R2454" t="s">
        <v>8350</v>
      </c>
      <c r="S2454" s="14">
        <f t="shared" si="109"/>
        <v>42338.84375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08"/>
        <v>69.27</v>
      </c>
      <c r="Q2455" s="10" t="s">
        <v>8334</v>
      </c>
      <c r="R2455" t="s">
        <v>8350</v>
      </c>
      <c r="S2455" s="14">
        <f t="shared" si="109"/>
        <v>42738.692233796297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08"/>
        <v>271.51</v>
      </c>
      <c r="Q2456" s="10" t="s">
        <v>8334</v>
      </c>
      <c r="R2456" t="s">
        <v>8350</v>
      </c>
      <c r="S2456" s="14">
        <f t="shared" si="109"/>
        <v>42770.201481481476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08"/>
        <v>34.130000000000003</v>
      </c>
      <c r="Q2457" s="10" t="s">
        <v>8334</v>
      </c>
      <c r="R2457" t="s">
        <v>8350</v>
      </c>
      <c r="S2457" s="14">
        <f t="shared" si="109"/>
        <v>42452.781828703708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08"/>
        <v>40.49</v>
      </c>
      <c r="Q2458" s="10" t="s">
        <v>8334</v>
      </c>
      <c r="R2458" t="s">
        <v>8350</v>
      </c>
      <c r="S2458" s="14">
        <f t="shared" si="109"/>
        <v>42761.961099537039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08"/>
        <v>189.76</v>
      </c>
      <c r="Q2459" s="10" t="s">
        <v>8334</v>
      </c>
      <c r="R2459" t="s">
        <v>8350</v>
      </c>
      <c r="S2459" s="14">
        <f t="shared" si="109"/>
        <v>42423.602500000001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08"/>
        <v>68.86</v>
      </c>
      <c r="Q2460" s="10" t="s">
        <v>8334</v>
      </c>
      <c r="R2460" t="s">
        <v>8350</v>
      </c>
      <c r="S2460" s="14">
        <f t="shared" si="109"/>
        <v>42495.871736111112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08"/>
        <v>108.78</v>
      </c>
      <c r="Q2461" s="10" t="s">
        <v>8334</v>
      </c>
      <c r="R2461" t="s">
        <v>8350</v>
      </c>
      <c r="S2461" s="14">
        <f t="shared" si="109"/>
        <v>42407.637557870374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08"/>
        <v>125.99</v>
      </c>
      <c r="Q2462" s="10" t="s">
        <v>8334</v>
      </c>
      <c r="R2462" t="s">
        <v>8350</v>
      </c>
      <c r="S2462" s="14">
        <f t="shared" si="109"/>
        <v>42704.187118055561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08"/>
        <v>90.52</v>
      </c>
      <c r="Q2463" s="10" t="s">
        <v>8323</v>
      </c>
      <c r="R2463" t="s">
        <v>8327</v>
      </c>
      <c r="S2463" s="14">
        <f t="shared" si="109"/>
        <v>40784.012696759259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08"/>
        <v>28.88</v>
      </c>
      <c r="Q2464" s="10" t="s">
        <v>8323</v>
      </c>
      <c r="R2464" t="s">
        <v>8327</v>
      </c>
      <c r="S2464" s="14">
        <f t="shared" si="109"/>
        <v>41089.186296296299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08"/>
        <v>31</v>
      </c>
      <c r="Q2465" s="10" t="s">
        <v>8323</v>
      </c>
      <c r="R2465" t="s">
        <v>8327</v>
      </c>
      <c r="S2465" s="14">
        <f t="shared" si="109"/>
        <v>41341.111400462964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08"/>
        <v>51.67</v>
      </c>
      <c r="Q2466" s="10" t="s">
        <v>8323</v>
      </c>
      <c r="R2466" t="s">
        <v>8327</v>
      </c>
      <c r="S2466" s="14">
        <f t="shared" si="109"/>
        <v>42248.90042824074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08"/>
        <v>26.27</v>
      </c>
      <c r="Q2467" s="10" t="s">
        <v>8323</v>
      </c>
      <c r="R2467" t="s">
        <v>8327</v>
      </c>
      <c r="S2467" s="14">
        <f t="shared" si="109"/>
        <v>41145.719305555554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08"/>
        <v>48.08</v>
      </c>
      <c r="Q2468" s="10" t="s">
        <v>8323</v>
      </c>
      <c r="R2468" t="s">
        <v>8327</v>
      </c>
      <c r="S2468" s="14">
        <f t="shared" si="109"/>
        <v>41373.102465277778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08"/>
        <v>27.56</v>
      </c>
      <c r="Q2469" s="10" t="s">
        <v>8323</v>
      </c>
      <c r="R2469" t="s">
        <v>8327</v>
      </c>
      <c r="S2469" s="14">
        <f t="shared" si="109"/>
        <v>41025.874201388891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08"/>
        <v>36.97</v>
      </c>
      <c r="Q2470" s="10" t="s">
        <v>8323</v>
      </c>
      <c r="R2470" t="s">
        <v>8327</v>
      </c>
      <c r="S2470" s="14">
        <f t="shared" si="109"/>
        <v>41174.154178240737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08"/>
        <v>29.02</v>
      </c>
      <c r="Q2471" s="10" t="s">
        <v>8323</v>
      </c>
      <c r="R2471" t="s">
        <v>8327</v>
      </c>
      <c r="S2471" s="14">
        <f t="shared" si="109"/>
        <v>40557.429733796293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08"/>
        <v>28.66</v>
      </c>
      <c r="Q2472" s="10" t="s">
        <v>8323</v>
      </c>
      <c r="R2472" t="s">
        <v>8327</v>
      </c>
      <c r="S2472" s="14">
        <f t="shared" si="109"/>
        <v>41023.07471064815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08"/>
        <v>37.65</v>
      </c>
      <c r="Q2473" s="10" t="s">
        <v>8323</v>
      </c>
      <c r="R2473" t="s">
        <v>8327</v>
      </c>
      <c r="S2473" s="14">
        <f t="shared" si="109"/>
        <v>40893.992962962962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08"/>
        <v>97.9</v>
      </c>
      <c r="Q2474" s="10" t="s">
        <v>8323</v>
      </c>
      <c r="R2474" t="s">
        <v>8327</v>
      </c>
      <c r="S2474" s="14">
        <f t="shared" si="109"/>
        <v>40354.11550925926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08"/>
        <v>42.55</v>
      </c>
      <c r="Q2475" s="10" t="s">
        <v>8323</v>
      </c>
      <c r="R2475" t="s">
        <v>8327</v>
      </c>
      <c r="S2475" s="14">
        <f t="shared" si="109"/>
        <v>41193.748483796298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08"/>
        <v>131.58000000000001</v>
      </c>
      <c r="Q2476" s="10" t="s">
        <v>8323</v>
      </c>
      <c r="R2476" t="s">
        <v>8327</v>
      </c>
      <c r="S2476" s="14">
        <f t="shared" si="109"/>
        <v>40417.011296296296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08"/>
        <v>32.32</v>
      </c>
      <c r="Q2477" s="10" t="s">
        <v>8323</v>
      </c>
      <c r="R2477" t="s">
        <v>8327</v>
      </c>
      <c r="S2477" s="14">
        <f t="shared" si="109"/>
        <v>40310.287673611114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08"/>
        <v>61.1</v>
      </c>
      <c r="Q2478" s="10" t="s">
        <v>8323</v>
      </c>
      <c r="R2478" t="s">
        <v>8327</v>
      </c>
      <c r="S2478" s="14">
        <f t="shared" si="109"/>
        <v>41913.328356481477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08"/>
        <v>31.34</v>
      </c>
      <c r="Q2479" s="10" t="s">
        <v>8323</v>
      </c>
      <c r="R2479" t="s">
        <v>8327</v>
      </c>
      <c r="S2479" s="14">
        <f t="shared" si="109"/>
        <v>41088.691493055558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08"/>
        <v>129.11000000000001</v>
      </c>
      <c r="Q2480" s="10" t="s">
        <v>8323</v>
      </c>
      <c r="R2480" t="s">
        <v>8327</v>
      </c>
      <c r="S2480" s="14">
        <f t="shared" si="109"/>
        <v>41257.950381944444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08"/>
        <v>25.02</v>
      </c>
      <c r="Q2481" s="10" t="s">
        <v>8323</v>
      </c>
      <c r="R2481" t="s">
        <v>8327</v>
      </c>
      <c r="S2481" s="14">
        <f t="shared" si="109"/>
        <v>41107.726782407408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08"/>
        <v>250</v>
      </c>
      <c r="Q2482" s="10" t="s">
        <v>8323</v>
      </c>
      <c r="R2482" t="s">
        <v>8327</v>
      </c>
      <c r="S2482" s="14">
        <f t="shared" si="109"/>
        <v>42227.936157407406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08"/>
        <v>47.54</v>
      </c>
      <c r="Q2483" s="10" t="s">
        <v>8323</v>
      </c>
      <c r="R2483" t="s">
        <v>8327</v>
      </c>
      <c r="S2483" s="14">
        <f t="shared" si="109"/>
        <v>40999.645925925928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08"/>
        <v>40.04</v>
      </c>
      <c r="Q2484" s="10" t="s">
        <v>8323</v>
      </c>
      <c r="R2484" t="s">
        <v>8327</v>
      </c>
      <c r="S2484" s="14">
        <f t="shared" si="109"/>
        <v>40711.782210648147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08"/>
        <v>65.84</v>
      </c>
      <c r="Q2485" s="10" t="s">
        <v>8323</v>
      </c>
      <c r="R2485" t="s">
        <v>8327</v>
      </c>
      <c r="S2485" s="14">
        <f t="shared" si="109"/>
        <v>40970.750034722223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08"/>
        <v>46.4</v>
      </c>
      <c r="Q2486" s="10" t="s">
        <v>8323</v>
      </c>
      <c r="R2486" t="s">
        <v>8327</v>
      </c>
      <c r="S2486" s="14">
        <f t="shared" si="109"/>
        <v>40771.916701388887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08"/>
        <v>50.37</v>
      </c>
      <c r="Q2487" s="10" t="s">
        <v>8323</v>
      </c>
      <c r="R2487" t="s">
        <v>8327</v>
      </c>
      <c r="S2487" s="14">
        <f t="shared" si="109"/>
        <v>40793.998599537037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08"/>
        <v>26.57</v>
      </c>
      <c r="Q2488" s="10" t="s">
        <v>8323</v>
      </c>
      <c r="R2488" t="s">
        <v>8327</v>
      </c>
      <c r="S2488" s="14">
        <f t="shared" si="109"/>
        <v>40991.708055555559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08"/>
        <v>39.49</v>
      </c>
      <c r="Q2489" s="10" t="s">
        <v>8323</v>
      </c>
      <c r="R2489" t="s">
        <v>8327</v>
      </c>
      <c r="S2489" s="14">
        <f t="shared" si="109"/>
        <v>41026.083298611113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08"/>
        <v>49.25</v>
      </c>
      <c r="Q2490" s="10" t="s">
        <v>8323</v>
      </c>
      <c r="R2490" t="s">
        <v>8327</v>
      </c>
      <c r="S2490" s="14">
        <f t="shared" si="109"/>
        <v>40833.633194444446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08"/>
        <v>62.38</v>
      </c>
      <c r="Q2491" s="10" t="s">
        <v>8323</v>
      </c>
      <c r="R2491" t="s">
        <v>8327</v>
      </c>
      <c r="S2491" s="14">
        <f t="shared" si="109"/>
        <v>41373.690266203703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08"/>
        <v>37.94</v>
      </c>
      <c r="Q2492" s="10" t="s">
        <v>8323</v>
      </c>
      <c r="R2492" t="s">
        <v>8327</v>
      </c>
      <c r="S2492" s="14">
        <f t="shared" si="109"/>
        <v>41023.227731481478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08"/>
        <v>51.6</v>
      </c>
      <c r="Q2493" s="10" t="s">
        <v>8323</v>
      </c>
      <c r="R2493" t="s">
        <v>8327</v>
      </c>
      <c r="S2493" s="14">
        <f t="shared" si="109"/>
        <v>40542.839282407411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08"/>
        <v>27.78</v>
      </c>
      <c r="Q2494" s="10" t="s">
        <v>8323</v>
      </c>
      <c r="R2494" t="s">
        <v>8327</v>
      </c>
      <c r="S2494" s="14">
        <f t="shared" si="109"/>
        <v>41024.985972222225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08"/>
        <v>99.38</v>
      </c>
      <c r="Q2495" s="10" t="s">
        <v>8323</v>
      </c>
      <c r="R2495" t="s">
        <v>8327</v>
      </c>
      <c r="S2495" s="14">
        <f t="shared" si="109"/>
        <v>41348.168287037035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08"/>
        <v>38.85</v>
      </c>
      <c r="Q2496" s="10" t="s">
        <v>8323</v>
      </c>
      <c r="R2496" t="s">
        <v>8327</v>
      </c>
      <c r="S2496" s="14">
        <f t="shared" si="109"/>
        <v>41022.645185185182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08"/>
        <v>45.55</v>
      </c>
      <c r="Q2497" s="10" t="s">
        <v>8323</v>
      </c>
      <c r="R2497" t="s">
        <v>8327</v>
      </c>
      <c r="S2497" s="14">
        <f t="shared" si="109"/>
        <v>41036.946469907409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08"/>
        <v>600</v>
      </c>
      <c r="Q2498" s="10" t="s">
        <v>8323</v>
      </c>
      <c r="R2498" t="s">
        <v>8327</v>
      </c>
      <c r="S2498" s="14">
        <f t="shared" si="109"/>
        <v>41327.996435185189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10">IFERROR(ROUND(E2499/L2499,2),0)</f>
        <v>80.55</v>
      </c>
      <c r="Q2499" s="10" t="s">
        <v>8323</v>
      </c>
      <c r="R2499" t="s">
        <v>8327</v>
      </c>
      <c r="S2499" s="14">
        <f t="shared" ref="S2499:S2562" si="111">(((J2499/60/60)/24)+DATE(1970,1,1))</f>
        <v>40730.878912037035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10"/>
        <v>52.8</v>
      </c>
      <c r="Q2500" s="10" t="s">
        <v>8323</v>
      </c>
      <c r="R2500" t="s">
        <v>8327</v>
      </c>
      <c r="S2500" s="14">
        <f t="shared" si="111"/>
        <v>42017.967442129629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10"/>
        <v>47.68</v>
      </c>
      <c r="Q2501" s="10" t="s">
        <v>8323</v>
      </c>
      <c r="R2501" t="s">
        <v>8327</v>
      </c>
      <c r="S2501" s="14">
        <f t="shared" si="111"/>
        <v>41226.648576388885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10"/>
        <v>23.45</v>
      </c>
      <c r="Q2502" s="10" t="s">
        <v>8323</v>
      </c>
      <c r="R2502" t="s">
        <v>8327</v>
      </c>
      <c r="S2502" s="14">
        <f t="shared" si="111"/>
        <v>41053.772858796299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10"/>
        <v>40.14</v>
      </c>
      <c r="Q2503" s="10" t="s">
        <v>8334</v>
      </c>
      <c r="R2503" t="s">
        <v>8351</v>
      </c>
      <c r="S2503" s="14">
        <f t="shared" si="111"/>
        <v>42244.776666666665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10"/>
        <v>17.2</v>
      </c>
      <c r="Q2504" s="10" t="s">
        <v>8334</v>
      </c>
      <c r="R2504" t="s">
        <v>8351</v>
      </c>
      <c r="S2504" s="14">
        <f t="shared" si="111"/>
        <v>41858.825439814813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10"/>
        <v>0</v>
      </c>
      <c r="Q2505" s="10" t="s">
        <v>8334</v>
      </c>
      <c r="R2505" t="s">
        <v>8351</v>
      </c>
      <c r="S2505" s="14">
        <f t="shared" si="111"/>
        <v>42498.899398148147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10"/>
        <v>0</v>
      </c>
      <c r="Q2506" s="10" t="s">
        <v>8334</v>
      </c>
      <c r="R2506" t="s">
        <v>8351</v>
      </c>
      <c r="S2506" s="14">
        <f t="shared" si="111"/>
        <v>41928.015439814815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10"/>
        <v>0</v>
      </c>
      <c r="Q2507" s="10" t="s">
        <v>8334</v>
      </c>
      <c r="R2507" t="s">
        <v>8351</v>
      </c>
      <c r="S2507" s="14">
        <f t="shared" si="111"/>
        <v>42047.05574074074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10"/>
        <v>15</v>
      </c>
      <c r="Q2508" s="10" t="s">
        <v>8334</v>
      </c>
      <c r="R2508" t="s">
        <v>8351</v>
      </c>
      <c r="S2508" s="14">
        <f t="shared" si="111"/>
        <v>42258.297094907408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10"/>
        <v>0</v>
      </c>
      <c r="Q2509" s="10" t="s">
        <v>8334</v>
      </c>
      <c r="R2509" t="s">
        <v>8351</v>
      </c>
      <c r="S2509" s="14">
        <f t="shared" si="111"/>
        <v>42105.072962962964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10"/>
        <v>0</v>
      </c>
      <c r="Q2510" s="10" t="s">
        <v>8334</v>
      </c>
      <c r="R2510" t="s">
        <v>8351</v>
      </c>
      <c r="S2510" s="14">
        <f t="shared" si="111"/>
        <v>41835.951782407406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10"/>
        <v>35.71</v>
      </c>
      <c r="Q2511" s="10" t="s">
        <v>8334</v>
      </c>
      <c r="R2511" t="s">
        <v>8351</v>
      </c>
      <c r="S2511" s="14">
        <f t="shared" si="111"/>
        <v>42058.809594907405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10"/>
        <v>37.5</v>
      </c>
      <c r="Q2512" s="10" t="s">
        <v>8334</v>
      </c>
      <c r="R2512" t="s">
        <v>8351</v>
      </c>
      <c r="S2512" s="14">
        <f t="shared" si="111"/>
        <v>42078.997361111105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10"/>
        <v>0</v>
      </c>
      <c r="Q2513" s="10" t="s">
        <v>8334</v>
      </c>
      <c r="R2513" t="s">
        <v>8351</v>
      </c>
      <c r="S2513" s="14">
        <f t="shared" si="111"/>
        <v>42371.446909722217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10"/>
        <v>0</v>
      </c>
      <c r="Q2514" s="10" t="s">
        <v>8334</v>
      </c>
      <c r="R2514" t="s">
        <v>8351</v>
      </c>
      <c r="S2514" s="14">
        <f t="shared" si="111"/>
        <v>41971.876863425925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10"/>
        <v>0</v>
      </c>
      <c r="Q2515" s="10" t="s">
        <v>8334</v>
      </c>
      <c r="R2515" t="s">
        <v>8351</v>
      </c>
      <c r="S2515" s="14">
        <f t="shared" si="111"/>
        <v>42732.00681712963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10"/>
        <v>52.5</v>
      </c>
      <c r="Q2516" s="10" t="s">
        <v>8334</v>
      </c>
      <c r="R2516" t="s">
        <v>8351</v>
      </c>
      <c r="S2516" s="14">
        <f t="shared" si="111"/>
        <v>41854.389780092592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10"/>
        <v>77.5</v>
      </c>
      <c r="Q2517" s="10" t="s">
        <v>8334</v>
      </c>
      <c r="R2517" t="s">
        <v>8351</v>
      </c>
      <c r="S2517" s="14">
        <f t="shared" si="111"/>
        <v>42027.839733796296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10"/>
        <v>0</v>
      </c>
      <c r="Q2518" s="10" t="s">
        <v>8334</v>
      </c>
      <c r="R2518" t="s">
        <v>8351</v>
      </c>
      <c r="S2518" s="14">
        <f t="shared" si="111"/>
        <v>41942.653379629628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10"/>
        <v>53.55</v>
      </c>
      <c r="Q2519" s="10" t="s">
        <v>8334</v>
      </c>
      <c r="R2519" t="s">
        <v>8351</v>
      </c>
      <c r="S2519" s="14">
        <f t="shared" si="111"/>
        <v>42052.802430555559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10"/>
        <v>0</v>
      </c>
      <c r="Q2520" s="10" t="s">
        <v>8334</v>
      </c>
      <c r="R2520" t="s">
        <v>8351</v>
      </c>
      <c r="S2520" s="14">
        <f t="shared" si="111"/>
        <v>41926.680879629632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10"/>
        <v>16.25</v>
      </c>
      <c r="Q2521" s="10" t="s">
        <v>8334</v>
      </c>
      <c r="R2521" t="s">
        <v>8351</v>
      </c>
      <c r="S2521" s="14">
        <f t="shared" si="111"/>
        <v>41809.155138888891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10"/>
        <v>0</v>
      </c>
      <c r="Q2522" s="10" t="s">
        <v>8334</v>
      </c>
      <c r="R2522" t="s">
        <v>8351</v>
      </c>
      <c r="S2522" s="14">
        <f t="shared" si="111"/>
        <v>42612.600520833337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10"/>
        <v>103.68</v>
      </c>
      <c r="Q2523" s="10" t="s">
        <v>8323</v>
      </c>
      <c r="R2523" t="s">
        <v>8352</v>
      </c>
      <c r="S2523" s="14">
        <f t="shared" si="111"/>
        <v>42269.967835648145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10"/>
        <v>185.19</v>
      </c>
      <c r="Q2524" s="10" t="s">
        <v>8323</v>
      </c>
      <c r="R2524" t="s">
        <v>8352</v>
      </c>
      <c r="S2524" s="14">
        <f t="shared" si="111"/>
        <v>42460.573611111111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10"/>
        <v>54.15</v>
      </c>
      <c r="Q2525" s="10" t="s">
        <v>8323</v>
      </c>
      <c r="R2525" t="s">
        <v>8352</v>
      </c>
      <c r="S2525" s="14">
        <f t="shared" si="111"/>
        <v>41930.975601851853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10"/>
        <v>177.21</v>
      </c>
      <c r="Q2526" s="10" t="s">
        <v>8323</v>
      </c>
      <c r="R2526" t="s">
        <v>8352</v>
      </c>
      <c r="S2526" s="14">
        <f t="shared" si="111"/>
        <v>41961.807372685187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10"/>
        <v>100.33</v>
      </c>
      <c r="Q2527" s="10" t="s">
        <v>8323</v>
      </c>
      <c r="R2527" t="s">
        <v>8352</v>
      </c>
      <c r="S2527" s="14">
        <f t="shared" si="111"/>
        <v>41058.844571759262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10"/>
        <v>136.91</v>
      </c>
      <c r="Q2528" s="10" t="s">
        <v>8323</v>
      </c>
      <c r="R2528" t="s">
        <v>8352</v>
      </c>
      <c r="S2528" s="14">
        <f t="shared" si="111"/>
        <v>41953.091134259259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10"/>
        <v>57.54</v>
      </c>
      <c r="Q2529" s="10" t="s">
        <v>8323</v>
      </c>
      <c r="R2529" t="s">
        <v>8352</v>
      </c>
      <c r="S2529" s="14">
        <f t="shared" si="111"/>
        <v>41546.75105324074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10"/>
        <v>52.96</v>
      </c>
      <c r="Q2530" s="10" t="s">
        <v>8323</v>
      </c>
      <c r="R2530" t="s">
        <v>8352</v>
      </c>
      <c r="S2530" s="14">
        <f t="shared" si="111"/>
        <v>42217.834525462968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10"/>
        <v>82.33</v>
      </c>
      <c r="Q2531" s="10" t="s">
        <v>8323</v>
      </c>
      <c r="R2531" t="s">
        <v>8352</v>
      </c>
      <c r="S2531" s="14">
        <f t="shared" si="111"/>
        <v>40948.080729166664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10"/>
        <v>135.41999999999999</v>
      </c>
      <c r="Q2532" s="10" t="s">
        <v>8323</v>
      </c>
      <c r="R2532" t="s">
        <v>8352</v>
      </c>
      <c r="S2532" s="14">
        <f t="shared" si="111"/>
        <v>42081.864641203705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10"/>
        <v>74.069999999999993</v>
      </c>
      <c r="Q2533" s="10" t="s">
        <v>8323</v>
      </c>
      <c r="R2533" t="s">
        <v>8352</v>
      </c>
      <c r="S2533" s="14">
        <f t="shared" si="111"/>
        <v>42208.680023148147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10"/>
        <v>84.08</v>
      </c>
      <c r="Q2534" s="10" t="s">
        <v>8323</v>
      </c>
      <c r="R2534" t="s">
        <v>8352</v>
      </c>
      <c r="S2534" s="14">
        <f t="shared" si="111"/>
        <v>41107.849143518521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10"/>
        <v>61.03</v>
      </c>
      <c r="Q2535" s="10" t="s">
        <v>8323</v>
      </c>
      <c r="R2535" t="s">
        <v>8352</v>
      </c>
      <c r="S2535" s="14">
        <f t="shared" si="111"/>
        <v>41304.751284722224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10"/>
        <v>150</v>
      </c>
      <c r="Q2536" s="10" t="s">
        <v>8323</v>
      </c>
      <c r="R2536" t="s">
        <v>8352</v>
      </c>
      <c r="S2536" s="14">
        <f t="shared" si="111"/>
        <v>40127.700370370374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10"/>
        <v>266.08999999999997</v>
      </c>
      <c r="Q2537" s="10" t="s">
        <v>8323</v>
      </c>
      <c r="R2537" t="s">
        <v>8352</v>
      </c>
      <c r="S2537" s="14">
        <f t="shared" si="111"/>
        <v>41943.791030092594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10"/>
        <v>7.25</v>
      </c>
      <c r="Q2538" s="10" t="s">
        <v>8323</v>
      </c>
      <c r="R2538" t="s">
        <v>8352</v>
      </c>
      <c r="S2538" s="14">
        <f t="shared" si="111"/>
        <v>41464.106087962966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10"/>
        <v>100</v>
      </c>
      <c r="Q2539" s="10" t="s">
        <v>8323</v>
      </c>
      <c r="R2539" t="s">
        <v>8352</v>
      </c>
      <c r="S2539" s="14">
        <f t="shared" si="111"/>
        <v>40696.648784722223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10"/>
        <v>109.96</v>
      </c>
      <c r="Q2540" s="10" t="s">
        <v>8323</v>
      </c>
      <c r="R2540" t="s">
        <v>8352</v>
      </c>
      <c r="S2540" s="14">
        <f t="shared" si="111"/>
        <v>41298.509965277779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10"/>
        <v>169.92</v>
      </c>
      <c r="Q2541" s="10" t="s">
        <v>8323</v>
      </c>
      <c r="R2541" t="s">
        <v>8352</v>
      </c>
      <c r="S2541" s="14">
        <f t="shared" si="111"/>
        <v>41977.902222222227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10"/>
        <v>95.74</v>
      </c>
      <c r="Q2542" s="10" t="s">
        <v>8323</v>
      </c>
      <c r="R2542" t="s">
        <v>8352</v>
      </c>
      <c r="S2542" s="14">
        <f t="shared" si="111"/>
        <v>40785.675011574072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10"/>
        <v>59.46</v>
      </c>
      <c r="Q2543" s="10" t="s">
        <v>8323</v>
      </c>
      <c r="R2543" t="s">
        <v>8352</v>
      </c>
      <c r="S2543" s="14">
        <f t="shared" si="111"/>
        <v>41483.449282407404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10"/>
        <v>55.77</v>
      </c>
      <c r="Q2544" s="10" t="s">
        <v>8323</v>
      </c>
      <c r="R2544" t="s">
        <v>8352</v>
      </c>
      <c r="S2544" s="14">
        <f t="shared" si="111"/>
        <v>41509.426585648151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10"/>
        <v>30.08</v>
      </c>
      <c r="Q2545" s="10" t="s">
        <v>8323</v>
      </c>
      <c r="R2545" t="s">
        <v>8352</v>
      </c>
      <c r="S2545" s="14">
        <f t="shared" si="111"/>
        <v>40514.107615740737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10"/>
        <v>88.44</v>
      </c>
      <c r="Q2546" s="10" t="s">
        <v>8323</v>
      </c>
      <c r="R2546" t="s">
        <v>8352</v>
      </c>
      <c r="S2546" s="14">
        <f t="shared" si="111"/>
        <v>41068.520474537036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10"/>
        <v>64.03</v>
      </c>
      <c r="Q2547" s="10" t="s">
        <v>8323</v>
      </c>
      <c r="R2547" t="s">
        <v>8352</v>
      </c>
      <c r="S2547" s="14">
        <f t="shared" si="111"/>
        <v>42027.13817129629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10"/>
        <v>60.15</v>
      </c>
      <c r="Q2548" s="10" t="s">
        <v>8323</v>
      </c>
      <c r="R2548" t="s">
        <v>8352</v>
      </c>
      <c r="S2548" s="14">
        <f t="shared" si="111"/>
        <v>41524.858553240738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10"/>
        <v>49.19</v>
      </c>
      <c r="Q2549" s="10" t="s">
        <v>8323</v>
      </c>
      <c r="R2549" t="s">
        <v>8352</v>
      </c>
      <c r="S2549" s="14">
        <f t="shared" si="111"/>
        <v>40973.773182870369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10"/>
        <v>165.16</v>
      </c>
      <c r="Q2550" s="10" t="s">
        <v>8323</v>
      </c>
      <c r="R2550" t="s">
        <v>8352</v>
      </c>
      <c r="S2550" s="14">
        <f t="shared" si="111"/>
        <v>42618.625428240746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10"/>
        <v>43.62</v>
      </c>
      <c r="Q2551" s="10" t="s">
        <v>8323</v>
      </c>
      <c r="R2551" t="s">
        <v>8352</v>
      </c>
      <c r="S2551" s="14">
        <f t="shared" si="111"/>
        <v>41390.757754629631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10"/>
        <v>43.7</v>
      </c>
      <c r="Q2552" s="10" t="s">
        <v>8323</v>
      </c>
      <c r="R2552" t="s">
        <v>8352</v>
      </c>
      <c r="S2552" s="14">
        <f t="shared" si="111"/>
        <v>42228.634328703702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10"/>
        <v>67.42</v>
      </c>
      <c r="Q2553" s="10" t="s">
        <v>8323</v>
      </c>
      <c r="R2553" t="s">
        <v>8352</v>
      </c>
      <c r="S2553" s="14">
        <f t="shared" si="111"/>
        <v>40961.252141203702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10"/>
        <v>177.5</v>
      </c>
      <c r="Q2554" s="10" t="s">
        <v>8323</v>
      </c>
      <c r="R2554" t="s">
        <v>8352</v>
      </c>
      <c r="S2554" s="14">
        <f t="shared" si="111"/>
        <v>42769.809965277775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10"/>
        <v>38.880000000000003</v>
      </c>
      <c r="Q2555" s="10" t="s">
        <v>8323</v>
      </c>
      <c r="R2555" t="s">
        <v>8352</v>
      </c>
      <c r="S2555" s="14">
        <f t="shared" si="111"/>
        <v>41113.199155092596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10"/>
        <v>54.99</v>
      </c>
      <c r="Q2556" s="10" t="s">
        <v>8323</v>
      </c>
      <c r="R2556" t="s">
        <v>8352</v>
      </c>
      <c r="S2556" s="14">
        <f t="shared" si="111"/>
        <v>42125.078275462962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10"/>
        <v>61.34</v>
      </c>
      <c r="Q2557" s="10" t="s">
        <v>8323</v>
      </c>
      <c r="R2557" t="s">
        <v>8352</v>
      </c>
      <c r="S2557" s="14">
        <f t="shared" si="111"/>
        <v>41026.655011574076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10"/>
        <v>23.12</v>
      </c>
      <c r="Q2558" s="10" t="s">
        <v>8323</v>
      </c>
      <c r="R2558" t="s">
        <v>8352</v>
      </c>
      <c r="S2558" s="14">
        <f t="shared" si="111"/>
        <v>41222.991400462961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10"/>
        <v>29.61</v>
      </c>
      <c r="Q2559" s="10" t="s">
        <v>8323</v>
      </c>
      <c r="R2559" t="s">
        <v>8352</v>
      </c>
      <c r="S2559" s="14">
        <f t="shared" si="111"/>
        <v>41744.745208333334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10"/>
        <v>75.61</v>
      </c>
      <c r="Q2560" s="10" t="s">
        <v>8323</v>
      </c>
      <c r="R2560" t="s">
        <v>8352</v>
      </c>
      <c r="S2560" s="14">
        <f t="shared" si="111"/>
        <v>42093.860023148154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10"/>
        <v>35.6</v>
      </c>
      <c r="Q2561" s="10" t="s">
        <v>8323</v>
      </c>
      <c r="R2561" t="s">
        <v>8352</v>
      </c>
      <c r="S2561" s="14">
        <f t="shared" si="111"/>
        <v>40829.873657407406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10"/>
        <v>143</v>
      </c>
      <c r="Q2562" s="10" t="s">
        <v>8323</v>
      </c>
      <c r="R2562" t="s">
        <v>8352</v>
      </c>
      <c r="S2562" s="14">
        <f t="shared" si="111"/>
        <v>42039.951087962967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12">IFERROR(ROUND(E2563/L2563,2),0)</f>
        <v>0</v>
      </c>
      <c r="Q2563" s="10" t="s">
        <v>8334</v>
      </c>
      <c r="R2563" t="s">
        <v>8335</v>
      </c>
      <c r="S2563" s="14">
        <f t="shared" ref="S2563:S2626" si="113">(((J2563/60/60)/24)+DATE(1970,1,1))</f>
        <v>42260.528807870374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12"/>
        <v>25</v>
      </c>
      <c r="Q2564" s="10" t="s">
        <v>8334</v>
      </c>
      <c r="R2564" t="s">
        <v>8335</v>
      </c>
      <c r="S2564" s="14">
        <f t="shared" si="113"/>
        <v>42594.524756944447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12"/>
        <v>0</v>
      </c>
      <c r="Q2565" s="10" t="s">
        <v>8334</v>
      </c>
      <c r="R2565" t="s">
        <v>8335</v>
      </c>
      <c r="S2565" s="14">
        <f t="shared" si="113"/>
        <v>42155.139479166668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12"/>
        <v>0</v>
      </c>
      <c r="Q2566" s="10" t="s">
        <v>8334</v>
      </c>
      <c r="R2566" t="s">
        <v>8335</v>
      </c>
      <c r="S2566" s="14">
        <f t="shared" si="113"/>
        <v>41822.040497685186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12"/>
        <v>100</v>
      </c>
      <c r="Q2567" s="10" t="s">
        <v>8334</v>
      </c>
      <c r="R2567" t="s">
        <v>8335</v>
      </c>
      <c r="S2567" s="14">
        <f t="shared" si="113"/>
        <v>42440.650335648148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12"/>
        <v>0</v>
      </c>
      <c r="Q2568" s="10" t="s">
        <v>8334</v>
      </c>
      <c r="R2568" t="s">
        <v>8335</v>
      </c>
      <c r="S2568" s="14">
        <f t="shared" si="113"/>
        <v>41842.980879629627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12"/>
        <v>60</v>
      </c>
      <c r="Q2569" s="10" t="s">
        <v>8334</v>
      </c>
      <c r="R2569" t="s">
        <v>8335</v>
      </c>
      <c r="S2569" s="14">
        <f t="shared" si="113"/>
        <v>42087.878912037035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12"/>
        <v>50</v>
      </c>
      <c r="Q2570" s="10" t="s">
        <v>8334</v>
      </c>
      <c r="R2570" t="s">
        <v>8335</v>
      </c>
      <c r="S2570" s="14">
        <f t="shared" si="113"/>
        <v>42584.666597222225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12"/>
        <v>72.5</v>
      </c>
      <c r="Q2571" s="10" t="s">
        <v>8334</v>
      </c>
      <c r="R2571" t="s">
        <v>8335</v>
      </c>
      <c r="S2571" s="14">
        <f t="shared" si="113"/>
        <v>42234.105462962965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12"/>
        <v>29.5</v>
      </c>
      <c r="Q2572" s="10" t="s">
        <v>8334</v>
      </c>
      <c r="R2572" t="s">
        <v>8335</v>
      </c>
      <c r="S2572" s="14">
        <f t="shared" si="113"/>
        <v>42744.903182870374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12"/>
        <v>62.5</v>
      </c>
      <c r="Q2573" s="10" t="s">
        <v>8334</v>
      </c>
      <c r="R2573" t="s">
        <v>8335</v>
      </c>
      <c r="S2573" s="14">
        <f t="shared" si="113"/>
        <v>42449.341678240744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12"/>
        <v>0</v>
      </c>
      <c r="Q2574" s="10" t="s">
        <v>8334</v>
      </c>
      <c r="R2574" t="s">
        <v>8335</v>
      </c>
      <c r="S2574" s="14">
        <f t="shared" si="113"/>
        <v>42077.119409722218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12"/>
        <v>0</v>
      </c>
      <c r="Q2575" s="10" t="s">
        <v>8334</v>
      </c>
      <c r="R2575" t="s">
        <v>8335</v>
      </c>
      <c r="S2575" s="14">
        <f t="shared" si="113"/>
        <v>41829.592002314814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12"/>
        <v>0</v>
      </c>
      <c r="Q2576" s="10" t="s">
        <v>8334</v>
      </c>
      <c r="R2576" t="s">
        <v>8335</v>
      </c>
      <c r="S2576" s="14">
        <f t="shared" si="113"/>
        <v>42487.825752314813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12"/>
        <v>0</v>
      </c>
      <c r="Q2577" s="10" t="s">
        <v>8334</v>
      </c>
      <c r="R2577" t="s">
        <v>8335</v>
      </c>
      <c r="S2577" s="14">
        <f t="shared" si="113"/>
        <v>41986.108726851846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12"/>
        <v>0</v>
      </c>
      <c r="Q2578" s="10" t="s">
        <v>8334</v>
      </c>
      <c r="R2578" t="s">
        <v>8335</v>
      </c>
      <c r="S2578" s="14">
        <f t="shared" si="113"/>
        <v>42060.00980324074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12"/>
        <v>0</v>
      </c>
      <c r="Q2579" s="10" t="s">
        <v>8334</v>
      </c>
      <c r="R2579" t="s">
        <v>8335</v>
      </c>
      <c r="S2579" s="14">
        <f t="shared" si="113"/>
        <v>41830.820567129631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12"/>
        <v>0</v>
      </c>
      <c r="Q2580" s="10" t="s">
        <v>8334</v>
      </c>
      <c r="R2580" t="s">
        <v>8335</v>
      </c>
      <c r="S2580" s="14">
        <f t="shared" si="113"/>
        <v>42238.022905092599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12"/>
        <v>23.08</v>
      </c>
      <c r="Q2581" s="10" t="s">
        <v>8334</v>
      </c>
      <c r="R2581" t="s">
        <v>8335</v>
      </c>
      <c r="S2581" s="14">
        <f t="shared" si="113"/>
        <v>41837.829895833333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12"/>
        <v>25.5</v>
      </c>
      <c r="Q2582" s="10" t="s">
        <v>8334</v>
      </c>
      <c r="R2582" t="s">
        <v>8335</v>
      </c>
      <c r="S2582" s="14">
        <f t="shared" si="113"/>
        <v>42110.326423611114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12"/>
        <v>48.18</v>
      </c>
      <c r="Q2583" s="10" t="s">
        <v>8334</v>
      </c>
      <c r="R2583" t="s">
        <v>8335</v>
      </c>
      <c r="S2583" s="14">
        <f t="shared" si="113"/>
        <v>42294.628449074073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12"/>
        <v>1</v>
      </c>
      <c r="Q2584" s="10" t="s">
        <v>8334</v>
      </c>
      <c r="R2584" t="s">
        <v>8335</v>
      </c>
      <c r="S2584" s="14">
        <f t="shared" si="113"/>
        <v>42642.988819444443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12"/>
        <v>1</v>
      </c>
      <c r="Q2585" s="10" t="s">
        <v>8334</v>
      </c>
      <c r="R2585" t="s">
        <v>8335</v>
      </c>
      <c r="S2585" s="14">
        <f t="shared" si="113"/>
        <v>42019.76944444445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12"/>
        <v>0</v>
      </c>
      <c r="Q2586" s="10" t="s">
        <v>8334</v>
      </c>
      <c r="R2586" t="s">
        <v>8335</v>
      </c>
      <c r="S2586" s="14">
        <f t="shared" si="113"/>
        <v>42140.173252314817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12"/>
        <v>50</v>
      </c>
      <c r="Q2587" s="10" t="s">
        <v>8334</v>
      </c>
      <c r="R2587" t="s">
        <v>8335</v>
      </c>
      <c r="S2587" s="14">
        <f t="shared" si="113"/>
        <v>41795.963333333333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12"/>
        <v>5</v>
      </c>
      <c r="Q2588" s="10" t="s">
        <v>8334</v>
      </c>
      <c r="R2588" t="s">
        <v>8335</v>
      </c>
      <c r="S2588" s="14">
        <f t="shared" si="113"/>
        <v>42333.330277777779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12"/>
        <v>202.83</v>
      </c>
      <c r="Q2589" s="10" t="s">
        <v>8334</v>
      </c>
      <c r="R2589" t="s">
        <v>8335</v>
      </c>
      <c r="S2589" s="14">
        <f t="shared" si="113"/>
        <v>42338.675381944442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12"/>
        <v>29.13</v>
      </c>
      <c r="Q2590" s="10" t="s">
        <v>8334</v>
      </c>
      <c r="R2590" t="s">
        <v>8335</v>
      </c>
      <c r="S2590" s="14">
        <f t="shared" si="113"/>
        <v>42042.676226851851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12"/>
        <v>5</v>
      </c>
      <c r="Q2591" s="10" t="s">
        <v>8334</v>
      </c>
      <c r="R2591" t="s">
        <v>8335</v>
      </c>
      <c r="S2591" s="14">
        <f t="shared" si="113"/>
        <v>42422.536192129628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12"/>
        <v>0</v>
      </c>
      <c r="Q2592" s="10" t="s">
        <v>8334</v>
      </c>
      <c r="R2592" t="s">
        <v>8335</v>
      </c>
      <c r="S2592" s="14">
        <f t="shared" si="113"/>
        <v>42388.589085648149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12"/>
        <v>13</v>
      </c>
      <c r="Q2593" s="10" t="s">
        <v>8334</v>
      </c>
      <c r="R2593" t="s">
        <v>8335</v>
      </c>
      <c r="S2593" s="14">
        <f t="shared" si="113"/>
        <v>42382.906527777777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12"/>
        <v>50</v>
      </c>
      <c r="Q2594" s="10" t="s">
        <v>8334</v>
      </c>
      <c r="R2594" t="s">
        <v>8335</v>
      </c>
      <c r="S2594" s="14">
        <f t="shared" si="113"/>
        <v>41887.801168981481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12"/>
        <v>0</v>
      </c>
      <c r="Q2595" s="10" t="s">
        <v>8334</v>
      </c>
      <c r="R2595" t="s">
        <v>8335</v>
      </c>
      <c r="S2595" s="14">
        <f t="shared" si="113"/>
        <v>42089.84520833334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12"/>
        <v>1</v>
      </c>
      <c r="Q2596" s="10" t="s">
        <v>8334</v>
      </c>
      <c r="R2596" t="s">
        <v>8335</v>
      </c>
      <c r="S2596" s="14">
        <f t="shared" si="113"/>
        <v>41828.967916666668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12"/>
        <v>96.05</v>
      </c>
      <c r="Q2597" s="10" t="s">
        <v>8334</v>
      </c>
      <c r="R2597" t="s">
        <v>8335</v>
      </c>
      <c r="S2597" s="14">
        <f t="shared" si="113"/>
        <v>42760.244212962964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12"/>
        <v>305.77999999999997</v>
      </c>
      <c r="Q2598" s="10" t="s">
        <v>8334</v>
      </c>
      <c r="R2598" t="s">
        <v>8335</v>
      </c>
      <c r="S2598" s="14">
        <f t="shared" si="113"/>
        <v>41828.664456018516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12"/>
        <v>12.14</v>
      </c>
      <c r="Q2599" s="10" t="s">
        <v>8334</v>
      </c>
      <c r="R2599" t="s">
        <v>8335</v>
      </c>
      <c r="S2599" s="14">
        <f t="shared" si="113"/>
        <v>42510.341631944444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12"/>
        <v>83.57</v>
      </c>
      <c r="Q2600" s="10" t="s">
        <v>8334</v>
      </c>
      <c r="R2600" t="s">
        <v>8335</v>
      </c>
      <c r="S2600" s="14">
        <f t="shared" si="113"/>
        <v>42240.840289351851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12"/>
        <v>18</v>
      </c>
      <c r="Q2601" s="10" t="s">
        <v>8334</v>
      </c>
      <c r="R2601" t="s">
        <v>8335</v>
      </c>
      <c r="S2601" s="14">
        <f t="shared" si="113"/>
        <v>41809.754016203704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12"/>
        <v>115.53</v>
      </c>
      <c r="Q2602" s="10" t="s">
        <v>8334</v>
      </c>
      <c r="R2602" t="s">
        <v>8335</v>
      </c>
      <c r="S2602" s="14">
        <f t="shared" si="113"/>
        <v>42394.900462962964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12"/>
        <v>21.9</v>
      </c>
      <c r="Q2603" s="10" t="s">
        <v>8317</v>
      </c>
      <c r="R2603" t="s">
        <v>8353</v>
      </c>
      <c r="S2603" s="14">
        <f t="shared" si="113"/>
        <v>41150.902187499996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12"/>
        <v>80.02</v>
      </c>
      <c r="Q2604" s="10" t="s">
        <v>8317</v>
      </c>
      <c r="R2604" t="s">
        <v>8353</v>
      </c>
      <c r="S2604" s="14">
        <f t="shared" si="113"/>
        <v>41915.747314814813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12"/>
        <v>35.520000000000003</v>
      </c>
      <c r="Q2605" s="10" t="s">
        <v>8317</v>
      </c>
      <c r="R2605" t="s">
        <v>8353</v>
      </c>
      <c r="S2605" s="14">
        <f t="shared" si="113"/>
        <v>41617.912662037037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12"/>
        <v>64.930000000000007</v>
      </c>
      <c r="Q2606" s="10" t="s">
        <v>8317</v>
      </c>
      <c r="R2606" t="s">
        <v>8353</v>
      </c>
      <c r="S2606" s="14">
        <f t="shared" si="113"/>
        <v>40998.051192129627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12"/>
        <v>60.97</v>
      </c>
      <c r="Q2607" s="10" t="s">
        <v>8317</v>
      </c>
      <c r="R2607" t="s">
        <v>8353</v>
      </c>
      <c r="S2607" s="14">
        <f t="shared" si="113"/>
        <v>42508.541550925926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12"/>
        <v>31.44</v>
      </c>
      <c r="Q2608" s="10" t="s">
        <v>8317</v>
      </c>
      <c r="R2608" t="s">
        <v>8353</v>
      </c>
      <c r="S2608" s="14">
        <f t="shared" si="113"/>
        <v>41726.712754629632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12"/>
        <v>81.95</v>
      </c>
      <c r="Q2609" s="10" t="s">
        <v>8317</v>
      </c>
      <c r="R2609" t="s">
        <v>8353</v>
      </c>
      <c r="S2609" s="14">
        <f t="shared" si="113"/>
        <v>42184.874675925923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12"/>
        <v>58.93</v>
      </c>
      <c r="Q2610" s="10" t="s">
        <v>8317</v>
      </c>
      <c r="R2610" t="s">
        <v>8353</v>
      </c>
      <c r="S2610" s="14">
        <f t="shared" si="113"/>
        <v>42767.801712962959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12"/>
        <v>157.29</v>
      </c>
      <c r="Q2611" s="10" t="s">
        <v>8317</v>
      </c>
      <c r="R2611" t="s">
        <v>8353</v>
      </c>
      <c r="S2611" s="14">
        <f t="shared" si="113"/>
        <v>41075.237858796296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12"/>
        <v>55.76</v>
      </c>
      <c r="Q2612" s="10" t="s">
        <v>8317</v>
      </c>
      <c r="R2612" t="s">
        <v>8353</v>
      </c>
      <c r="S2612" s="14">
        <f t="shared" si="113"/>
        <v>42564.881076388891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12"/>
        <v>83.8</v>
      </c>
      <c r="Q2613" s="10" t="s">
        <v>8317</v>
      </c>
      <c r="R2613" t="s">
        <v>8353</v>
      </c>
      <c r="S2613" s="14">
        <f t="shared" si="113"/>
        <v>42704.335810185185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12"/>
        <v>58.42</v>
      </c>
      <c r="Q2614" s="10" t="s">
        <v>8317</v>
      </c>
      <c r="R2614" t="s">
        <v>8353</v>
      </c>
      <c r="S2614" s="14">
        <f t="shared" si="113"/>
        <v>41982.143171296295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12"/>
        <v>270.57</v>
      </c>
      <c r="Q2615" s="10" t="s">
        <v>8317</v>
      </c>
      <c r="R2615" t="s">
        <v>8353</v>
      </c>
      <c r="S2615" s="14">
        <f t="shared" si="113"/>
        <v>41143.81821759259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12"/>
        <v>107.1</v>
      </c>
      <c r="Q2616" s="10" t="s">
        <v>8317</v>
      </c>
      <c r="R2616" t="s">
        <v>8353</v>
      </c>
      <c r="S2616" s="14">
        <f t="shared" si="113"/>
        <v>41730.708472222221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12"/>
        <v>47.18</v>
      </c>
      <c r="Q2617" s="10" t="s">
        <v>8317</v>
      </c>
      <c r="R2617" t="s">
        <v>8353</v>
      </c>
      <c r="S2617" s="14">
        <f t="shared" si="113"/>
        <v>42453.49726851852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12"/>
        <v>120.31</v>
      </c>
      <c r="Q2618" s="10" t="s">
        <v>8317</v>
      </c>
      <c r="R2618" t="s">
        <v>8353</v>
      </c>
      <c r="S2618" s="14">
        <f t="shared" si="113"/>
        <v>42211.99454861111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12"/>
        <v>27.6</v>
      </c>
      <c r="Q2619" s="10" t="s">
        <v>8317</v>
      </c>
      <c r="R2619" t="s">
        <v>8353</v>
      </c>
      <c r="S2619" s="14">
        <f t="shared" si="113"/>
        <v>41902.874432870369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12"/>
        <v>205.3</v>
      </c>
      <c r="Q2620" s="10" t="s">
        <v>8317</v>
      </c>
      <c r="R2620" t="s">
        <v>8353</v>
      </c>
      <c r="S2620" s="14">
        <f t="shared" si="113"/>
        <v>42279.792372685188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12"/>
        <v>35.549999999999997</v>
      </c>
      <c r="Q2621" s="10" t="s">
        <v>8317</v>
      </c>
      <c r="R2621" t="s">
        <v>8353</v>
      </c>
      <c r="S2621" s="14">
        <f t="shared" si="113"/>
        <v>42273.884305555555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12"/>
        <v>74.64</v>
      </c>
      <c r="Q2622" s="10" t="s">
        <v>8317</v>
      </c>
      <c r="R2622" t="s">
        <v>8353</v>
      </c>
      <c r="S2622" s="14">
        <f t="shared" si="113"/>
        <v>42251.16715277778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12"/>
        <v>47.06</v>
      </c>
      <c r="Q2623" s="10" t="s">
        <v>8317</v>
      </c>
      <c r="R2623" t="s">
        <v>8353</v>
      </c>
      <c r="S2623" s="14">
        <f t="shared" si="113"/>
        <v>42115.74754629629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12"/>
        <v>26.59</v>
      </c>
      <c r="Q2624" s="10" t="s">
        <v>8317</v>
      </c>
      <c r="R2624" t="s">
        <v>8353</v>
      </c>
      <c r="S2624" s="14">
        <f t="shared" si="113"/>
        <v>42689.74324074074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12"/>
        <v>36.770000000000003</v>
      </c>
      <c r="Q2625" s="10" t="s">
        <v>8317</v>
      </c>
      <c r="R2625" t="s">
        <v>8353</v>
      </c>
      <c r="S2625" s="14">
        <f t="shared" si="113"/>
        <v>42692.256550925929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12"/>
        <v>31.82</v>
      </c>
      <c r="Q2626" s="10" t="s">
        <v>8317</v>
      </c>
      <c r="R2626" t="s">
        <v>8353</v>
      </c>
      <c r="S2626" s="14">
        <f t="shared" si="113"/>
        <v>41144.42155092593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14">IFERROR(ROUND(E2627/L2627,2),0)</f>
        <v>27.58</v>
      </c>
      <c r="Q2627" s="10" t="s">
        <v>8317</v>
      </c>
      <c r="R2627" t="s">
        <v>8353</v>
      </c>
      <c r="S2627" s="14">
        <f t="shared" ref="S2627:S2690" si="115">(((J2627/60/60)/24)+DATE(1970,1,1))</f>
        <v>42658.810277777782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14"/>
        <v>56</v>
      </c>
      <c r="Q2628" s="10" t="s">
        <v>8317</v>
      </c>
      <c r="R2628" t="s">
        <v>8353</v>
      </c>
      <c r="S2628" s="14">
        <f t="shared" si="115"/>
        <v>42128.628113425926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14"/>
        <v>21.56</v>
      </c>
      <c r="Q2629" s="10" t="s">
        <v>8317</v>
      </c>
      <c r="R2629" t="s">
        <v>8353</v>
      </c>
      <c r="S2629" s="14">
        <f t="shared" si="115"/>
        <v>42304.829409722224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14"/>
        <v>44.1</v>
      </c>
      <c r="Q2630" s="10" t="s">
        <v>8317</v>
      </c>
      <c r="R2630" t="s">
        <v>8353</v>
      </c>
      <c r="S2630" s="14">
        <f t="shared" si="115"/>
        <v>41953.966053240743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14"/>
        <v>63.87</v>
      </c>
      <c r="Q2631" s="10" t="s">
        <v>8317</v>
      </c>
      <c r="R2631" t="s">
        <v>8353</v>
      </c>
      <c r="S2631" s="14">
        <f t="shared" si="115"/>
        <v>42108.538449074069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14"/>
        <v>38.99</v>
      </c>
      <c r="Q2632" s="10" t="s">
        <v>8317</v>
      </c>
      <c r="R2632" t="s">
        <v>8353</v>
      </c>
      <c r="S2632" s="14">
        <f t="shared" si="115"/>
        <v>42524.105462962965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14"/>
        <v>80.19</v>
      </c>
      <c r="Q2633" s="10" t="s">
        <v>8317</v>
      </c>
      <c r="R2633" t="s">
        <v>8353</v>
      </c>
      <c r="S2633" s="14">
        <f t="shared" si="115"/>
        <v>42218.169293981482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14"/>
        <v>34.9</v>
      </c>
      <c r="Q2634" s="10" t="s">
        <v>8317</v>
      </c>
      <c r="R2634" t="s">
        <v>8353</v>
      </c>
      <c r="S2634" s="14">
        <f t="shared" si="115"/>
        <v>42494.061793981484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14"/>
        <v>89.1</v>
      </c>
      <c r="Q2635" s="10" t="s">
        <v>8317</v>
      </c>
      <c r="R2635" t="s">
        <v>8353</v>
      </c>
      <c r="S2635" s="14">
        <f t="shared" si="115"/>
        <v>41667.823287037041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14"/>
        <v>39.44</v>
      </c>
      <c r="Q2636" s="10" t="s">
        <v>8317</v>
      </c>
      <c r="R2636" t="s">
        <v>8353</v>
      </c>
      <c r="S2636" s="14">
        <f t="shared" si="115"/>
        <v>42612.656493055561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14"/>
        <v>136.9</v>
      </c>
      <c r="Q2637" s="10" t="s">
        <v>8317</v>
      </c>
      <c r="R2637" t="s">
        <v>8353</v>
      </c>
      <c r="S2637" s="14">
        <f t="shared" si="115"/>
        <v>42037.950937500005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14"/>
        <v>37.46</v>
      </c>
      <c r="Q2638" s="10" t="s">
        <v>8317</v>
      </c>
      <c r="R2638" t="s">
        <v>8353</v>
      </c>
      <c r="S2638" s="14">
        <f t="shared" si="115"/>
        <v>42636.614745370374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14"/>
        <v>31.96</v>
      </c>
      <c r="Q2639" s="10" t="s">
        <v>8317</v>
      </c>
      <c r="R2639" t="s">
        <v>8353</v>
      </c>
      <c r="S2639" s="14">
        <f t="shared" si="115"/>
        <v>42639.549479166672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14"/>
        <v>25.21</v>
      </c>
      <c r="Q2640" s="10" t="s">
        <v>8317</v>
      </c>
      <c r="R2640" t="s">
        <v>8353</v>
      </c>
      <c r="S2640" s="14">
        <f t="shared" si="115"/>
        <v>41989.913136574076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14"/>
        <v>10.039999999999999</v>
      </c>
      <c r="Q2641" s="10" t="s">
        <v>8317</v>
      </c>
      <c r="R2641" t="s">
        <v>8353</v>
      </c>
      <c r="S2641" s="14">
        <f t="shared" si="115"/>
        <v>42024.86513888889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14"/>
        <v>45.94</v>
      </c>
      <c r="Q2642" s="10" t="s">
        <v>8317</v>
      </c>
      <c r="R2642" t="s">
        <v>8353</v>
      </c>
      <c r="S2642" s="14">
        <f t="shared" si="115"/>
        <v>42103.160578703704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14"/>
        <v>15</v>
      </c>
      <c r="Q2643" s="10" t="s">
        <v>8317</v>
      </c>
      <c r="R2643" t="s">
        <v>8353</v>
      </c>
      <c r="S2643" s="14">
        <f t="shared" si="115"/>
        <v>41880.827118055553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14"/>
        <v>0</v>
      </c>
      <c r="Q2644" s="10" t="s">
        <v>8317</v>
      </c>
      <c r="R2644" t="s">
        <v>8353</v>
      </c>
      <c r="S2644" s="14">
        <f t="shared" si="115"/>
        <v>42536.246620370366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14"/>
        <v>223.58</v>
      </c>
      <c r="Q2645" s="10" t="s">
        <v>8317</v>
      </c>
      <c r="R2645" t="s">
        <v>8353</v>
      </c>
      <c r="S2645" s="14">
        <f t="shared" si="115"/>
        <v>42689.582349537035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14"/>
        <v>39.479999999999997</v>
      </c>
      <c r="Q2646" s="10" t="s">
        <v>8317</v>
      </c>
      <c r="R2646" t="s">
        <v>8353</v>
      </c>
      <c r="S2646" s="14">
        <f t="shared" si="115"/>
        <v>42774.792071759264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14"/>
        <v>91.3</v>
      </c>
      <c r="Q2647" s="10" t="s">
        <v>8317</v>
      </c>
      <c r="R2647" t="s">
        <v>8353</v>
      </c>
      <c r="S2647" s="14">
        <f t="shared" si="115"/>
        <v>41921.842627314814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14"/>
        <v>78.67</v>
      </c>
      <c r="Q2648" s="10" t="s">
        <v>8317</v>
      </c>
      <c r="R2648" t="s">
        <v>8353</v>
      </c>
      <c r="S2648" s="14">
        <f t="shared" si="115"/>
        <v>42226.313298611116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14"/>
        <v>12</v>
      </c>
      <c r="Q2649" s="10" t="s">
        <v>8317</v>
      </c>
      <c r="R2649" t="s">
        <v>8353</v>
      </c>
      <c r="S2649" s="14">
        <f t="shared" si="115"/>
        <v>42200.261793981481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14"/>
        <v>17.670000000000002</v>
      </c>
      <c r="Q2650" s="10" t="s">
        <v>8317</v>
      </c>
      <c r="R2650" t="s">
        <v>8353</v>
      </c>
      <c r="S2650" s="14">
        <f t="shared" si="115"/>
        <v>42408.714814814812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14"/>
        <v>41.33</v>
      </c>
      <c r="Q2651" s="10" t="s">
        <v>8317</v>
      </c>
      <c r="R2651" t="s">
        <v>8353</v>
      </c>
      <c r="S2651" s="14">
        <f t="shared" si="115"/>
        <v>42341.99700231482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14"/>
        <v>71.599999999999994</v>
      </c>
      <c r="Q2652" s="10" t="s">
        <v>8317</v>
      </c>
      <c r="R2652" t="s">
        <v>8353</v>
      </c>
      <c r="S2652" s="14">
        <f t="shared" si="115"/>
        <v>42695.624340277776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14"/>
        <v>307.82</v>
      </c>
      <c r="Q2653" s="10" t="s">
        <v>8317</v>
      </c>
      <c r="R2653" t="s">
        <v>8353</v>
      </c>
      <c r="S2653" s="14">
        <f t="shared" si="115"/>
        <v>42327.805659722217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14"/>
        <v>80.45</v>
      </c>
      <c r="Q2654" s="10" t="s">
        <v>8317</v>
      </c>
      <c r="R2654" t="s">
        <v>8353</v>
      </c>
      <c r="S2654" s="14">
        <f t="shared" si="115"/>
        <v>41953.158854166672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14"/>
        <v>83.94</v>
      </c>
      <c r="Q2655" s="10" t="s">
        <v>8317</v>
      </c>
      <c r="R2655" t="s">
        <v>8353</v>
      </c>
      <c r="S2655" s="14">
        <f t="shared" si="115"/>
        <v>41771.651932870373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14"/>
        <v>8.5</v>
      </c>
      <c r="Q2656" s="10" t="s">
        <v>8317</v>
      </c>
      <c r="R2656" t="s">
        <v>8353</v>
      </c>
      <c r="S2656" s="14">
        <f t="shared" si="115"/>
        <v>42055.600995370376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14"/>
        <v>73.37</v>
      </c>
      <c r="Q2657" s="10" t="s">
        <v>8317</v>
      </c>
      <c r="R2657" t="s">
        <v>8353</v>
      </c>
      <c r="S2657" s="14">
        <f t="shared" si="115"/>
        <v>42381.866284722222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14"/>
        <v>112.86</v>
      </c>
      <c r="Q2658" s="10" t="s">
        <v>8317</v>
      </c>
      <c r="R2658" t="s">
        <v>8353</v>
      </c>
      <c r="S2658" s="14">
        <f t="shared" si="115"/>
        <v>42767.688518518517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14"/>
        <v>95.28</v>
      </c>
      <c r="Q2659" s="10" t="s">
        <v>8317</v>
      </c>
      <c r="R2659" t="s">
        <v>8353</v>
      </c>
      <c r="S2659" s="14">
        <f t="shared" si="115"/>
        <v>42551.928854166668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14"/>
        <v>22.75</v>
      </c>
      <c r="Q2660" s="10" t="s">
        <v>8317</v>
      </c>
      <c r="R2660" t="s">
        <v>8353</v>
      </c>
      <c r="S2660" s="14">
        <f t="shared" si="115"/>
        <v>42551.884189814817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14"/>
        <v>133.30000000000001</v>
      </c>
      <c r="Q2661" s="10" t="s">
        <v>8317</v>
      </c>
      <c r="R2661" t="s">
        <v>8353</v>
      </c>
      <c r="S2661" s="14">
        <f t="shared" si="115"/>
        <v>42082.069560185191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14"/>
        <v>3.8</v>
      </c>
      <c r="Q2662" s="10" t="s">
        <v>8317</v>
      </c>
      <c r="R2662" t="s">
        <v>8353</v>
      </c>
      <c r="S2662" s="14">
        <f t="shared" si="115"/>
        <v>42272.713171296295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14"/>
        <v>85.75</v>
      </c>
      <c r="Q2663" s="10" t="s">
        <v>8317</v>
      </c>
      <c r="R2663" t="s">
        <v>8354</v>
      </c>
      <c r="S2663" s="14">
        <f t="shared" si="115"/>
        <v>41542.958449074074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14"/>
        <v>267</v>
      </c>
      <c r="Q2664" s="10" t="s">
        <v>8317</v>
      </c>
      <c r="R2664" t="s">
        <v>8354</v>
      </c>
      <c r="S2664" s="14">
        <f t="shared" si="115"/>
        <v>42207.746678240743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14"/>
        <v>373.56</v>
      </c>
      <c r="Q2665" s="10" t="s">
        <v>8317</v>
      </c>
      <c r="R2665" t="s">
        <v>8354</v>
      </c>
      <c r="S2665" s="14">
        <f t="shared" si="115"/>
        <v>42222.622766203705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14"/>
        <v>174.04</v>
      </c>
      <c r="Q2666" s="10" t="s">
        <v>8317</v>
      </c>
      <c r="R2666" t="s">
        <v>8354</v>
      </c>
      <c r="S2666" s="14">
        <f t="shared" si="115"/>
        <v>42313.02542824074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14"/>
        <v>93.7</v>
      </c>
      <c r="Q2667" s="10" t="s">
        <v>8317</v>
      </c>
      <c r="R2667" t="s">
        <v>8354</v>
      </c>
      <c r="S2667" s="14">
        <f t="shared" si="115"/>
        <v>42083.895532407405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14"/>
        <v>77.33</v>
      </c>
      <c r="Q2668" s="10" t="s">
        <v>8317</v>
      </c>
      <c r="R2668" t="s">
        <v>8354</v>
      </c>
      <c r="S2668" s="14">
        <f t="shared" si="115"/>
        <v>42235.764340277776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14"/>
        <v>92.22</v>
      </c>
      <c r="Q2669" s="10" t="s">
        <v>8317</v>
      </c>
      <c r="R2669" t="s">
        <v>8354</v>
      </c>
      <c r="S2669" s="14">
        <f t="shared" si="115"/>
        <v>42380.926111111112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14"/>
        <v>60.96</v>
      </c>
      <c r="Q2670" s="10" t="s">
        <v>8317</v>
      </c>
      <c r="R2670" t="s">
        <v>8354</v>
      </c>
      <c r="S2670" s="14">
        <f t="shared" si="115"/>
        <v>42275.588715277772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14"/>
        <v>91</v>
      </c>
      <c r="Q2671" s="10" t="s">
        <v>8317</v>
      </c>
      <c r="R2671" t="s">
        <v>8354</v>
      </c>
      <c r="S2671" s="14">
        <f t="shared" si="115"/>
        <v>42319.035833333335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14"/>
        <v>41.58</v>
      </c>
      <c r="Q2672" s="10" t="s">
        <v>8317</v>
      </c>
      <c r="R2672" t="s">
        <v>8354</v>
      </c>
      <c r="S2672" s="14">
        <f t="shared" si="115"/>
        <v>41821.020601851851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14"/>
        <v>33.76</v>
      </c>
      <c r="Q2673" s="10" t="s">
        <v>8317</v>
      </c>
      <c r="R2673" t="s">
        <v>8354</v>
      </c>
      <c r="S2673" s="14">
        <f t="shared" si="115"/>
        <v>41962.749027777783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14"/>
        <v>70.62</v>
      </c>
      <c r="Q2674" s="10" t="s">
        <v>8317</v>
      </c>
      <c r="R2674" t="s">
        <v>8354</v>
      </c>
      <c r="S2674" s="14">
        <f t="shared" si="115"/>
        <v>42344.884143518517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14"/>
        <v>167.15</v>
      </c>
      <c r="Q2675" s="10" t="s">
        <v>8317</v>
      </c>
      <c r="R2675" t="s">
        <v>8354</v>
      </c>
      <c r="S2675" s="14">
        <f t="shared" si="115"/>
        <v>41912.541655092595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14"/>
        <v>128.62</v>
      </c>
      <c r="Q2676" s="10" t="s">
        <v>8317</v>
      </c>
      <c r="R2676" t="s">
        <v>8354</v>
      </c>
      <c r="S2676" s="14">
        <f t="shared" si="115"/>
        <v>42529.632754629631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14"/>
        <v>65.41</v>
      </c>
      <c r="Q2677" s="10" t="s">
        <v>8317</v>
      </c>
      <c r="R2677" t="s">
        <v>8354</v>
      </c>
      <c r="S2677" s="14">
        <f t="shared" si="115"/>
        <v>41923.857511574075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14"/>
        <v>117.56</v>
      </c>
      <c r="Q2678" s="10" t="s">
        <v>8317</v>
      </c>
      <c r="R2678" t="s">
        <v>8354</v>
      </c>
      <c r="S2678" s="14">
        <f t="shared" si="115"/>
        <v>42482.624699074076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14"/>
        <v>126.48</v>
      </c>
      <c r="Q2679" s="10" t="s">
        <v>8317</v>
      </c>
      <c r="R2679" t="s">
        <v>8354</v>
      </c>
      <c r="S2679" s="14">
        <f t="shared" si="115"/>
        <v>41793.029432870368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14"/>
        <v>550</v>
      </c>
      <c r="Q2680" s="10" t="s">
        <v>8317</v>
      </c>
      <c r="R2680" t="s">
        <v>8354</v>
      </c>
      <c r="S2680" s="14">
        <f t="shared" si="115"/>
        <v>42241.798206018517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14"/>
        <v>44</v>
      </c>
      <c r="Q2681" s="10" t="s">
        <v>8317</v>
      </c>
      <c r="R2681" t="s">
        <v>8354</v>
      </c>
      <c r="S2681" s="14">
        <f t="shared" si="115"/>
        <v>42033.001087962963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14"/>
        <v>69</v>
      </c>
      <c r="Q2682" s="10" t="s">
        <v>8317</v>
      </c>
      <c r="R2682" t="s">
        <v>8354</v>
      </c>
      <c r="S2682" s="14">
        <f t="shared" si="115"/>
        <v>42436.211701388893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14"/>
        <v>27.5</v>
      </c>
      <c r="Q2683" s="10" t="s">
        <v>8334</v>
      </c>
      <c r="R2683" t="s">
        <v>8335</v>
      </c>
      <c r="S2683" s="14">
        <f t="shared" si="115"/>
        <v>41805.895254629628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14"/>
        <v>84.9</v>
      </c>
      <c r="Q2684" s="10" t="s">
        <v>8334</v>
      </c>
      <c r="R2684" t="s">
        <v>8335</v>
      </c>
      <c r="S2684" s="14">
        <f t="shared" si="115"/>
        <v>41932.871990740743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14"/>
        <v>12</v>
      </c>
      <c r="Q2685" s="10" t="s">
        <v>8334</v>
      </c>
      <c r="R2685" t="s">
        <v>8335</v>
      </c>
      <c r="S2685" s="14">
        <f t="shared" si="115"/>
        <v>42034.75509259259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14"/>
        <v>200</v>
      </c>
      <c r="Q2686" s="10" t="s">
        <v>8334</v>
      </c>
      <c r="R2686" t="s">
        <v>8335</v>
      </c>
      <c r="S2686" s="14">
        <f t="shared" si="115"/>
        <v>41820.914641203701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14"/>
        <v>10</v>
      </c>
      <c r="Q2687" s="10" t="s">
        <v>8334</v>
      </c>
      <c r="R2687" t="s">
        <v>8335</v>
      </c>
      <c r="S2687" s="14">
        <f t="shared" si="115"/>
        <v>42061.69594907407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14"/>
        <v>0</v>
      </c>
      <c r="Q2688" s="10" t="s">
        <v>8334</v>
      </c>
      <c r="R2688" t="s">
        <v>8335</v>
      </c>
      <c r="S2688" s="14">
        <f t="shared" si="115"/>
        <v>41892.974803240737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14"/>
        <v>0</v>
      </c>
      <c r="Q2689" s="10" t="s">
        <v>8334</v>
      </c>
      <c r="R2689" t="s">
        <v>8335</v>
      </c>
      <c r="S2689" s="14">
        <f t="shared" si="115"/>
        <v>42154.64025462963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14"/>
        <v>5.29</v>
      </c>
      <c r="Q2690" s="10" t="s">
        <v>8334</v>
      </c>
      <c r="R2690" t="s">
        <v>8335</v>
      </c>
      <c r="S2690" s="14">
        <f t="shared" si="115"/>
        <v>42028.118865740747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16">IFERROR(ROUND(E2691/L2691,2),0)</f>
        <v>1</v>
      </c>
      <c r="Q2691" s="10" t="s">
        <v>8334</v>
      </c>
      <c r="R2691" t="s">
        <v>8335</v>
      </c>
      <c r="S2691" s="14">
        <f t="shared" ref="S2691:S2754" si="117">(((J2691/60/60)/24)+DATE(1970,1,1))</f>
        <v>42551.961689814809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16"/>
        <v>72.760000000000005</v>
      </c>
      <c r="Q2692" s="10" t="s">
        <v>8334</v>
      </c>
      <c r="R2692" t="s">
        <v>8335</v>
      </c>
      <c r="S2692" s="14">
        <f t="shared" si="117"/>
        <v>42113.105046296296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16"/>
        <v>17.5</v>
      </c>
      <c r="Q2693" s="10" t="s">
        <v>8334</v>
      </c>
      <c r="R2693" t="s">
        <v>8335</v>
      </c>
      <c r="S2693" s="14">
        <f t="shared" si="117"/>
        <v>42089.724039351851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16"/>
        <v>25</v>
      </c>
      <c r="Q2694" s="10" t="s">
        <v>8334</v>
      </c>
      <c r="R2694" t="s">
        <v>8335</v>
      </c>
      <c r="S2694" s="14">
        <f t="shared" si="117"/>
        <v>42058.334027777775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16"/>
        <v>13.33</v>
      </c>
      <c r="Q2695" s="10" t="s">
        <v>8334</v>
      </c>
      <c r="R2695" t="s">
        <v>8335</v>
      </c>
      <c r="S2695" s="14">
        <f t="shared" si="117"/>
        <v>41834.138495370367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16"/>
        <v>1</v>
      </c>
      <c r="Q2696" s="10" t="s">
        <v>8334</v>
      </c>
      <c r="R2696" t="s">
        <v>8335</v>
      </c>
      <c r="S2696" s="14">
        <f t="shared" si="117"/>
        <v>41878.140497685185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16"/>
        <v>23.67</v>
      </c>
      <c r="Q2697" s="10" t="s">
        <v>8334</v>
      </c>
      <c r="R2697" t="s">
        <v>8335</v>
      </c>
      <c r="S2697" s="14">
        <f t="shared" si="117"/>
        <v>42048.181921296295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16"/>
        <v>89.21</v>
      </c>
      <c r="Q2698" s="10" t="s">
        <v>8334</v>
      </c>
      <c r="R2698" t="s">
        <v>8335</v>
      </c>
      <c r="S2698" s="14">
        <f t="shared" si="117"/>
        <v>41964.844444444447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16"/>
        <v>116.56</v>
      </c>
      <c r="Q2699" s="10" t="s">
        <v>8334</v>
      </c>
      <c r="R2699" t="s">
        <v>8335</v>
      </c>
      <c r="S2699" s="14">
        <f t="shared" si="117"/>
        <v>42187.940081018518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16"/>
        <v>13.01</v>
      </c>
      <c r="Q2700" s="10" t="s">
        <v>8334</v>
      </c>
      <c r="R2700" t="s">
        <v>8335</v>
      </c>
      <c r="S2700" s="14">
        <f t="shared" si="117"/>
        <v>41787.898240740738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16"/>
        <v>0</v>
      </c>
      <c r="Q2701" s="10" t="s">
        <v>8334</v>
      </c>
      <c r="R2701" t="s">
        <v>8335</v>
      </c>
      <c r="S2701" s="14">
        <f t="shared" si="117"/>
        <v>41829.896562499998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16"/>
        <v>17.5</v>
      </c>
      <c r="Q2702" s="10" t="s">
        <v>8334</v>
      </c>
      <c r="R2702" t="s">
        <v>8335</v>
      </c>
      <c r="S2702" s="14">
        <f t="shared" si="117"/>
        <v>41870.87467592593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16"/>
        <v>34.130000000000003</v>
      </c>
      <c r="Q2703" s="10" t="s">
        <v>8315</v>
      </c>
      <c r="R2703" t="s">
        <v>8355</v>
      </c>
      <c r="S2703" s="14">
        <f t="shared" si="117"/>
        <v>42801.774699074071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16"/>
        <v>132.35</v>
      </c>
      <c r="Q2704" s="10" t="s">
        <v>8315</v>
      </c>
      <c r="R2704" t="s">
        <v>8355</v>
      </c>
      <c r="S2704" s="14">
        <f t="shared" si="117"/>
        <v>42800.801817129628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16"/>
        <v>922.22</v>
      </c>
      <c r="Q2705" s="10" t="s">
        <v>8315</v>
      </c>
      <c r="R2705" t="s">
        <v>8355</v>
      </c>
      <c r="S2705" s="14">
        <f t="shared" si="117"/>
        <v>42756.690162037034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16"/>
        <v>163.57</v>
      </c>
      <c r="Q2706" s="10" t="s">
        <v>8315</v>
      </c>
      <c r="R2706" t="s">
        <v>8355</v>
      </c>
      <c r="S2706" s="14">
        <f t="shared" si="117"/>
        <v>42787.862430555557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16"/>
        <v>217.38</v>
      </c>
      <c r="Q2707" s="10" t="s">
        <v>8315</v>
      </c>
      <c r="R2707" t="s">
        <v>8355</v>
      </c>
      <c r="S2707" s="14">
        <f t="shared" si="117"/>
        <v>42773.916180555556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16"/>
        <v>149.44</v>
      </c>
      <c r="Q2708" s="10" t="s">
        <v>8315</v>
      </c>
      <c r="R2708" t="s">
        <v>8355</v>
      </c>
      <c r="S2708" s="14">
        <f t="shared" si="117"/>
        <v>41899.294942129629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16"/>
        <v>71.239999999999995</v>
      </c>
      <c r="Q2709" s="10" t="s">
        <v>8315</v>
      </c>
      <c r="R2709" t="s">
        <v>8355</v>
      </c>
      <c r="S2709" s="14">
        <f t="shared" si="117"/>
        <v>41391.782905092594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16"/>
        <v>44.46</v>
      </c>
      <c r="Q2710" s="10" t="s">
        <v>8315</v>
      </c>
      <c r="R2710" t="s">
        <v>8355</v>
      </c>
      <c r="S2710" s="14">
        <f t="shared" si="117"/>
        <v>42512.698217592595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16"/>
        <v>164.94</v>
      </c>
      <c r="Q2711" s="10" t="s">
        <v>8315</v>
      </c>
      <c r="R2711" t="s">
        <v>8355</v>
      </c>
      <c r="S2711" s="14">
        <f t="shared" si="117"/>
        <v>42612.149780092594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16"/>
        <v>84.87</v>
      </c>
      <c r="Q2712" s="10" t="s">
        <v>8315</v>
      </c>
      <c r="R2712" t="s">
        <v>8355</v>
      </c>
      <c r="S2712" s="14">
        <f t="shared" si="117"/>
        <v>41828.229490740741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16"/>
        <v>53.95</v>
      </c>
      <c r="Q2713" s="10" t="s">
        <v>8315</v>
      </c>
      <c r="R2713" t="s">
        <v>8355</v>
      </c>
      <c r="S2713" s="14">
        <f t="shared" si="117"/>
        <v>41780.745254629634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16"/>
        <v>50.53</v>
      </c>
      <c r="Q2714" s="10" t="s">
        <v>8315</v>
      </c>
      <c r="R2714" t="s">
        <v>8355</v>
      </c>
      <c r="S2714" s="14">
        <f t="shared" si="117"/>
        <v>41432.062037037038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16"/>
        <v>108</v>
      </c>
      <c r="Q2715" s="10" t="s">
        <v>8315</v>
      </c>
      <c r="R2715" t="s">
        <v>8355</v>
      </c>
      <c r="S2715" s="14">
        <f t="shared" si="117"/>
        <v>42322.653749999998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16"/>
        <v>95.37</v>
      </c>
      <c r="Q2716" s="10" t="s">
        <v>8315</v>
      </c>
      <c r="R2716" t="s">
        <v>8355</v>
      </c>
      <c r="S2716" s="14">
        <f t="shared" si="117"/>
        <v>42629.655046296291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16"/>
        <v>57.63</v>
      </c>
      <c r="Q2717" s="10" t="s">
        <v>8315</v>
      </c>
      <c r="R2717" t="s">
        <v>8355</v>
      </c>
      <c r="S2717" s="14">
        <f t="shared" si="117"/>
        <v>42387.398472222223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16"/>
        <v>64.16</v>
      </c>
      <c r="Q2718" s="10" t="s">
        <v>8315</v>
      </c>
      <c r="R2718" t="s">
        <v>8355</v>
      </c>
      <c r="S2718" s="14">
        <f t="shared" si="117"/>
        <v>42255.333252314813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16"/>
        <v>92.39</v>
      </c>
      <c r="Q2719" s="10" t="s">
        <v>8315</v>
      </c>
      <c r="R2719" t="s">
        <v>8355</v>
      </c>
      <c r="S2719" s="14">
        <f t="shared" si="117"/>
        <v>41934.914918981485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16"/>
        <v>125.98</v>
      </c>
      <c r="Q2720" s="10" t="s">
        <v>8315</v>
      </c>
      <c r="R2720" t="s">
        <v>8355</v>
      </c>
      <c r="S2720" s="14">
        <f t="shared" si="117"/>
        <v>42465.596585648149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16"/>
        <v>94.64</v>
      </c>
      <c r="Q2721" s="10" t="s">
        <v>8315</v>
      </c>
      <c r="R2721" t="s">
        <v>8355</v>
      </c>
      <c r="S2721" s="14">
        <f t="shared" si="117"/>
        <v>42418.031180555554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16"/>
        <v>170.7</v>
      </c>
      <c r="Q2722" s="10" t="s">
        <v>8315</v>
      </c>
      <c r="R2722" t="s">
        <v>8355</v>
      </c>
      <c r="S2722" s="14">
        <f t="shared" si="117"/>
        <v>42655.465891203698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16"/>
        <v>40.76</v>
      </c>
      <c r="Q2723" s="10" t="s">
        <v>8317</v>
      </c>
      <c r="R2723" t="s">
        <v>8347</v>
      </c>
      <c r="S2723" s="14">
        <f t="shared" si="117"/>
        <v>41493.543958333335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16"/>
        <v>68.25</v>
      </c>
      <c r="Q2724" s="10" t="s">
        <v>8317</v>
      </c>
      <c r="R2724" t="s">
        <v>8347</v>
      </c>
      <c r="S2724" s="14">
        <f t="shared" si="117"/>
        <v>42704.857094907406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16"/>
        <v>95.49</v>
      </c>
      <c r="Q2725" s="10" t="s">
        <v>8317</v>
      </c>
      <c r="R2725" t="s">
        <v>8347</v>
      </c>
      <c r="S2725" s="14">
        <f t="shared" si="117"/>
        <v>41944.83898148148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16"/>
        <v>7.19</v>
      </c>
      <c r="Q2726" s="10" t="s">
        <v>8317</v>
      </c>
      <c r="R2726" t="s">
        <v>8347</v>
      </c>
      <c r="S2726" s="14">
        <f t="shared" si="117"/>
        <v>42199.32707175926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16"/>
        <v>511.65</v>
      </c>
      <c r="Q2727" s="10" t="s">
        <v>8317</v>
      </c>
      <c r="R2727" t="s">
        <v>8347</v>
      </c>
      <c r="S2727" s="14">
        <f t="shared" si="117"/>
        <v>42745.744618055556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16"/>
        <v>261.75</v>
      </c>
      <c r="Q2728" s="10" t="s">
        <v>8317</v>
      </c>
      <c r="R2728" t="s">
        <v>8347</v>
      </c>
      <c r="S2728" s="14">
        <f t="shared" si="117"/>
        <v>42452.579988425925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16"/>
        <v>69.760000000000005</v>
      </c>
      <c r="Q2729" s="10" t="s">
        <v>8317</v>
      </c>
      <c r="R2729" t="s">
        <v>8347</v>
      </c>
      <c r="S2729" s="14">
        <f t="shared" si="117"/>
        <v>42198.676655092597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16"/>
        <v>77.23</v>
      </c>
      <c r="Q2730" s="10" t="s">
        <v>8317</v>
      </c>
      <c r="R2730" t="s">
        <v>8347</v>
      </c>
      <c r="S2730" s="14">
        <f t="shared" si="117"/>
        <v>42333.59993055556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16"/>
        <v>340.57</v>
      </c>
      <c r="Q2731" s="10" t="s">
        <v>8317</v>
      </c>
      <c r="R2731" t="s">
        <v>8347</v>
      </c>
      <c r="S2731" s="14">
        <f t="shared" si="117"/>
        <v>42095.240706018521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16"/>
        <v>67.42</v>
      </c>
      <c r="Q2732" s="10" t="s">
        <v>8317</v>
      </c>
      <c r="R2732" t="s">
        <v>8347</v>
      </c>
      <c r="S2732" s="14">
        <f t="shared" si="117"/>
        <v>41351.541377314818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16"/>
        <v>845.7</v>
      </c>
      <c r="Q2733" s="10" t="s">
        <v>8317</v>
      </c>
      <c r="R2733" t="s">
        <v>8347</v>
      </c>
      <c r="S2733" s="14">
        <f t="shared" si="117"/>
        <v>41872.525717592594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16"/>
        <v>97.19</v>
      </c>
      <c r="Q2734" s="10" t="s">
        <v>8317</v>
      </c>
      <c r="R2734" t="s">
        <v>8347</v>
      </c>
      <c r="S2734" s="14">
        <f t="shared" si="117"/>
        <v>41389.808194444442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16"/>
        <v>451.84</v>
      </c>
      <c r="Q2735" s="10" t="s">
        <v>8317</v>
      </c>
      <c r="R2735" t="s">
        <v>8347</v>
      </c>
      <c r="S2735" s="14">
        <f t="shared" si="117"/>
        <v>42044.272847222222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16"/>
        <v>138.66999999999999</v>
      </c>
      <c r="Q2736" s="10" t="s">
        <v>8317</v>
      </c>
      <c r="R2736" t="s">
        <v>8347</v>
      </c>
      <c r="S2736" s="14">
        <f t="shared" si="117"/>
        <v>42626.668888888889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16"/>
        <v>21.64</v>
      </c>
      <c r="Q2737" s="10" t="s">
        <v>8317</v>
      </c>
      <c r="R2737" t="s">
        <v>8347</v>
      </c>
      <c r="S2737" s="14">
        <f t="shared" si="117"/>
        <v>41316.120949074073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16"/>
        <v>169.52</v>
      </c>
      <c r="Q2738" s="10" t="s">
        <v>8317</v>
      </c>
      <c r="R2738" t="s">
        <v>8347</v>
      </c>
      <c r="S2738" s="14">
        <f t="shared" si="117"/>
        <v>41722.666354166664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16"/>
        <v>161.88</v>
      </c>
      <c r="Q2739" s="10" t="s">
        <v>8317</v>
      </c>
      <c r="R2739" t="s">
        <v>8347</v>
      </c>
      <c r="S2739" s="14">
        <f t="shared" si="117"/>
        <v>41611.917673611111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16"/>
        <v>493.13</v>
      </c>
      <c r="Q2740" s="10" t="s">
        <v>8317</v>
      </c>
      <c r="R2740" t="s">
        <v>8347</v>
      </c>
      <c r="S2740" s="14">
        <f t="shared" si="117"/>
        <v>42620.143564814818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16"/>
        <v>22.12</v>
      </c>
      <c r="Q2741" s="10" t="s">
        <v>8317</v>
      </c>
      <c r="R2741" t="s">
        <v>8347</v>
      </c>
      <c r="S2741" s="14">
        <f t="shared" si="117"/>
        <v>41719.887928240743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16"/>
        <v>18.239999999999998</v>
      </c>
      <c r="Q2742" s="10" t="s">
        <v>8317</v>
      </c>
      <c r="R2742" t="s">
        <v>8347</v>
      </c>
      <c r="S2742" s="14">
        <f t="shared" si="117"/>
        <v>42045.031851851847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16"/>
        <v>8.75</v>
      </c>
      <c r="Q2743" s="10" t="s">
        <v>8320</v>
      </c>
      <c r="R2743" t="s">
        <v>8356</v>
      </c>
      <c r="S2743" s="14">
        <f t="shared" si="117"/>
        <v>41911.657430555555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16"/>
        <v>40.61</v>
      </c>
      <c r="Q2744" s="10" t="s">
        <v>8320</v>
      </c>
      <c r="R2744" t="s">
        <v>8356</v>
      </c>
      <c r="S2744" s="14">
        <f t="shared" si="117"/>
        <v>41030.719756944447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16"/>
        <v>0</v>
      </c>
      <c r="Q2745" s="10" t="s">
        <v>8320</v>
      </c>
      <c r="R2745" t="s">
        <v>8356</v>
      </c>
      <c r="S2745" s="14">
        <f t="shared" si="117"/>
        <v>42632.328784722224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16"/>
        <v>37.950000000000003</v>
      </c>
      <c r="Q2746" s="10" t="s">
        <v>8320</v>
      </c>
      <c r="R2746" t="s">
        <v>8356</v>
      </c>
      <c r="S2746" s="14">
        <f t="shared" si="117"/>
        <v>40938.062476851854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16"/>
        <v>35.729999999999997</v>
      </c>
      <c r="Q2747" s="10" t="s">
        <v>8320</v>
      </c>
      <c r="R2747" t="s">
        <v>8356</v>
      </c>
      <c r="S2747" s="14">
        <f t="shared" si="117"/>
        <v>41044.988055555557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16"/>
        <v>42.16</v>
      </c>
      <c r="Q2748" s="10" t="s">
        <v>8320</v>
      </c>
      <c r="R2748" t="s">
        <v>8356</v>
      </c>
      <c r="S2748" s="14">
        <f t="shared" si="117"/>
        <v>41850.781377314815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16"/>
        <v>35</v>
      </c>
      <c r="Q2749" s="10" t="s">
        <v>8320</v>
      </c>
      <c r="R2749" t="s">
        <v>8356</v>
      </c>
      <c r="S2749" s="14">
        <f t="shared" si="117"/>
        <v>41044.64811342593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16"/>
        <v>13.25</v>
      </c>
      <c r="Q2750" s="10" t="s">
        <v>8320</v>
      </c>
      <c r="R2750" t="s">
        <v>8356</v>
      </c>
      <c r="S2750" s="14">
        <f t="shared" si="117"/>
        <v>42585.7106712963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16"/>
        <v>55</v>
      </c>
      <c r="Q2751" s="10" t="s">
        <v>8320</v>
      </c>
      <c r="R2751" t="s">
        <v>8356</v>
      </c>
      <c r="S2751" s="14">
        <f t="shared" si="117"/>
        <v>42068.799039351856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16"/>
        <v>0</v>
      </c>
      <c r="Q2752" s="10" t="s">
        <v>8320</v>
      </c>
      <c r="R2752" t="s">
        <v>8356</v>
      </c>
      <c r="S2752" s="14">
        <f t="shared" si="117"/>
        <v>41078.899826388886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16"/>
        <v>0</v>
      </c>
      <c r="Q2753" s="10" t="s">
        <v>8320</v>
      </c>
      <c r="R2753" t="s">
        <v>8356</v>
      </c>
      <c r="S2753" s="14">
        <f t="shared" si="117"/>
        <v>41747.887060185189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16"/>
        <v>39.29</v>
      </c>
      <c r="Q2754" s="10" t="s">
        <v>8320</v>
      </c>
      <c r="R2754" t="s">
        <v>8356</v>
      </c>
      <c r="S2754" s="14">
        <f t="shared" si="117"/>
        <v>40855.765092592592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18">IFERROR(ROUND(E2755/L2755,2),0)</f>
        <v>47.5</v>
      </c>
      <c r="Q2755" s="10" t="s">
        <v>8320</v>
      </c>
      <c r="R2755" t="s">
        <v>8356</v>
      </c>
      <c r="S2755" s="14">
        <f t="shared" ref="S2755:S2818" si="119">(((J2755/60/60)/24)+DATE(1970,1,1))</f>
        <v>41117.900729166664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18"/>
        <v>0</v>
      </c>
      <c r="Q2756" s="10" t="s">
        <v>8320</v>
      </c>
      <c r="R2756" t="s">
        <v>8356</v>
      </c>
      <c r="S2756" s="14">
        <f t="shared" si="119"/>
        <v>41863.636006944449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18"/>
        <v>17.329999999999998</v>
      </c>
      <c r="Q2757" s="10" t="s">
        <v>8320</v>
      </c>
      <c r="R2757" t="s">
        <v>8356</v>
      </c>
      <c r="S2757" s="14">
        <f t="shared" si="119"/>
        <v>42072.790821759263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18"/>
        <v>31.76</v>
      </c>
      <c r="Q2758" s="10" t="s">
        <v>8320</v>
      </c>
      <c r="R2758" t="s">
        <v>8356</v>
      </c>
      <c r="S2758" s="14">
        <f t="shared" si="119"/>
        <v>41620.90047453704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18"/>
        <v>5</v>
      </c>
      <c r="Q2759" s="10" t="s">
        <v>8320</v>
      </c>
      <c r="R2759" t="s">
        <v>8356</v>
      </c>
      <c r="S2759" s="14">
        <f t="shared" si="119"/>
        <v>42573.65662037037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18"/>
        <v>39</v>
      </c>
      <c r="Q2760" s="10" t="s">
        <v>8320</v>
      </c>
      <c r="R2760" t="s">
        <v>8356</v>
      </c>
      <c r="S2760" s="14">
        <f t="shared" si="119"/>
        <v>42639.441932870366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18"/>
        <v>52.5</v>
      </c>
      <c r="Q2761" s="10" t="s">
        <v>8320</v>
      </c>
      <c r="R2761" t="s">
        <v>8356</v>
      </c>
      <c r="S2761" s="14">
        <f t="shared" si="119"/>
        <v>42524.36650462963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18"/>
        <v>0</v>
      </c>
      <c r="Q2762" s="10" t="s">
        <v>8320</v>
      </c>
      <c r="R2762" t="s">
        <v>8356</v>
      </c>
      <c r="S2762" s="14">
        <f t="shared" si="119"/>
        <v>41415.461319444446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18"/>
        <v>9</v>
      </c>
      <c r="Q2763" s="10" t="s">
        <v>8320</v>
      </c>
      <c r="R2763" t="s">
        <v>8356</v>
      </c>
      <c r="S2763" s="14">
        <f t="shared" si="119"/>
        <v>41247.063576388886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18"/>
        <v>25</v>
      </c>
      <c r="Q2764" s="10" t="s">
        <v>8320</v>
      </c>
      <c r="R2764" t="s">
        <v>8356</v>
      </c>
      <c r="S2764" s="14">
        <f t="shared" si="119"/>
        <v>40927.036979166667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18"/>
        <v>30</v>
      </c>
      <c r="Q2765" s="10" t="s">
        <v>8320</v>
      </c>
      <c r="R2765" t="s">
        <v>8356</v>
      </c>
      <c r="S2765" s="14">
        <f t="shared" si="119"/>
        <v>41373.579675925925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18"/>
        <v>11.25</v>
      </c>
      <c r="Q2766" s="10" t="s">
        <v>8320</v>
      </c>
      <c r="R2766" t="s">
        <v>8356</v>
      </c>
      <c r="S2766" s="14">
        <f t="shared" si="119"/>
        <v>41030.292025462964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18"/>
        <v>0</v>
      </c>
      <c r="Q2767" s="10" t="s">
        <v>8320</v>
      </c>
      <c r="R2767" t="s">
        <v>8356</v>
      </c>
      <c r="S2767" s="14">
        <f t="shared" si="119"/>
        <v>41194.579027777778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18"/>
        <v>25</v>
      </c>
      <c r="Q2768" s="10" t="s">
        <v>8320</v>
      </c>
      <c r="R2768" t="s">
        <v>8356</v>
      </c>
      <c r="S2768" s="14">
        <f t="shared" si="119"/>
        <v>40736.668032407404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18"/>
        <v>11.33</v>
      </c>
      <c r="Q2769" s="10" t="s">
        <v>8320</v>
      </c>
      <c r="R2769" t="s">
        <v>8356</v>
      </c>
      <c r="S2769" s="14">
        <f t="shared" si="119"/>
        <v>42172.958912037036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18"/>
        <v>29.47</v>
      </c>
      <c r="Q2770" s="10" t="s">
        <v>8320</v>
      </c>
      <c r="R2770" t="s">
        <v>8356</v>
      </c>
      <c r="S2770" s="14">
        <f t="shared" si="119"/>
        <v>40967.614849537036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18"/>
        <v>1</v>
      </c>
      <c r="Q2771" s="10" t="s">
        <v>8320</v>
      </c>
      <c r="R2771" t="s">
        <v>8356</v>
      </c>
      <c r="S2771" s="14">
        <f t="shared" si="119"/>
        <v>41745.826273148145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18"/>
        <v>63.1</v>
      </c>
      <c r="Q2772" s="10" t="s">
        <v>8320</v>
      </c>
      <c r="R2772" t="s">
        <v>8356</v>
      </c>
      <c r="S2772" s="14">
        <f t="shared" si="119"/>
        <v>41686.705208333333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18"/>
        <v>0</v>
      </c>
      <c r="Q2773" s="10" t="s">
        <v>8320</v>
      </c>
      <c r="R2773" t="s">
        <v>8356</v>
      </c>
      <c r="S2773" s="14">
        <f t="shared" si="119"/>
        <v>41257.531712962962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18"/>
        <v>0</v>
      </c>
      <c r="Q2774" s="10" t="s">
        <v>8320</v>
      </c>
      <c r="R2774" t="s">
        <v>8356</v>
      </c>
      <c r="S2774" s="14">
        <f t="shared" si="119"/>
        <v>41537.869143518517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18"/>
        <v>1</v>
      </c>
      <c r="Q2775" s="10" t="s">
        <v>8320</v>
      </c>
      <c r="R2775" t="s">
        <v>8356</v>
      </c>
      <c r="S2775" s="14">
        <f t="shared" si="119"/>
        <v>42474.86482638889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18"/>
        <v>43.85</v>
      </c>
      <c r="Q2776" s="10" t="s">
        <v>8320</v>
      </c>
      <c r="R2776" t="s">
        <v>8356</v>
      </c>
      <c r="S2776" s="14">
        <f t="shared" si="119"/>
        <v>41311.126481481479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18"/>
        <v>75</v>
      </c>
      <c r="Q2777" s="10" t="s">
        <v>8320</v>
      </c>
      <c r="R2777" t="s">
        <v>8356</v>
      </c>
      <c r="S2777" s="14">
        <f t="shared" si="119"/>
        <v>40863.013356481482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18"/>
        <v>45.97</v>
      </c>
      <c r="Q2778" s="10" t="s">
        <v>8320</v>
      </c>
      <c r="R2778" t="s">
        <v>8356</v>
      </c>
      <c r="S2778" s="14">
        <f t="shared" si="119"/>
        <v>42136.297175925924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18"/>
        <v>10</v>
      </c>
      <c r="Q2779" s="10" t="s">
        <v>8320</v>
      </c>
      <c r="R2779" t="s">
        <v>8356</v>
      </c>
      <c r="S2779" s="14">
        <f t="shared" si="119"/>
        <v>42172.669027777782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18"/>
        <v>93.67</v>
      </c>
      <c r="Q2780" s="10" t="s">
        <v>8320</v>
      </c>
      <c r="R2780" t="s">
        <v>8356</v>
      </c>
      <c r="S2780" s="14">
        <f t="shared" si="119"/>
        <v>41846.978078703702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18"/>
        <v>53</v>
      </c>
      <c r="Q2781" s="10" t="s">
        <v>8320</v>
      </c>
      <c r="R2781" t="s">
        <v>8356</v>
      </c>
      <c r="S2781" s="14">
        <f t="shared" si="119"/>
        <v>42300.585891203707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18"/>
        <v>0</v>
      </c>
      <c r="Q2782" s="10" t="s">
        <v>8320</v>
      </c>
      <c r="R2782" t="s">
        <v>8356</v>
      </c>
      <c r="S2782" s="14">
        <f t="shared" si="119"/>
        <v>42774.447777777779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18"/>
        <v>47</v>
      </c>
      <c r="Q2783" s="10" t="s">
        <v>8315</v>
      </c>
      <c r="R2783" t="s">
        <v>8316</v>
      </c>
      <c r="S2783" s="14">
        <f t="shared" si="119"/>
        <v>42018.94159722222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18"/>
        <v>66.67</v>
      </c>
      <c r="Q2784" s="10" t="s">
        <v>8315</v>
      </c>
      <c r="R2784" t="s">
        <v>8316</v>
      </c>
      <c r="S2784" s="14">
        <f t="shared" si="119"/>
        <v>42026.924976851849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18"/>
        <v>18.77</v>
      </c>
      <c r="Q2785" s="10" t="s">
        <v>8315</v>
      </c>
      <c r="R2785" t="s">
        <v>8316</v>
      </c>
      <c r="S2785" s="14">
        <f t="shared" si="119"/>
        <v>42103.535254629634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18"/>
        <v>66.11</v>
      </c>
      <c r="Q2786" s="10" t="s">
        <v>8315</v>
      </c>
      <c r="R2786" t="s">
        <v>8316</v>
      </c>
      <c r="S2786" s="14">
        <f t="shared" si="119"/>
        <v>41920.787534722222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18"/>
        <v>36.86</v>
      </c>
      <c r="Q2787" s="10" t="s">
        <v>8315</v>
      </c>
      <c r="R2787" t="s">
        <v>8316</v>
      </c>
      <c r="S2787" s="14">
        <f t="shared" si="119"/>
        <v>42558.189432870371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18"/>
        <v>39.81</v>
      </c>
      <c r="Q2788" s="10" t="s">
        <v>8315</v>
      </c>
      <c r="R2788" t="s">
        <v>8316</v>
      </c>
      <c r="S2788" s="14">
        <f t="shared" si="119"/>
        <v>41815.569212962961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18"/>
        <v>31.5</v>
      </c>
      <c r="Q2789" s="10" t="s">
        <v>8315</v>
      </c>
      <c r="R2789" t="s">
        <v>8316</v>
      </c>
      <c r="S2789" s="14">
        <f t="shared" si="119"/>
        <v>41808.198518518519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18"/>
        <v>102.5</v>
      </c>
      <c r="Q2790" s="10" t="s">
        <v>8315</v>
      </c>
      <c r="R2790" t="s">
        <v>8316</v>
      </c>
      <c r="S2790" s="14">
        <f t="shared" si="119"/>
        <v>42550.701886574068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18"/>
        <v>126.46</v>
      </c>
      <c r="Q2791" s="10" t="s">
        <v>8315</v>
      </c>
      <c r="R2791" t="s">
        <v>8316</v>
      </c>
      <c r="S2791" s="14">
        <f t="shared" si="119"/>
        <v>42056.013124999998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18"/>
        <v>47.88</v>
      </c>
      <c r="Q2792" s="10" t="s">
        <v>8315</v>
      </c>
      <c r="R2792" t="s">
        <v>8316</v>
      </c>
      <c r="S2792" s="14">
        <f t="shared" si="119"/>
        <v>42016.938692129625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18"/>
        <v>73.209999999999994</v>
      </c>
      <c r="Q2793" s="10" t="s">
        <v>8315</v>
      </c>
      <c r="R2793" t="s">
        <v>8316</v>
      </c>
      <c r="S2793" s="14">
        <f t="shared" si="119"/>
        <v>42591.899988425925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18"/>
        <v>89.67</v>
      </c>
      <c r="Q2794" s="10" t="s">
        <v>8315</v>
      </c>
      <c r="R2794" t="s">
        <v>8316</v>
      </c>
      <c r="S2794" s="14">
        <f t="shared" si="119"/>
        <v>42183.231006944443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18"/>
        <v>151.46</v>
      </c>
      <c r="Q2795" s="10" t="s">
        <v>8315</v>
      </c>
      <c r="R2795" t="s">
        <v>8316</v>
      </c>
      <c r="S2795" s="14">
        <f t="shared" si="119"/>
        <v>42176.419039351851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18"/>
        <v>25</v>
      </c>
      <c r="Q2796" s="10" t="s">
        <v>8315</v>
      </c>
      <c r="R2796" t="s">
        <v>8316</v>
      </c>
      <c r="S2796" s="14">
        <f t="shared" si="119"/>
        <v>42416.691655092596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18"/>
        <v>36.5</v>
      </c>
      <c r="Q2797" s="10" t="s">
        <v>8315</v>
      </c>
      <c r="R2797" t="s">
        <v>8316</v>
      </c>
      <c r="S2797" s="14">
        <f t="shared" si="119"/>
        <v>41780.525937500002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18"/>
        <v>44</v>
      </c>
      <c r="Q2798" s="10" t="s">
        <v>8315</v>
      </c>
      <c r="R2798" t="s">
        <v>8316</v>
      </c>
      <c r="S2798" s="14">
        <f t="shared" si="119"/>
        <v>41795.528101851851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18"/>
        <v>87.36</v>
      </c>
      <c r="Q2799" s="10" t="s">
        <v>8315</v>
      </c>
      <c r="R2799" t="s">
        <v>8316</v>
      </c>
      <c r="S2799" s="14">
        <f t="shared" si="119"/>
        <v>41798.94027777778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18"/>
        <v>36.47</v>
      </c>
      <c r="Q2800" s="10" t="s">
        <v>8315</v>
      </c>
      <c r="R2800" t="s">
        <v>8316</v>
      </c>
      <c r="S2800" s="14">
        <f t="shared" si="119"/>
        <v>42201.675011574072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18"/>
        <v>44.86</v>
      </c>
      <c r="Q2801" s="10" t="s">
        <v>8315</v>
      </c>
      <c r="R2801" t="s">
        <v>8316</v>
      </c>
      <c r="S2801" s="14">
        <f t="shared" si="119"/>
        <v>42507.264699074076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18"/>
        <v>42.9</v>
      </c>
      <c r="Q2802" s="10" t="s">
        <v>8315</v>
      </c>
      <c r="R2802" t="s">
        <v>8316</v>
      </c>
      <c r="S2802" s="14">
        <f t="shared" si="119"/>
        <v>41948.552847222221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18"/>
        <v>51.23</v>
      </c>
      <c r="Q2803" s="10" t="s">
        <v>8315</v>
      </c>
      <c r="R2803" t="s">
        <v>8316</v>
      </c>
      <c r="S2803" s="14">
        <f t="shared" si="119"/>
        <v>41900.243159722224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18"/>
        <v>33.94</v>
      </c>
      <c r="Q2804" s="10" t="s">
        <v>8315</v>
      </c>
      <c r="R2804" t="s">
        <v>8316</v>
      </c>
      <c r="S2804" s="14">
        <f t="shared" si="119"/>
        <v>42192.64707175926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18"/>
        <v>90.74</v>
      </c>
      <c r="Q2805" s="10" t="s">
        <v>8315</v>
      </c>
      <c r="R2805" t="s">
        <v>8316</v>
      </c>
      <c r="S2805" s="14">
        <f t="shared" si="119"/>
        <v>42158.065694444449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18"/>
        <v>50</v>
      </c>
      <c r="Q2806" s="10" t="s">
        <v>8315</v>
      </c>
      <c r="R2806" t="s">
        <v>8316</v>
      </c>
      <c r="S2806" s="14">
        <f t="shared" si="119"/>
        <v>41881.453587962962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18"/>
        <v>24.44</v>
      </c>
      <c r="Q2807" s="10" t="s">
        <v>8315</v>
      </c>
      <c r="R2807" t="s">
        <v>8316</v>
      </c>
      <c r="S2807" s="14">
        <f t="shared" si="119"/>
        <v>42213.505474537036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18"/>
        <v>44.25</v>
      </c>
      <c r="Q2808" s="10" t="s">
        <v>8315</v>
      </c>
      <c r="R2808" t="s">
        <v>8316</v>
      </c>
      <c r="S2808" s="14">
        <f t="shared" si="119"/>
        <v>42185.267245370371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18"/>
        <v>67.739999999999995</v>
      </c>
      <c r="Q2809" s="10" t="s">
        <v>8315</v>
      </c>
      <c r="R2809" t="s">
        <v>8316</v>
      </c>
      <c r="S2809" s="14">
        <f t="shared" si="119"/>
        <v>42154.873124999998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18"/>
        <v>65.38</v>
      </c>
      <c r="Q2810" s="10" t="s">
        <v>8315</v>
      </c>
      <c r="R2810" t="s">
        <v>8316</v>
      </c>
      <c r="S2810" s="14">
        <f t="shared" si="119"/>
        <v>42208.84646990741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18"/>
        <v>121.9</v>
      </c>
      <c r="Q2811" s="10" t="s">
        <v>8315</v>
      </c>
      <c r="R2811" t="s">
        <v>8316</v>
      </c>
      <c r="S2811" s="14">
        <f t="shared" si="119"/>
        <v>42451.496817129635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18"/>
        <v>47.46</v>
      </c>
      <c r="Q2812" s="10" t="s">
        <v>8315</v>
      </c>
      <c r="R2812" t="s">
        <v>8316</v>
      </c>
      <c r="S2812" s="14">
        <f t="shared" si="119"/>
        <v>41759.13962962963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18"/>
        <v>92.84</v>
      </c>
      <c r="Q2813" s="10" t="s">
        <v>8315</v>
      </c>
      <c r="R2813" t="s">
        <v>8316</v>
      </c>
      <c r="S2813" s="14">
        <f t="shared" si="119"/>
        <v>42028.496562500004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18"/>
        <v>68.25</v>
      </c>
      <c r="Q2814" s="10" t="s">
        <v>8315</v>
      </c>
      <c r="R2814" t="s">
        <v>8316</v>
      </c>
      <c r="S2814" s="14">
        <f t="shared" si="119"/>
        <v>42054.74418981481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18"/>
        <v>37.21</v>
      </c>
      <c r="Q2815" s="10" t="s">
        <v>8315</v>
      </c>
      <c r="R2815" t="s">
        <v>8316</v>
      </c>
      <c r="S2815" s="14">
        <f t="shared" si="119"/>
        <v>42693.742604166662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18"/>
        <v>25.25</v>
      </c>
      <c r="Q2816" s="10" t="s">
        <v>8315</v>
      </c>
      <c r="R2816" t="s">
        <v>8316</v>
      </c>
      <c r="S2816" s="14">
        <f t="shared" si="119"/>
        <v>42103.399479166663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18"/>
        <v>43.21</v>
      </c>
      <c r="Q2817" s="10" t="s">
        <v>8315</v>
      </c>
      <c r="R2817" t="s">
        <v>8316</v>
      </c>
      <c r="S2817" s="14">
        <f t="shared" si="119"/>
        <v>42559.776724537034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18"/>
        <v>25.13</v>
      </c>
      <c r="Q2818" s="10" t="s">
        <v>8315</v>
      </c>
      <c r="R2818" t="s">
        <v>8316</v>
      </c>
      <c r="S2818" s="14">
        <f t="shared" si="119"/>
        <v>42188.467499999999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20">IFERROR(ROUND(E2819/L2819,2),0)</f>
        <v>23.64</v>
      </c>
      <c r="Q2819" s="10" t="s">
        <v>8315</v>
      </c>
      <c r="R2819" t="s">
        <v>8316</v>
      </c>
      <c r="S2819" s="14">
        <f t="shared" ref="S2819:S2882" si="121">(((J2819/60/60)/24)+DATE(1970,1,1))</f>
        <v>42023.634976851856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20"/>
        <v>103.95</v>
      </c>
      <c r="Q2820" s="10" t="s">
        <v>8315</v>
      </c>
      <c r="R2820" t="s">
        <v>8316</v>
      </c>
      <c r="S2820" s="14">
        <f t="shared" si="121"/>
        <v>42250.598217592589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20"/>
        <v>50.38</v>
      </c>
      <c r="Q2821" s="10" t="s">
        <v>8315</v>
      </c>
      <c r="R2821" t="s">
        <v>8316</v>
      </c>
      <c r="S2821" s="14">
        <f t="shared" si="121"/>
        <v>42139.525567129633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20"/>
        <v>13.6</v>
      </c>
      <c r="Q2822" s="10" t="s">
        <v>8315</v>
      </c>
      <c r="R2822" t="s">
        <v>8316</v>
      </c>
      <c r="S2822" s="14">
        <f t="shared" si="121"/>
        <v>42401.610983796301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20"/>
        <v>28.57</v>
      </c>
      <c r="Q2823" s="10" t="s">
        <v>8315</v>
      </c>
      <c r="R2823" t="s">
        <v>8316</v>
      </c>
      <c r="S2823" s="14">
        <f t="shared" si="121"/>
        <v>41875.922858796301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20"/>
        <v>63.83</v>
      </c>
      <c r="Q2824" s="10" t="s">
        <v>8315</v>
      </c>
      <c r="R2824" t="s">
        <v>8316</v>
      </c>
      <c r="S2824" s="14">
        <f t="shared" si="121"/>
        <v>42060.683935185181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20"/>
        <v>8.86</v>
      </c>
      <c r="Q2825" s="10" t="s">
        <v>8315</v>
      </c>
      <c r="R2825" t="s">
        <v>8316</v>
      </c>
      <c r="S2825" s="14">
        <f t="shared" si="121"/>
        <v>42067.011643518519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20"/>
        <v>50.67</v>
      </c>
      <c r="Q2826" s="10" t="s">
        <v>8315</v>
      </c>
      <c r="R2826" t="s">
        <v>8316</v>
      </c>
      <c r="S2826" s="14">
        <f t="shared" si="121"/>
        <v>42136.270787037036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20"/>
        <v>60.78</v>
      </c>
      <c r="Q2827" s="10" t="s">
        <v>8315</v>
      </c>
      <c r="R2827" t="s">
        <v>8316</v>
      </c>
      <c r="S2827" s="14">
        <f t="shared" si="121"/>
        <v>42312.792662037042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20"/>
        <v>113.42</v>
      </c>
      <c r="Q2828" s="10" t="s">
        <v>8315</v>
      </c>
      <c r="R2828" t="s">
        <v>8316</v>
      </c>
      <c r="S2828" s="14">
        <f t="shared" si="121"/>
        <v>42171.034861111111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20"/>
        <v>104.57</v>
      </c>
      <c r="Q2829" s="10" t="s">
        <v>8315</v>
      </c>
      <c r="R2829" t="s">
        <v>8316</v>
      </c>
      <c r="S2829" s="14">
        <f t="shared" si="121"/>
        <v>42494.683634259258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20"/>
        <v>98.31</v>
      </c>
      <c r="Q2830" s="10" t="s">
        <v>8315</v>
      </c>
      <c r="R2830" t="s">
        <v>8316</v>
      </c>
      <c r="S2830" s="14">
        <f t="shared" si="121"/>
        <v>42254.264687499999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20"/>
        <v>35.04</v>
      </c>
      <c r="Q2831" s="10" t="s">
        <v>8315</v>
      </c>
      <c r="R2831" t="s">
        <v>8316</v>
      </c>
      <c r="S2831" s="14">
        <f t="shared" si="121"/>
        <v>42495.434236111112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20"/>
        <v>272.73</v>
      </c>
      <c r="Q2832" s="10" t="s">
        <v>8315</v>
      </c>
      <c r="R2832" t="s">
        <v>8316</v>
      </c>
      <c r="S2832" s="14">
        <f t="shared" si="121"/>
        <v>41758.839675925927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20"/>
        <v>63.85</v>
      </c>
      <c r="Q2833" s="10" t="s">
        <v>8315</v>
      </c>
      <c r="R2833" t="s">
        <v>8316</v>
      </c>
      <c r="S2833" s="14">
        <f t="shared" si="121"/>
        <v>42171.824884259258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20"/>
        <v>30.19</v>
      </c>
      <c r="Q2834" s="10" t="s">
        <v>8315</v>
      </c>
      <c r="R2834" t="s">
        <v>8316</v>
      </c>
      <c r="S2834" s="14">
        <f t="shared" si="121"/>
        <v>41938.709421296298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20"/>
        <v>83.51</v>
      </c>
      <c r="Q2835" s="10" t="s">
        <v>8315</v>
      </c>
      <c r="R2835" t="s">
        <v>8316</v>
      </c>
      <c r="S2835" s="14">
        <f t="shared" si="121"/>
        <v>42268.127696759257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20"/>
        <v>64.760000000000005</v>
      </c>
      <c r="Q2836" s="10" t="s">
        <v>8315</v>
      </c>
      <c r="R2836" t="s">
        <v>8316</v>
      </c>
      <c r="S2836" s="14">
        <f t="shared" si="121"/>
        <v>42019.959837962961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20"/>
        <v>20.12</v>
      </c>
      <c r="Q2837" s="10" t="s">
        <v>8315</v>
      </c>
      <c r="R2837" t="s">
        <v>8316</v>
      </c>
      <c r="S2837" s="14">
        <f t="shared" si="121"/>
        <v>42313.703900462962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20"/>
        <v>44.09</v>
      </c>
      <c r="Q2838" s="10" t="s">
        <v>8315</v>
      </c>
      <c r="R2838" t="s">
        <v>8316</v>
      </c>
      <c r="S2838" s="14">
        <f t="shared" si="121"/>
        <v>42746.261782407411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20"/>
        <v>40.479999999999997</v>
      </c>
      <c r="Q2839" s="10" t="s">
        <v>8315</v>
      </c>
      <c r="R2839" t="s">
        <v>8316</v>
      </c>
      <c r="S2839" s="14">
        <f t="shared" si="121"/>
        <v>42307.908379629633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20"/>
        <v>44.54</v>
      </c>
      <c r="Q2840" s="10" t="s">
        <v>8315</v>
      </c>
      <c r="R2840" t="s">
        <v>8316</v>
      </c>
      <c r="S2840" s="14">
        <f t="shared" si="121"/>
        <v>41842.607592592591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20"/>
        <v>125.81</v>
      </c>
      <c r="Q2841" s="10" t="s">
        <v>8315</v>
      </c>
      <c r="R2841" t="s">
        <v>8316</v>
      </c>
      <c r="S2841" s="14">
        <f t="shared" si="121"/>
        <v>41853.240208333329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20"/>
        <v>19.7</v>
      </c>
      <c r="Q2842" s="10" t="s">
        <v>8315</v>
      </c>
      <c r="R2842" t="s">
        <v>8316</v>
      </c>
      <c r="S2842" s="14">
        <f t="shared" si="121"/>
        <v>42060.035636574074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20"/>
        <v>10</v>
      </c>
      <c r="Q2843" s="10" t="s">
        <v>8315</v>
      </c>
      <c r="R2843" t="s">
        <v>8316</v>
      </c>
      <c r="S2843" s="14">
        <f t="shared" si="121"/>
        <v>42291.739548611105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20"/>
        <v>0</v>
      </c>
      <c r="Q2844" s="10" t="s">
        <v>8315</v>
      </c>
      <c r="R2844" t="s">
        <v>8316</v>
      </c>
      <c r="S2844" s="14">
        <f t="shared" si="121"/>
        <v>41784.952488425923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20"/>
        <v>0</v>
      </c>
      <c r="Q2845" s="10" t="s">
        <v>8315</v>
      </c>
      <c r="R2845" t="s">
        <v>8316</v>
      </c>
      <c r="S2845" s="14">
        <f t="shared" si="121"/>
        <v>42492.737847222219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20"/>
        <v>30</v>
      </c>
      <c r="Q2846" s="10" t="s">
        <v>8315</v>
      </c>
      <c r="R2846" t="s">
        <v>8316</v>
      </c>
      <c r="S2846" s="14">
        <f t="shared" si="121"/>
        <v>42709.546064814815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20"/>
        <v>60.67</v>
      </c>
      <c r="Q2847" s="10" t="s">
        <v>8315</v>
      </c>
      <c r="R2847" t="s">
        <v>8316</v>
      </c>
      <c r="S2847" s="14">
        <f t="shared" si="121"/>
        <v>42103.016585648147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20"/>
        <v>0</v>
      </c>
      <c r="Q2848" s="10" t="s">
        <v>8315</v>
      </c>
      <c r="R2848" t="s">
        <v>8316</v>
      </c>
      <c r="S2848" s="14">
        <f t="shared" si="121"/>
        <v>42108.692060185189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20"/>
        <v>0</v>
      </c>
      <c r="Q2849" s="10" t="s">
        <v>8315</v>
      </c>
      <c r="R2849" t="s">
        <v>8316</v>
      </c>
      <c r="S2849" s="14">
        <f t="shared" si="121"/>
        <v>42453.806307870371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20"/>
        <v>23.33</v>
      </c>
      <c r="Q2850" s="10" t="s">
        <v>8315</v>
      </c>
      <c r="R2850" t="s">
        <v>8316</v>
      </c>
      <c r="S2850" s="14">
        <f t="shared" si="121"/>
        <v>42123.648831018523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20"/>
        <v>5</v>
      </c>
      <c r="Q2851" s="10" t="s">
        <v>8315</v>
      </c>
      <c r="R2851" t="s">
        <v>8316</v>
      </c>
      <c r="S2851" s="14">
        <f t="shared" si="121"/>
        <v>42453.428240740745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20"/>
        <v>23.92</v>
      </c>
      <c r="Q2852" s="10" t="s">
        <v>8315</v>
      </c>
      <c r="R2852" t="s">
        <v>8316</v>
      </c>
      <c r="S2852" s="14">
        <f t="shared" si="121"/>
        <v>41858.007071759261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20"/>
        <v>0</v>
      </c>
      <c r="Q2853" s="10" t="s">
        <v>8315</v>
      </c>
      <c r="R2853" t="s">
        <v>8316</v>
      </c>
      <c r="S2853" s="14">
        <f t="shared" si="121"/>
        <v>42390.002650462964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20"/>
        <v>15.83</v>
      </c>
      <c r="Q2854" s="10" t="s">
        <v>8315</v>
      </c>
      <c r="R2854" t="s">
        <v>8316</v>
      </c>
      <c r="S2854" s="14">
        <f t="shared" si="121"/>
        <v>41781.045173611114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20"/>
        <v>0</v>
      </c>
      <c r="Q2855" s="10" t="s">
        <v>8315</v>
      </c>
      <c r="R2855" t="s">
        <v>8316</v>
      </c>
      <c r="S2855" s="14">
        <f t="shared" si="121"/>
        <v>41836.190937499996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20"/>
        <v>29.79</v>
      </c>
      <c r="Q2856" s="10" t="s">
        <v>8315</v>
      </c>
      <c r="R2856" t="s">
        <v>8316</v>
      </c>
      <c r="S2856" s="14">
        <f t="shared" si="121"/>
        <v>42111.71665509259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20"/>
        <v>60</v>
      </c>
      <c r="Q2857" s="10" t="s">
        <v>8315</v>
      </c>
      <c r="R2857" t="s">
        <v>8316</v>
      </c>
      <c r="S2857" s="14">
        <f t="shared" si="121"/>
        <v>42370.007766203707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20"/>
        <v>24.33</v>
      </c>
      <c r="Q2858" s="10" t="s">
        <v>8315</v>
      </c>
      <c r="R2858" t="s">
        <v>8316</v>
      </c>
      <c r="S2858" s="14">
        <f t="shared" si="121"/>
        <v>42165.037581018521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20"/>
        <v>500</v>
      </c>
      <c r="Q2859" s="10" t="s">
        <v>8315</v>
      </c>
      <c r="R2859" t="s">
        <v>8316</v>
      </c>
      <c r="S2859" s="14">
        <f t="shared" si="121"/>
        <v>42726.920081018514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20"/>
        <v>0</v>
      </c>
      <c r="Q2860" s="10" t="s">
        <v>8315</v>
      </c>
      <c r="R2860" t="s">
        <v>8316</v>
      </c>
      <c r="S2860" s="14">
        <f t="shared" si="121"/>
        <v>41954.545081018514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20"/>
        <v>35</v>
      </c>
      <c r="Q2861" s="10" t="s">
        <v>8315</v>
      </c>
      <c r="R2861" t="s">
        <v>8316</v>
      </c>
      <c r="S2861" s="14">
        <f t="shared" si="121"/>
        <v>42233.362314814818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20"/>
        <v>29.56</v>
      </c>
      <c r="Q2862" s="10" t="s">
        <v>8315</v>
      </c>
      <c r="R2862" t="s">
        <v>8316</v>
      </c>
      <c r="S2862" s="14">
        <f t="shared" si="121"/>
        <v>42480.800648148142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20"/>
        <v>26.67</v>
      </c>
      <c r="Q2863" s="10" t="s">
        <v>8315</v>
      </c>
      <c r="R2863" t="s">
        <v>8316</v>
      </c>
      <c r="S2863" s="14">
        <f t="shared" si="121"/>
        <v>42257.590833333335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20"/>
        <v>18.329999999999998</v>
      </c>
      <c r="Q2864" s="10" t="s">
        <v>8315</v>
      </c>
      <c r="R2864" t="s">
        <v>8316</v>
      </c>
      <c r="S2864" s="14">
        <f t="shared" si="121"/>
        <v>41784.789687500001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20"/>
        <v>20</v>
      </c>
      <c r="Q2865" s="10" t="s">
        <v>8315</v>
      </c>
      <c r="R2865" t="s">
        <v>8316</v>
      </c>
      <c r="S2865" s="14">
        <f t="shared" si="121"/>
        <v>41831.675034722226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20"/>
        <v>13.33</v>
      </c>
      <c r="Q2866" s="10" t="s">
        <v>8315</v>
      </c>
      <c r="R2866" t="s">
        <v>8316</v>
      </c>
      <c r="S2866" s="14">
        <f t="shared" si="121"/>
        <v>42172.613506944443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20"/>
        <v>0</v>
      </c>
      <c r="Q2867" s="10" t="s">
        <v>8315</v>
      </c>
      <c r="R2867" t="s">
        <v>8316</v>
      </c>
      <c r="S2867" s="14">
        <f t="shared" si="121"/>
        <v>41950.114108796297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20"/>
        <v>22.5</v>
      </c>
      <c r="Q2868" s="10" t="s">
        <v>8315</v>
      </c>
      <c r="R2868" t="s">
        <v>8316</v>
      </c>
      <c r="S2868" s="14">
        <f t="shared" si="121"/>
        <v>42627.955104166671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20"/>
        <v>50.4</v>
      </c>
      <c r="Q2869" s="10" t="s">
        <v>8315</v>
      </c>
      <c r="R2869" t="s">
        <v>8316</v>
      </c>
      <c r="S2869" s="14">
        <f t="shared" si="121"/>
        <v>42531.195277777777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20"/>
        <v>105.03</v>
      </c>
      <c r="Q2870" s="10" t="s">
        <v>8315</v>
      </c>
      <c r="R2870" t="s">
        <v>8316</v>
      </c>
      <c r="S2870" s="14">
        <f t="shared" si="121"/>
        <v>42618.827013888891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20"/>
        <v>35.4</v>
      </c>
      <c r="Q2871" s="10" t="s">
        <v>8315</v>
      </c>
      <c r="R2871" t="s">
        <v>8316</v>
      </c>
      <c r="S2871" s="14">
        <f t="shared" si="121"/>
        <v>42540.593530092592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20"/>
        <v>83.33</v>
      </c>
      <c r="Q2872" s="10" t="s">
        <v>8315</v>
      </c>
      <c r="R2872" t="s">
        <v>8316</v>
      </c>
      <c r="S2872" s="14">
        <f t="shared" si="121"/>
        <v>41746.189409722225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20"/>
        <v>35.92</v>
      </c>
      <c r="Q2873" s="10" t="s">
        <v>8315</v>
      </c>
      <c r="R2873" t="s">
        <v>8316</v>
      </c>
      <c r="S2873" s="14">
        <f t="shared" si="121"/>
        <v>41974.738576388889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20"/>
        <v>0</v>
      </c>
      <c r="Q2874" s="10" t="s">
        <v>8315</v>
      </c>
      <c r="R2874" t="s">
        <v>8316</v>
      </c>
      <c r="S2874" s="14">
        <f t="shared" si="121"/>
        <v>42115.11618055556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20"/>
        <v>119.13</v>
      </c>
      <c r="Q2875" s="10" t="s">
        <v>8315</v>
      </c>
      <c r="R2875" t="s">
        <v>8316</v>
      </c>
      <c r="S2875" s="14">
        <f t="shared" si="121"/>
        <v>42002.817488425921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20"/>
        <v>90.33</v>
      </c>
      <c r="Q2876" s="10" t="s">
        <v>8315</v>
      </c>
      <c r="R2876" t="s">
        <v>8316</v>
      </c>
      <c r="S2876" s="14">
        <f t="shared" si="121"/>
        <v>42722.84474537037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20"/>
        <v>2.33</v>
      </c>
      <c r="Q2877" s="10" t="s">
        <v>8315</v>
      </c>
      <c r="R2877" t="s">
        <v>8316</v>
      </c>
      <c r="S2877" s="14">
        <f t="shared" si="121"/>
        <v>42465.128391203703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20"/>
        <v>0</v>
      </c>
      <c r="Q2878" s="10" t="s">
        <v>8315</v>
      </c>
      <c r="R2878" t="s">
        <v>8316</v>
      </c>
      <c r="S2878" s="14">
        <f t="shared" si="121"/>
        <v>42171.743969907402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20"/>
        <v>108.33</v>
      </c>
      <c r="Q2879" s="10" t="s">
        <v>8315</v>
      </c>
      <c r="R2879" t="s">
        <v>8316</v>
      </c>
      <c r="S2879" s="14">
        <f t="shared" si="121"/>
        <v>42672.955138888887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20"/>
        <v>15.75</v>
      </c>
      <c r="Q2880" s="10" t="s">
        <v>8315</v>
      </c>
      <c r="R2880" t="s">
        <v>8316</v>
      </c>
      <c r="S2880" s="14">
        <f t="shared" si="121"/>
        <v>42128.615682870368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20"/>
        <v>29</v>
      </c>
      <c r="Q2881" s="10" t="s">
        <v>8315</v>
      </c>
      <c r="R2881" t="s">
        <v>8316</v>
      </c>
      <c r="S2881" s="14">
        <f t="shared" si="121"/>
        <v>42359.725243055553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20"/>
        <v>96.55</v>
      </c>
      <c r="Q2882" s="10" t="s">
        <v>8315</v>
      </c>
      <c r="R2882" t="s">
        <v>8316</v>
      </c>
      <c r="S2882" s="14">
        <f t="shared" si="121"/>
        <v>42192.905694444446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22">IFERROR(ROUND(E2883/L2883,2),0)</f>
        <v>0</v>
      </c>
      <c r="Q2883" s="10" t="s">
        <v>8315</v>
      </c>
      <c r="R2883" t="s">
        <v>8316</v>
      </c>
      <c r="S2883" s="14">
        <f t="shared" ref="S2883:S2946" si="123">(((J2883/60/60)/24)+DATE(1970,1,1))</f>
        <v>41916.597638888888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22"/>
        <v>63</v>
      </c>
      <c r="Q2884" s="10" t="s">
        <v>8315</v>
      </c>
      <c r="R2884" t="s">
        <v>8316</v>
      </c>
      <c r="S2884" s="14">
        <f t="shared" si="123"/>
        <v>42461.596273148149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22"/>
        <v>381.6</v>
      </c>
      <c r="Q2885" s="10" t="s">
        <v>8315</v>
      </c>
      <c r="R2885" t="s">
        <v>8316</v>
      </c>
      <c r="S2885" s="14">
        <f t="shared" si="123"/>
        <v>42370.90320601852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22"/>
        <v>46.25</v>
      </c>
      <c r="Q2886" s="10" t="s">
        <v>8315</v>
      </c>
      <c r="R2886" t="s">
        <v>8316</v>
      </c>
      <c r="S2886" s="14">
        <f t="shared" si="123"/>
        <v>41948.727256944447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22"/>
        <v>26</v>
      </c>
      <c r="Q2887" s="10" t="s">
        <v>8315</v>
      </c>
      <c r="R2887" t="s">
        <v>8316</v>
      </c>
      <c r="S2887" s="14">
        <f t="shared" si="123"/>
        <v>42047.07640046296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22"/>
        <v>10</v>
      </c>
      <c r="Q2888" s="10" t="s">
        <v>8315</v>
      </c>
      <c r="R2888" t="s">
        <v>8316</v>
      </c>
      <c r="S2888" s="14">
        <f t="shared" si="123"/>
        <v>42261.632916666669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22"/>
        <v>5</v>
      </c>
      <c r="Q2889" s="10" t="s">
        <v>8315</v>
      </c>
      <c r="R2889" t="s">
        <v>8316</v>
      </c>
      <c r="S2889" s="14">
        <f t="shared" si="123"/>
        <v>41985.427361111113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22"/>
        <v>0</v>
      </c>
      <c r="Q2890" s="10" t="s">
        <v>8315</v>
      </c>
      <c r="R2890" t="s">
        <v>8316</v>
      </c>
      <c r="S2890" s="14">
        <f t="shared" si="123"/>
        <v>41922.535185185188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22"/>
        <v>81.569999999999993</v>
      </c>
      <c r="Q2891" s="10" t="s">
        <v>8315</v>
      </c>
      <c r="R2891" t="s">
        <v>8316</v>
      </c>
      <c r="S2891" s="14">
        <f t="shared" si="123"/>
        <v>41850.863252314812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22"/>
        <v>7</v>
      </c>
      <c r="Q2892" s="10" t="s">
        <v>8315</v>
      </c>
      <c r="R2892" t="s">
        <v>8316</v>
      </c>
      <c r="S2892" s="14">
        <f t="shared" si="123"/>
        <v>41831.742962962962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22"/>
        <v>27.3</v>
      </c>
      <c r="Q2893" s="10" t="s">
        <v>8315</v>
      </c>
      <c r="R2893" t="s">
        <v>8316</v>
      </c>
      <c r="S2893" s="14">
        <f t="shared" si="123"/>
        <v>42415.883425925931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22"/>
        <v>29.41</v>
      </c>
      <c r="Q2894" s="10" t="s">
        <v>8315</v>
      </c>
      <c r="R2894" t="s">
        <v>8316</v>
      </c>
      <c r="S2894" s="14">
        <f t="shared" si="123"/>
        <v>41869.714166666665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22"/>
        <v>12.5</v>
      </c>
      <c r="Q2895" s="10" t="s">
        <v>8315</v>
      </c>
      <c r="R2895" t="s">
        <v>8316</v>
      </c>
      <c r="S2895" s="14">
        <f t="shared" si="123"/>
        <v>41953.773090277777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22"/>
        <v>0</v>
      </c>
      <c r="Q2896" s="10" t="s">
        <v>8315</v>
      </c>
      <c r="R2896" t="s">
        <v>8316</v>
      </c>
      <c r="S2896" s="14">
        <f t="shared" si="123"/>
        <v>42037.986284722225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22"/>
        <v>5.75</v>
      </c>
      <c r="Q2897" s="10" t="s">
        <v>8315</v>
      </c>
      <c r="R2897" t="s">
        <v>8316</v>
      </c>
      <c r="S2897" s="14">
        <f t="shared" si="123"/>
        <v>41811.555462962962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22"/>
        <v>52.08</v>
      </c>
      <c r="Q2898" s="10" t="s">
        <v>8315</v>
      </c>
      <c r="R2898" t="s">
        <v>8316</v>
      </c>
      <c r="S2898" s="14">
        <f t="shared" si="123"/>
        <v>42701.908807870372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22"/>
        <v>183.33</v>
      </c>
      <c r="Q2899" s="10" t="s">
        <v>8315</v>
      </c>
      <c r="R2899" t="s">
        <v>8316</v>
      </c>
      <c r="S2899" s="14">
        <f t="shared" si="123"/>
        <v>42258.646504629629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22"/>
        <v>26.33</v>
      </c>
      <c r="Q2900" s="10" t="s">
        <v>8315</v>
      </c>
      <c r="R2900" t="s">
        <v>8316</v>
      </c>
      <c r="S2900" s="14">
        <f t="shared" si="123"/>
        <v>42278.664965277778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22"/>
        <v>0</v>
      </c>
      <c r="Q2901" s="10" t="s">
        <v>8315</v>
      </c>
      <c r="R2901" t="s">
        <v>8316</v>
      </c>
      <c r="S2901" s="14">
        <f t="shared" si="123"/>
        <v>42515.078217592592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22"/>
        <v>486.43</v>
      </c>
      <c r="Q2902" s="10" t="s">
        <v>8315</v>
      </c>
      <c r="R2902" t="s">
        <v>8316</v>
      </c>
      <c r="S2902" s="14">
        <f t="shared" si="123"/>
        <v>41830.234166666669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22"/>
        <v>3</v>
      </c>
      <c r="Q2903" s="10" t="s">
        <v>8315</v>
      </c>
      <c r="R2903" t="s">
        <v>8316</v>
      </c>
      <c r="S2903" s="14">
        <f t="shared" si="123"/>
        <v>41982.904386574075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22"/>
        <v>25</v>
      </c>
      <c r="Q2904" s="10" t="s">
        <v>8315</v>
      </c>
      <c r="R2904" t="s">
        <v>8316</v>
      </c>
      <c r="S2904" s="14">
        <f t="shared" si="123"/>
        <v>42210.439768518518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22"/>
        <v>9.75</v>
      </c>
      <c r="Q2905" s="10" t="s">
        <v>8315</v>
      </c>
      <c r="R2905" t="s">
        <v>8316</v>
      </c>
      <c r="S2905" s="14">
        <f t="shared" si="123"/>
        <v>42196.166874999995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22"/>
        <v>18.75</v>
      </c>
      <c r="Q2906" s="10" t="s">
        <v>8315</v>
      </c>
      <c r="R2906" t="s">
        <v>8316</v>
      </c>
      <c r="S2906" s="14">
        <f t="shared" si="123"/>
        <v>41940.967951388891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22"/>
        <v>36.590000000000003</v>
      </c>
      <c r="Q2907" s="10" t="s">
        <v>8315</v>
      </c>
      <c r="R2907" t="s">
        <v>8316</v>
      </c>
      <c r="S2907" s="14">
        <f t="shared" si="123"/>
        <v>42606.056863425925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22"/>
        <v>80.709999999999994</v>
      </c>
      <c r="Q2908" s="10" t="s">
        <v>8315</v>
      </c>
      <c r="R2908" t="s">
        <v>8316</v>
      </c>
      <c r="S2908" s="14">
        <f t="shared" si="123"/>
        <v>42199.648912037039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22"/>
        <v>1</v>
      </c>
      <c r="Q2909" s="10" t="s">
        <v>8315</v>
      </c>
      <c r="R2909" t="s">
        <v>8316</v>
      </c>
      <c r="S2909" s="14">
        <f t="shared" si="123"/>
        <v>42444.877743055549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22"/>
        <v>52.8</v>
      </c>
      <c r="Q2910" s="10" t="s">
        <v>8315</v>
      </c>
      <c r="R2910" t="s">
        <v>8316</v>
      </c>
      <c r="S2910" s="14">
        <f t="shared" si="123"/>
        <v>42499.731701388882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22"/>
        <v>20</v>
      </c>
      <c r="Q2911" s="10" t="s">
        <v>8315</v>
      </c>
      <c r="R2911" t="s">
        <v>8316</v>
      </c>
      <c r="S2911" s="14">
        <f t="shared" si="123"/>
        <v>41929.266215277778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22"/>
        <v>1</v>
      </c>
      <c r="Q2912" s="10" t="s">
        <v>8315</v>
      </c>
      <c r="R2912" t="s">
        <v>8316</v>
      </c>
      <c r="S2912" s="14">
        <f t="shared" si="123"/>
        <v>42107.841284722221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22"/>
        <v>46.93</v>
      </c>
      <c r="Q2913" s="10" t="s">
        <v>8315</v>
      </c>
      <c r="R2913" t="s">
        <v>8316</v>
      </c>
      <c r="S2913" s="14">
        <f t="shared" si="123"/>
        <v>42142.768819444449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22"/>
        <v>78.08</v>
      </c>
      <c r="Q2914" s="10" t="s">
        <v>8315</v>
      </c>
      <c r="R2914" t="s">
        <v>8316</v>
      </c>
      <c r="S2914" s="14">
        <f t="shared" si="123"/>
        <v>42354.131643518514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22"/>
        <v>1</v>
      </c>
      <c r="Q2915" s="10" t="s">
        <v>8315</v>
      </c>
      <c r="R2915" t="s">
        <v>8316</v>
      </c>
      <c r="S2915" s="14">
        <f t="shared" si="123"/>
        <v>41828.922905092593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22"/>
        <v>1</v>
      </c>
      <c r="Q2916" s="10" t="s">
        <v>8315</v>
      </c>
      <c r="R2916" t="s">
        <v>8316</v>
      </c>
      <c r="S2916" s="14">
        <f t="shared" si="123"/>
        <v>42017.907337962963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22"/>
        <v>203.67</v>
      </c>
      <c r="Q2917" s="10" t="s">
        <v>8315</v>
      </c>
      <c r="R2917" t="s">
        <v>8316</v>
      </c>
      <c r="S2917" s="14">
        <f t="shared" si="123"/>
        <v>42415.398032407407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22"/>
        <v>20.71</v>
      </c>
      <c r="Q2918" s="10" t="s">
        <v>8315</v>
      </c>
      <c r="R2918" t="s">
        <v>8316</v>
      </c>
      <c r="S2918" s="14">
        <f t="shared" si="123"/>
        <v>41755.476724537039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22"/>
        <v>48.56</v>
      </c>
      <c r="Q2919" s="10" t="s">
        <v>8315</v>
      </c>
      <c r="R2919" t="s">
        <v>8316</v>
      </c>
      <c r="S2919" s="14">
        <f t="shared" si="123"/>
        <v>42245.234340277777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22"/>
        <v>68.099999999999994</v>
      </c>
      <c r="Q2920" s="10" t="s">
        <v>8315</v>
      </c>
      <c r="R2920" t="s">
        <v>8316</v>
      </c>
      <c r="S2920" s="14">
        <f t="shared" si="123"/>
        <v>42278.629710648151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22"/>
        <v>8.5</v>
      </c>
      <c r="Q2921" s="10" t="s">
        <v>8315</v>
      </c>
      <c r="R2921" t="s">
        <v>8316</v>
      </c>
      <c r="S2921" s="14">
        <f t="shared" si="123"/>
        <v>41826.61954861111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22"/>
        <v>51.62</v>
      </c>
      <c r="Q2922" s="10" t="s">
        <v>8315</v>
      </c>
      <c r="R2922" t="s">
        <v>8316</v>
      </c>
      <c r="S2922" s="14">
        <f t="shared" si="123"/>
        <v>42058.792476851857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22"/>
        <v>43</v>
      </c>
      <c r="Q2923" s="10" t="s">
        <v>8315</v>
      </c>
      <c r="R2923" t="s">
        <v>8357</v>
      </c>
      <c r="S2923" s="14">
        <f t="shared" si="123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22"/>
        <v>83.33</v>
      </c>
      <c r="Q2924" s="10" t="s">
        <v>8315</v>
      </c>
      <c r="R2924" t="s">
        <v>8357</v>
      </c>
      <c r="S2924" s="14">
        <f t="shared" si="123"/>
        <v>42097.874155092592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22"/>
        <v>30</v>
      </c>
      <c r="Q2925" s="10" t="s">
        <v>8315</v>
      </c>
      <c r="R2925" t="s">
        <v>8357</v>
      </c>
      <c r="S2925" s="14">
        <f t="shared" si="123"/>
        <v>42013.15253472222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22"/>
        <v>175.51</v>
      </c>
      <c r="Q2926" s="10" t="s">
        <v>8315</v>
      </c>
      <c r="R2926" t="s">
        <v>8357</v>
      </c>
      <c r="S2926" s="14">
        <f t="shared" si="123"/>
        <v>42103.556828703702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22"/>
        <v>231.66</v>
      </c>
      <c r="Q2927" s="10" t="s">
        <v>8315</v>
      </c>
      <c r="R2927" t="s">
        <v>8357</v>
      </c>
      <c r="S2927" s="14">
        <f t="shared" si="123"/>
        <v>41863.584120370368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22"/>
        <v>75</v>
      </c>
      <c r="Q2928" s="10" t="s">
        <v>8315</v>
      </c>
      <c r="R2928" t="s">
        <v>8357</v>
      </c>
      <c r="S2928" s="14">
        <f t="shared" si="123"/>
        <v>42044.765960648147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22"/>
        <v>112.14</v>
      </c>
      <c r="Q2929" s="10" t="s">
        <v>8315</v>
      </c>
      <c r="R2929" t="s">
        <v>8357</v>
      </c>
      <c r="S2929" s="14">
        <f t="shared" si="123"/>
        <v>41806.669317129628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22"/>
        <v>41.67</v>
      </c>
      <c r="Q2930" s="10" t="s">
        <v>8315</v>
      </c>
      <c r="R2930" t="s">
        <v>8357</v>
      </c>
      <c r="S2930" s="14">
        <f t="shared" si="123"/>
        <v>42403.998217592598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22"/>
        <v>255.17</v>
      </c>
      <c r="Q2931" s="10" t="s">
        <v>8315</v>
      </c>
      <c r="R2931" t="s">
        <v>8357</v>
      </c>
      <c r="S2931" s="14">
        <f t="shared" si="123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22"/>
        <v>162.77000000000001</v>
      </c>
      <c r="Q2932" s="10" t="s">
        <v>8315</v>
      </c>
      <c r="R2932" t="s">
        <v>8357</v>
      </c>
      <c r="S2932" s="14">
        <f t="shared" si="123"/>
        <v>42101.584074074075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22"/>
        <v>88.33</v>
      </c>
      <c r="Q2933" s="10" t="s">
        <v>8315</v>
      </c>
      <c r="R2933" t="s">
        <v>8357</v>
      </c>
      <c r="S2933" s="14">
        <f t="shared" si="123"/>
        <v>41872.291238425925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22"/>
        <v>85.74</v>
      </c>
      <c r="Q2934" s="10" t="s">
        <v>8315</v>
      </c>
      <c r="R2934" t="s">
        <v>8357</v>
      </c>
      <c r="S2934" s="14">
        <f t="shared" si="123"/>
        <v>42025.164780092593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22"/>
        <v>47.57</v>
      </c>
      <c r="Q2935" s="10" t="s">
        <v>8315</v>
      </c>
      <c r="R2935" t="s">
        <v>8357</v>
      </c>
      <c r="S2935" s="14">
        <f t="shared" si="123"/>
        <v>42495.956631944442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22"/>
        <v>72.97</v>
      </c>
      <c r="Q2936" s="10" t="s">
        <v>8315</v>
      </c>
      <c r="R2936" t="s">
        <v>8357</v>
      </c>
      <c r="S2936" s="14">
        <f t="shared" si="123"/>
        <v>41775.636157407411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22"/>
        <v>90.54</v>
      </c>
      <c r="Q2937" s="10" t="s">
        <v>8315</v>
      </c>
      <c r="R2937" t="s">
        <v>8357</v>
      </c>
      <c r="S2937" s="14">
        <f t="shared" si="123"/>
        <v>42553.583425925928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22"/>
        <v>37.65</v>
      </c>
      <c r="Q2938" s="10" t="s">
        <v>8315</v>
      </c>
      <c r="R2938" t="s">
        <v>8357</v>
      </c>
      <c r="S2938" s="14">
        <f t="shared" si="123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22"/>
        <v>36.36</v>
      </c>
      <c r="Q2939" s="10" t="s">
        <v>8315</v>
      </c>
      <c r="R2939" t="s">
        <v>8357</v>
      </c>
      <c r="S2939" s="14">
        <f t="shared" si="123"/>
        <v>41803.457326388889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22"/>
        <v>126.72</v>
      </c>
      <c r="Q2940" s="10" t="s">
        <v>8315</v>
      </c>
      <c r="R2940" t="s">
        <v>8357</v>
      </c>
      <c r="S2940" s="14">
        <f t="shared" si="123"/>
        <v>42004.703865740739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22"/>
        <v>329.2</v>
      </c>
      <c r="Q2941" s="10" t="s">
        <v>8315</v>
      </c>
      <c r="R2941" t="s">
        <v>8357</v>
      </c>
      <c r="S2941" s="14">
        <f t="shared" si="123"/>
        <v>41845.809166666666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22"/>
        <v>81.239999999999995</v>
      </c>
      <c r="Q2942" s="10" t="s">
        <v>8315</v>
      </c>
      <c r="R2942" t="s">
        <v>8357</v>
      </c>
      <c r="S2942" s="14">
        <f t="shared" si="123"/>
        <v>41982.773356481484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22"/>
        <v>1</v>
      </c>
      <c r="Q2943" s="10" t="s">
        <v>8315</v>
      </c>
      <c r="R2943" t="s">
        <v>8355</v>
      </c>
      <c r="S2943" s="14">
        <f t="shared" si="123"/>
        <v>42034.960127314815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22"/>
        <v>202.23</v>
      </c>
      <c r="Q2944" s="10" t="s">
        <v>8315</v>
      </c>
      <c r="R2944" t="s">
        <v>8355</v>
      </c>
      <c r="S2944" s="14">
        <f t="shared" si="123"/>
        <v>42334.803923611107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22"/>
        <v>0</v>
      </c>
      <c r="Q2945" s="10" t="s">
        <v>8315</v>
      </c>
      <c r="R2945" t="s">
        <v>8355</v>
      </c>
      <c r="S2945" s="14">
        <f t="shared" si="123"/>
        <v>42077.129398148143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22"/>
        <v>100</v>
      </c>
      <c r="Q2946" s="10" t="s">
        <v>8315</v>
      </c>
      <c r="R2946" t="s">
        <v>8355</v>
      </c>
      <c r="S2946" s="14">
        <f t="shared" si="123"/>
        <v>42132.9143287037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24">IFERROR(ROUND(E2947/L2947,2),0)</f>
        <v>0</v>
      </c>
      <c r="Q2947" s="10" t="s">
        <v>8315</v>
      </c>
      <c r="R2947" t="s">
        <v>8355</v>
      </c>
      <c r="S2947" s="14">
        <f t="shared" ref="S2947:S3010" si="125">(((J2947/60/60)/24)+DATE(1970,1,1))</f>
        <v>42118.139583333337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24"/>
        <v>1</v>
      </c>
      <c r="Q2948" s="10" t="s">
        <v>8315</v>
      </c>
      <c r="R2948" t="s">
        <v>8355</v>
      </c>
      <c r="S2948" s="14">
        <f t="shared" si="125"/>
        <v>42567.531157407408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24"/>
        <v>82.46</v>
      </c>
      <c r="Q2949" s="10" t="s">
        <v>8315</v>
      </c>
      <c r="R2949" t="s">
        <v>8355</v>
      </c>
      <c r="S2949" s="14">
        <f t="shared" si="125"/>
        <v>42649.562118055561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24"/>
        <v>2.67</v>
      </c>
      <c r="Q2950" s="10" t="s">
        <v>8315</v>
      </c>
      <c r="R2950" t="s">
        <v>8355</v>
      </c>
      <c r="S2950" s="14">
        <f t="shared" si="125"/>
        <v>42097.649224537032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24"/>
        <v>12.5</v>
      </c>
      <c r="Q2951" s="10" t="s">
        <v>8315</v>
      </c>
      <c r="R2951" t="s">
        <v>8355</v>
      </c>
      <c r="S2951" s="14">
        <f t="shared" si="125"/>
        <v>42297.823113425926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24"/>
        <v>0</v>
      </c>
      <c r="Q2952" s="10" t="s">
        <v>8315</v>
      </c>
      <c r="R2952" t="s">
        <v>8355</v>
      </c>
      <c r="S2952" s="14">
        <f t="shared" si="125"/>
        <v>42362.36518518519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24"/>
        <v>18.899999999999999</v>
      </c>
      <c r="Q2953" s="10" t="s">
        <v>8315</v>
      </c>
      <c r="R2953" t="s">
        <v>8355</v>
      </c>
      <c r="S2953" s="14">
        <f t="shared" si="125"/>
        <v>41872.802928240737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24"/>
        <v>200.63</v>
      </c>
      <c r="Q2954" s="10" t="s">
        <v>8315</v>
      </c>
      <c r="R2954" t="s">
        <v>8355</v>
      </c>
      <c r="S2954" s="14">
        <f t="shared" si="125"/>
        <v>42628.690266203703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24"/>
        <v>201.67</v>
      </c>
      <c r="Q2955" s="10" t="s">
        <v>8315</v>
      </c>
      <c r="R2955" t="s">
        <v>8355</v>
      </c>
      <c r="S2955" s="14">
        <f t="shared" si="125"/>
        <v>42255.791909722218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24"/>
        <v>0</v>
      </c>
      <c r="Q2956" s="10" t="s">
        <v>8315</v>
      </c>
      <c r="R2956" t="s">
        <v>8355</v>
      </c>
      <c r="S2956" s="14">
        <f t="shared" si="125"/>
        <v>42790.583368055552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24"/>
        <v>65</v>
      </c>
      <c r="Q2957" s="10" t="s">
        <v>8315</v>
      </c>
      <c r="R2957" t="s">
        <v>8355</v>
      </c>
      <c r="S2957" s="14">
        <f t="shared" si="125"/>
        <v>42141.741307870368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24"/>
        <v>66.099999999999994</v>
      </c>
      <c r="Q2958" s="10" t="s">
        <v>8315</v>
      </c>
      <c r="R2958" t="s">
        <v>8355</v>
      </c>
      <c r="S2958" s="14">
        <f t="shared" si="125"/>
        <v>42464.958912037036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24"/>
        <v>93.33</v>
      </c>
      <c r="Q2959" s="10" t="s">
        <v>8315</v>
      </c>
      <c r="R2959" t="s">
        <v>8355</v>
      </c>
      <c r="S2959" s="14">
        <f t="shared" si="125"/>
        <v>42031.011249999996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24"/>
        <v>0</v>
      </c>
      <c r="Q2960" s="10" t="s">
        <v>8315</v>
      </c>
      <c r="R2960" t="s">
        <v>8355</v>
      </c>
      <c r="S2960" s="14">
        <f t="shared" si="125"/>
        <v>42438.779131944444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24"/>
        <v>0</v>
      </c>
      <c r="Q2961" s="10" t="s">
        <v>8315</v>
      </c>
      <c r="R2961" t="s">
        <v>8355</v>
      </c>
      <c r="S2961" s="14">
        <f t="shared" si="125"/>
        <v>42498.008391203708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24"/>
        <v>0</v>
      </c>
      <c r="Q2962" s="10" t="s">
        <v>8315</v>
      </c>
      <c r="R2962" t="s">
        <v>8355</v>
      </c>
      <c r="S2962" s="14">
        <f t="shared" si="125"/>
        <v>41863.757210648146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24"/>
        <v>50.75</v>
      </c>
      <c r="Q2963" s="10" t="s">
        <v>8315</v>
      </c>
      <c r="R2963" t="s">
        <v>8316</v>
      </c>
      <c r="S2963" s="14">
        <f t="shared" si="125"/>
        <v>42061.212488425925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24"/>
        <v>60.9</v>
      </c>
      <c r="Q2964" s="10" t="s">
        <v>8315</v>
      </c>
      <c r="R2964" t="s">
        <v>8316</v>
      </c>
      <c r="S2964" s="14">
        <f t="shared" si="125"/>
        <v>42036.24428240741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24"/>
        <v>109.03</v>
      </c>
      <c r="Q2965" s="10" t="s">
        <v>8315</v>
      </c>
      <c r="R2965" t="s">
        <v>8316</v>
      </c>
      <c r="S2965" s="14">
        <f t="shared" si="125"/>
        <v>42157.470185185186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24"/>
        <v>25.69</v>
      </c>
      <c r="Q2966" s="10" t="s">
        <v>8315</v>
      </c>
      <c r="R2966" t="s">
        <v>8316</v>
      </c>
      <c r="S2966" s="14">
        <f t="shared" si="125"/>
        <v>41827.909942129627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24"/>
        <v>41.92</v>
      </c>
      <c r="Q2967" s="10" t="s">
        <v>8315</v>
      </c>
      <c r="R2967" t="s">
        <v>8316</v>
      </c>
      <c r="S2967" s="14">
        <f t="shared" si="125"/>
        <v>42162.729548611111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24"/>
        <v>88.77</v>
      </c>
      <c r="Q2968" s="10" t="s">
        <v>8315</v>
      </c>
      <c r="R2968" t="s">
        <v>8316</v>
      </c>
      <c r="S2968" s="14">
        <f t="shared" si="125"/>
        <v>42233.738564814819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24"/>
        <v>80.23</v>
      </c>
      <c r="Q2969" s="10" t="s">
        <v>8315</v>
      </c>
      <c r="R2969" t="s">
        <v>8316</v>
      </c>
      <c r="S2969" s="14">
        <f t="shared" si="125"/>
        <v>42042.197824074072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24"/>
        <v>78.94</v>
      </c>
      <c r="Q2970" s="10" t="s">
        <v>8315</v>
      </c>
      <c r="R2970" t="s">
        <v>8316</v>
      </c>
      <c r="S2970" s="14">
        <f t="shared" si="125"/>
        <v>42585.523842592593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24"/>
        <v>95.59</v>
      </c>
      <c r="Q2971" s="10" t="s">
        <v>8315</v>
      </c>
      <c r="R2971" t="s">
        <v>8316</v>
      </c>
      <c r="S2971" s="14">
        <f t="shared" si="125"/>
        <v>42097.786493055552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24"/>
        <v>69.89</v>
      </c>
      <c r="Q2972" s="10" t="s">
        <v>8315</v>
      </c>
      <c r="R2972" t="s">
        <v>8316</v>
      </c>
      <c r="S2972" s="14">
        <f t="shared" si="125"/>
        <v>41808.669571759259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24"/>
        <v>74.53</v>
      </c>
      <c r="Q2973" s="10" t="s">
        <v>8315</v>
      </c>
      <c r="R2973" t="s">
        <v>8316</v>
      </c>
      <c r="S2973" s="14">
        <f t="shared" si="125"/>
        <v>41852.658310185187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24"/>
        <v>123.94</v>
      </c>
      <c r="Q2974" s="10" t="s">
        <v>8315</v>
      </c>
      <c r="R2974" t="s">
        <v>8316</v>
      </c>
      <c r="S2974" s="14">
        <f t="shared" si="125"/>
        <v>42694.110185185185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24"/>
        <v>264.85000000000002</v>
      </c>
      <c r="Q2975" s="10" t="s">
        <v>8315</v>
      </c>
      <c r="R2975" t="s">
        <v>8316</v>
      </c>
      <c r="S2975" s="14">
        <f t="shared" si="125"/>
        <v>42341.818379629629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24"/>
        <v>58.62</v>
      </c>
      <c r="Q2976" s="10" t="s">
        <v>8315</v>
      </c>
      <c r="R2976" t="s">
        <v>8316</v>
      </c>
      <c r="S2976" s="14">
        <f t="shared" si="125"/>
        <v>41880.061006944445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24"/>
        <v>70.88</v>
      </c>
      <c r="Q2977" s="10" t="s">
        <v>8315</v>
      </c>
      <c r="R2977" t="s">
        <v>8316</v>
      </c>
      <c r="S2977" s="14">
        <f t="shared" si="125"/>
        <v>41941.683865740742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24"/>
        <v>8.57</v>
      </c>
      <c r="Q2978" s="10" t="s">
        <v>8315</v>
      </c>
      <c r="R2978" t="s">
        <v>8316</v>
      </c>
      <c r="S2978" s="14">
        <f t="shared" si="125"/>
        <v>42425.730671296296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24"/>
        <v>113.57</v>
      </c>
      <c r="Q2979" s="10" t="s">
        <v>8315</v>
      </c>
      <c r="R2979" t="s">
        <v>8316</v>
      </c>
      <c r="S2979" s="14">
        <f t="shared" si="125"/>
        <v>42026.88118055556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24"/>
        <v>60.69</v>
      </c>
      <c r="Q2980" s="10" t="s">
        <v>8315</v>
      </c>
      <c r="R2980" t="s">
        <v>8316</v>
      </c>
      <c r="S2980" s="14">
        <f t="shared" si="125"/>
        <v>41922.640590277777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24"/>
        <v>110.22</v>
      </c>
      <c r="Q2981" s="10" t="s">
        <v>8315</v>
      </c>
      <c r="R2981" t="s">
        <v>8316</v>
      </c>
      <c r="S2981" s="14">
        <f t="shared" si="125"/>
        <v>41993.824340277773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24"/>
        <v>136.46</v>
      </c>
      <c r="Q2982" s="10" t="s">
        <v>8315</v>
      </c>
      <c r="R2982" t="s">
        <v>8316</v>
      </c>
      <c r="S2982" s="14">
        <f t="shared" si="125"/>
        <v>42219.915856481486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24"/>
        <v>53.16</v>
      </c>
      <c r="Q2983" s="10" t="s">
        <v>8315</v>
      </c>
      <c r="R2983" t="s">
        <v>8355</v>
      </c>
      <c r="S2983" s="14">
        <f t="shared" si="125"/>
        <v>42225.559675925921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24"/>
        <v>86.49</v>
      </c>
      <c r="Q2984" s="10" t="s">
        <v>8315</v>
      </c>
      <c r="R2984" t="s">
        <v>8355</v>
      </c>
      <c r="S2984" s="14">
        <f t="shared" si="125"/>
        <v>42381.686840277776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24"/>
        <v>155.24</v>
      </c>
      <c r="Q2985" s="10" t="s">
        <v>8315</v>
      </c>
      <c r="R2985" t="s">
        <v>8355</v>
      </c>
      <c r="S2985" s="14">
        <f t="shared" si="125"/>
        <v>41894.632361111115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24"/>
        <v>115.08</v>
      </c>
      <c r="Q2986" s="10" t="s">
        <v>8315</v>
      </c>
      <c r="R2986" t="s">
        <v>8355</v>
      </c>
      <c r="S2986" s="14">
        <f t="shared" si="125"/>
        <v>42576.278715277775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24"/>
        <v>109.59</v>
      </c>
      <c r="Q2987" s="10" t="s">
        <v>8315</v>
      </c>
      <c r="R2987" t="s">
        <v>8355</v>
      </c>
      <c r="S2987" s="14">
        <f t="shared" si="125"/>
        <v>42654.973703703698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24"/>
        <v>45.21</v>
      </c>
      <c r="Q2988" s="10" t="s">
        <v>8315</v>
      </c>
      <c r="R2988" t="s">
        <v>8355</v>
      </c>
      <c r="S2988" s="14">
        <f t="shared" si="125"/>
        <v>42431.500069444446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24"/>
        <v>104.15</v>
      </c>
      <c r="Q2989" s="10" t="s">
        <v>8315</v>
      </c>
      <c r="R2989" t="s">
        <v>8355</v>
      </c>
      <c r="S2989" s="14">
        <f t="shared" si="125"/>
        <v>42627.307303240741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24"/>
        <v>35.71</v>
      </c>
      <c r="Q2990" s="10" t="s">
        <v>8315</v>
      </c>
      <c r="R2990" t="s">
        <v>8355</v>
      </c>
      <c r="S2990" s="14">
        <f t="shared" si="125"/>
        <v>42511.362048611118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24"/>
        <v>97</v>
      </c>
      <c r="Q2991" s="10" t="s">
        <v>8315</v>
      </c>
      <c r="R2991" t="s">
        <v>8355</v>
      </c>
      <c r="S2991" s="14">
        <f t="shared" si="125"/>
        <v>42337.02039351852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24"/>
        <v>370.37</v>
      </c>
      <c r="Q2992" s="10" t="s">
        <v>8315</v>
      </c>
      <c r="R2992" t="s">
        <v>8355</v>
      </c>
      <c r="S2992" s="14">
        <f t="shared" si="125"/>
        <v>42341.57430555555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24"/>
        <v>94.41</v>
      </c>
      <c r="Q2993" s="10" t="s">
        <v>8315</v>
      </c>
      <c r="R2993" t="s">
        <v>8355</v>
      </c>
      <c r="S2993" s="14">
        <f t="shared" si="125"/>
        <v>42740.837152777778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24"/>
        <v>48.98</v>
      </c>
      <c r="Q2994" s="10" t="s">
        <v>8315</v>
      </c>
      <c r="R2994" t="s">
        <v>8355</v>
      </c>
      <c r="S2994" s="14">
        <f t="shared" si="125"/>
        <v>42622.767476851848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24"/>
        <v>45.59</v>
      </c>
      <c r="Q2995" s="10" t="s">
        <v>8315</v>
      </c>
      <c r="R2995" t="s">
        <v>8355</v>
      </c>
      <c r="S2995" s="14">
        <f t="shared" si="125"/>
        <v>42390.838738425926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24"/>
        <v>23.28</v>
      </c>
      <c r="Q2996" s="10" t="s">
        <v>8315</v>
      </c>
      <c r="R2996" t="s">
        <v>8355</v>
      </c>
      <c r="S2996" s="14">
        <f t="shared" si="125"/>
        <v>41885.478842592594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24"/>
        <v>63.23</v>
      </c>
      <c r="Q2997" s="10" t="s">
        <v>8315</v>
      </c>
      <c r="R2997" t="s">
        <v>8355</v>
      </c>
      <c r="S2997" s="14">
        <f t="shared" si="125"/>
        <v>42724.665173611109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24"/>
        <v>153.52000000000001</v>
      </c>
      <c r="Q2998" s="10" t="s">
        <v>8315</v>
      </c>
      <c r="R2998" t="s">
        <v>8355</v>
      </c>
      <c r="S2998" s="14">
        <f t="shared" si="125"/>
        <v>42090.912500000006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24"/>
        <v>90.2</v>
      </c>
      <c r="Q2999" s="10" t="s">
        <v>8315</v>
      </c>
      <c r="R2999" t="s">
        <v>8355</v>
      </c>
      <c r="S2999" s="14">
        <f t="shared" si="125"/>
        <v>42775.733715277776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24"/>
        <v>118.97</v>
      </c>
      <c r="Q3000" s="10" t="s">
        <v>8315</v>
      </c>
      <c r="R3000" t="s">
        <v>8355</v>
      </c>
      <c r="S3000" s="14">
        <f t="shared" si="125"/>
        <v>41778.193622685183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24"/>
        <v>80.25</v>
      </c>
      <c r="Q3001" s="10" t="s">
        <v>8315</v>
      </c>
      <c r="R3001" t="s">
        <v>8355</v>
      </c>
      <c r="S3001" s="14">
        <f t="shared" si="125"/>
        <v>42780.740277777775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24"/>
        <v>62.5</v>
      </c>
      <c r="Q3002" s="10" t="s">
        <v>8315</v>
      </c>
      <c r="R3002" t="s">
        <v>8355</v>
      </c>
      <c r="S3002" s="14">
        <f t="shared" si="125"/>
        <v>42752.827199074076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24"/>
        <v>131.38</v>
      </c>
      <c r="Q3003" s="10" t="s">
        <v>8315</v>
      </c>
      <c r="R3003" t="s">
        <v>8355</v>
      </c>
      <c r="S3003" s="14">
        <f t="shared" si="125"/>
        <v>42534.895625000005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24"/>
        <v>73.03</v>
      </c>
      <c r="Q3004" s="10" t="s">
        <v>8315</v>
      </c>
      <c r="R3004" t="s">
        <v>8355</v>
      </c>
      <c r="S3004" s="14">
        <f t="shared" si="125"/>
        <v>41239.83625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24"/>
        <v>178.53</v>
      </c>
      <c r="Q3005" s="10" t="s">
        <v>8315</v>
      </c>
      <c r="R3005" t="s">
        <v>8355</v>
      </c>
      <c r="S3005" s="14">
        <f t="shared" si="125"/>
        <v>42398.849259259259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24"/>
        <v>162.91</v>
      </c>
      <c r="Q3006" s="10" t="s">
        <v>8315</v>
      </c>
      <c r="R3006" t="s">
        <v>8355</v>
      </c>
      <c r="S3006" s="14">
        <f t="shared" si="125"/>
        <v>41928.881064814814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24"/>
        <v>108.24</v>
      </c>
      <c r="Q3007" s="10" t="s">
        <v>8315</v>
      </c>
      <c r="R3007" t="s">
        <v>8355</v>
      </c>
      <c r="S3007" s="14">
        <f t="shared" si="125"/>
        <v>41888.674826388888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24"/>
        <v>88.87</v>
      </c>
      <c r="Q3008" s="10" t="s">
        <v>8315</v>
      </c>
      <c r="R3008" t="s">
        <v>8355</v>
      </c>
      <c r="S3008" s="14">
        <f t="shared" si="125"/>
        <v>41957.756840277783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24"/>
        <v>54</v>
      </c>
      <c r="Q3009" s="10" t="s">
        <v>8315</v>
      </c>
      <c r="R3009" t="s">
        <v>8355</v>
      </c>
      <c r="S3009" s="14">
        <f t="shared" si="125"/>
        <v>42098.216238425928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24"/>
        <v>116.73</v>
      </c>
      <c r="Q3010" s="10" t="s">
        <v>8315</v>
      </c>
      <c r="R3010" t="s">
        <v>8355</v>
      </c>
      <c r="S3010" s="14">
        <f t="shared" si="125"/>
        <v>42360.212025462963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26">IFERROR(ROUND(E3011/L3011,2),0)</f>
        <v>233.9</v>
      </c>
      <c r="Q3011" s="10" t="s">
        <v>8315</v>
      </c>
      <c r="R3011" t="s">
        <v>8355</v>
      </c>
      <c r="S3011" s="14">
        <f t="shared" ref="S3011:S3074" si="127">(((J3011/60/60)/24)+DATE(1970,1,1))</f>
        <v>41939.569907407407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26"/>
        <v>158</v>
      </c>
      <c r="Q3012" s="10" t="s">
        <v>8315</v>
      </c>
      <c r="R3012" t="s">
        <v>8355</v>
      </c>
      <c r="S3012" s="14">
        <f t="shared" si="127"/>
        <v>41996.832395833335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26"/>
        <v>14.84</v>
      </c>
      <c r="Q3013" s="10" t="s">
        <v>8315</v>
      </c>
      <c r="R3013" t="s">
        <v>8355</v>
      </c>
      <c r="S3013" s="14">
        <f t="shared" si="127"/>
        <v>42334.468935185185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26"/>
        <v>85.18</v>
      </c>
      <c r="Q3014" s="10" t="s">
        <v>8315</v>
      </c>
      <c r="R3014" t="s">
        <v>8355</v>
      </c>
      <c r="S3014" s="14">
        <f t="shared" si="127"/>
        <v>42024.702893518523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26"/>
        <v>146.69</v>
      </c>
      <c r="Q3015" s="10" t="s">
        <v>8315</v>
      </c>
      <c r="R3015" t="s">
        <v>8355</v>
      </c>
      <c r="S3015" s="14">
        <f t="shared" si="127"/>
        <v>42146.836215277777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26"/>
        <v>50.76</v>
      </c>
      <c r="Q3016" s="10" t="s">
        <v>8315</v>
      </c>
      <c r="R3016" t="s">
        <v>8355</v>
      </c>
      <c r="S3016" s="14">
        <f t="shared" si="127"/>
        <v>41920.123611111114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26"/>
        <v>87.7</v>
      </c>
      <c r="Q3017" s="10" t="s">
        <v>8315</v>
      </c>
      <c r="R3017" t="s">
        <v>8355</v>
      </c>
      <c r="S3017" s="14">
        <f t="shared" si="127"/>
        <v>41785.72729166667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26"/>
        <v>242.28</v>
      </c>
      <c r="Q3018" s="10" t="s">
        <v>8315</v>
      </c>
      <c r="R3018" t="s">
        <v>8355</v>
      </c>
      <c r="S3018" s="14">
        <f t="shared" si="127"/>
        <v>41778.548055555555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26"/>
        <v>146.44999999999999</v>
      </c>
      <c r="Q3019" s="10" t="s">
        <v>8315</v>
      </c>
      <c r="R3019" t="s">
        <v>8355</v>
      </c>
      <c r="S3019" s="14">
        <f t="shared" si="127"/>
        <v>41841.850034722222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26"/>
        <v>103.17</v>
      </c>
      <c r="Q3020" s="10" t="s">
        <v>8315</v>
      </c>
      <c r="R3020" t="s">
        <v>8355</v>
      </c>
      <c r="S3020" s="14">
        <f t="shared" si="127"/>
        <v>42163.29833333334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26"/>
        <v>80.459999999999994</v>
      </c>
      <c r="Q3021" s="10" t="s">
        <v>8315</v>
      </c>
      <c r="R3021" t="s">
        <v>8355</v>
      </c>
      <c r="S3021" s="14">
        <f t="shared" si="127"/>
        <v>41758.833564814813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26"/>
        <v>234.67</v>
      </c>
      <c r="Q3022" s="10" t="s">
        <v>8315</v>
      </c>
      <c r="R3022" t="s">
        <v>8355</v>
      </c>
      <c r="S3022" s="14">
        <f t="shared" si="127"/>
        <v>42170.846446759257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26"/>
        <v>50.69</v>
      </c>
      <c r="Q3023" s="10" t="s">
        <v>8315</v>
      </c>
      <c r="R3023" t="s">
        <v>8355</v>
      </c>
      <c r="S3023" s="14">
        <f t="shared" si="127"/>
        <v>42660.618854166663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26"/>
        <v>162.71</v>
      </c>
      <c r="Q3024" s="10" t="s">
        <v>8315</v>
      </c>
      <c r="R3024" t="s">
        <v>8355</v>
      </c>
      <c r="S3024" s="14">
        <f t="shared" si="127"/>
        <v>42564.95380787037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26"/>
        <v>120.17</v>
      </c>
      <c r="Q3025" s="10" t="s">
        <v>8315</v>
      </c>
      <c r="R3025" t="s">
        <v>8355</v>
      </c>
      <c r="S3025" s="14">
        <f t="shared" si="127"/>
        <v>42121.675763888896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26"/>
        <v>67.7</v>
      </c>
      <c r="Q3026" s="10" t="s">
        <v>8315</v>
      </c>
      <c r="R3026" t="s">
        <v>8355</v>
      </c>
      <c r="S3026" s="14">
        <f t="shared" si="127"/>
        <v>41158.993923611109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26"/>
        <v>52.1</v>
      </c>
      <c r="Q3027" s="10" t="s">
        <v>8315</v>
      </c>
      <c r="R3027" t="s">
        <v>8355</v>
      </c>
      <c r="S3027" s="14">
        <f t="shared" si="127"/>
        <v>41761.509409722225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26"/>
        <v>51.6</v>
      </c>
      <c r="Q3028" s="10" t="s">
        <v>8315</v>
      </c>
      <c r="R3028" t="s">
        <v>8355</v>
      </c>
      <c r="S3028" s="14">
        <f t="shared" si="127"/>
        <v>42783.459398148145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26"/>
        <v>164.3</v>
      </c>
      <c r="Q3029" s="10" t="s">
        <v>8315</v>
      </c>
      <c r="R3029" t="s">
        <v>8355</v>
      </c>
      <c r="S3029" s="14">
        <f t="shared" si="127"/>
        <v>42053.704293981486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26"/>
        <v>84.86</v>
      </c>
      <c r="Q3030" s="10" t="s">
        <v>8315</v>
      </c>
      <c r="R3030" t="s">
        <v>8355</v>
      </c>
      <c r="S3030" s="14">
        <f t="shared" si="127"/>
        <v>42567.264178240745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26"/>
        <v>94.55</v>
      </c>
      <c r="Q3031" s="10" t="s">
        <v>8315</v>
      </c>
      <c r="R3031" t="s">
        <v>8355</v>
      </c>
      <c r="S3031" s="14">
        <f t="shared" si="127"/>
        <v>41932.708877314813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26"/>
        <v>45.54</v>
      </c>
      <c r="Q3032" s="10" t="s">
        <v>8315</v>
      </c>
      <c r="R3032" t="s">
        <v>8355</v>
      </c>
      <c r="S3032" s="14">
        <f t="shared" si="127"/>
        <v>42233.747349537036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26"/>
        <v>51.72</v>
      </c>
      <c r="Q3033" s="10" t="s">
        <v>8315</v>
      </c>
      <c r="R3033" t="s">
        <v>8355</v>
      </c>
      <c r="S3033" s="14">
        <f t="shared" si="127"/>
        <v>42597.882488425923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26"/>
        <v>50.88</v>
      </c>
      <c r="Q3034" s="10" t="s">
        <v>8315</v>
      </c>
      <c r="R3034" t="s">
        <v>8355</v>
      </c>
      <c r="S3034" s="14">
        <f t="shared" si="127"/>
        <v>42228.044664351852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26"/>
        <v>191.13</v>
      </c>
      <c r="Q3035" s="10" t="s">
        <v>8315</v>
      </c>
      <c r="R3035" t="s">
        <v>8355</v>
      </c>
      <c r="S3035" s="14">
        <f t="shared" si="127"/>
        <v>42570.110243055555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26"/>
        <v>89.31</v>
      </c>
      <c r="Q3036" s="10" t="s">
        <v>8315</v>
      </c>
      <c r="R3036" t="s">
        <v>8355</v>
      </c>
      <c r="S3036" s="14">
        <f t="shared" si="127"/>
        <v>42644.535358796296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26"/>
        <v>88.59</v>
      </c>
      <c r="Q3037" s="10" t="s">
        <v>8315</v>
      </c>
      <c r="R3037" t="s">
        <v>8355</v>
      </c>
      <c r="S3037" s="14">
        <f t="shared" si="127"/>
        <v>41368.560289351852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26"/>
        <v>96.3</v>
      </c>
      <c r="Q3038" s="10" t="s">
        <v>8315</v>
      </c>
      <c r="R3038" t="s">
        <v>8355</v>
      </c>
      <c r="S3038" s="14">
        <f t="shared" si="127"/>
        <v>41466.785231481481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26"/>
        <v>33.31</v>
      </c>
      <c r="Q3039" s="10" t="s">
        <v>8315</v>
      </c>
      <c r="R3039" t="s">
        <v>8355</v>
      </c>
      <c r="S3039" s="14">
        <f t="shared" si="127"/>
        <v>40378.893206018518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26"/>
        <v>37.22</v>
      </c>
      <c r="Q3040" s="10" t="s">
        <v>8315</v>
      </c>
      <c r="R3040" t="s">
        <v>8355</v>
      </c>
      <c r="S3040" s="14">
        <f t="shared" si="127"/>
        <v>42373.252280092594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26"/>
        <v>92.13</v>
      </c>
      <c r="Q3041" s="10" t="s">
        <v>8315</v>
      </c>
      <c r="R3041" t="s">
        <v>8355</v>
      </c>
      <c r="S3041" s="14">
        <f t="shared" si="127"/>
        <v>41610.794421296298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26"/>
        <v>76.790000000000006</v>
      </c>
      <c r="Q3042" s="10" t="s">
        <v>8315</v>
      </c>
      <c r="R3042" t="s">
        <v>8355</v>
      </c>
      <c r="S3042" s="14">
        <f t="shared" si="127"/>
        <v>42177.791909722218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26"/>
        <v>96.53</v>
      </c>
      <c r="Q3043" s="10" t="s">
        <v>8315</v>
      </c>
      <c r="R3043" t="s">
        <v>8355</v>
      </c>
      <c r="S3043" s="14">
        <f t="shared" si="127"/>
        <v>42359.868611111116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26"/>
        <v>51.89</v>
      </c>
      <c r="Q3044" s="10" t="s">
        <v>8315</v>
      </c>
      <c r="R3044" t="s">
        <v>8355</v>
      </c>
      <c r="S3044" s="14">
        <f t="shared" si="127"/>
        <v>42253.688043981485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26"/>
        <v>128.91</v>
      </c>
      <c r="Q3045" s="10" t="s">
        <v>8315</v>
      </c>
      <c r="R3045" t="s">
        <v>8355</v>
      </c>
      <c r="S3045" s="14">
        <f t="shared" si="127"/>
        <v>42083.070590277777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26"/>
        <v>84.11</v>
      </c>
      <c r="Q3046" s="10" t="s">
        <v>8315</v>
      </c>
      <c r="R3046" t="s">
        <v>8355</v>
      </c>
      <c r="S3046" s="14">
        <f t="shared" si="127"/>
        <v>42387.7268287037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26"/>
        <v>82.94</v>
      </c>
      <c r="Q3047" s="10" t="s">
        <v>8315</v>
      </c>
      <c r="R3047" t="s">
        <v>8355</v>
      </c>
      <c r="S3047" s="14">
        <f t="shared" si="127"/>
        <v>41843.155729166669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26"/>
        <v>259.95</v>
      </c>
      <c r="Q3048" s="10" t="s">
        <v>8315</v>
      </c>
      <c r="R3048" t="s">
        <v>8355</v>
      </c>
      <c r="S3048" s="14">
        <f t="shared" si="127"/>
        <v>41862.803078703706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26"/>
        <v>37.25</v>
      </c>
      <c r="Q3049" s="10" t="s">
        <v>8315</v>
      </c>
      <c r="R3049" t="s">
        <v>8355</v>
      </c>
      <c r="S3049" s="14">
        <f t="shared" si="127"/>
        <v>42443.989050925928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26"/>
        <v>177.02</v>
      </c>
      <c r="Q3050" s="10" t="s">
        <v>8315</v>
      </c>
      <c r="R3050" t="s">
        <v>8355</v>
      </c>
      <c r="S3050" s="14">
        <f t="shared" si="127"/>
        <v>41975.901180555549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26"/>
        <v>74.069999999999993</v>
      </c>
      <c r="Q3051" s="10" t="s">
        <v>8315</v>
      </c>
      <c r="R3051" t="s">
        <v>8355</v>
      </c>
      <c r="S3051" s="14">
        <f t="shared" si="127"/>
        <v>42139.014525462961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26"/>
        <v>70.67</v>
      </c>
      <c r="Q3052" s="10" t="s">
        <v>8315</v>
      </c>
      <c r="R3052" t="s">
        <v>8355</v>
      </c>
      <c r="S3052" s="14">
        <f t="shared" si="127"/>
        <v>42465.16851851852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26"/>
        <v>23.63</v>
      </c>
      <c r="Q3053" s="10" t="s">
        <v>8315</v>
      </c>
      <c r="R3053" t="s">
        <v>8355</v>
      </c>
      <c r="S3053" s="14">
        <f t="shared" si="127"/>
        <v>42744.416030092587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26"/>
        <v>37.5</v>
      </c>
      <c r="Q3054" s="10" t="s">
        <v>8315</v>
      </c>
      <c r="R3054" t="s">
        <v>8355</v>
      </c>
      <c r="S3054" s="14">
        <f t="shared" si="127"/>
        <v>42122.670069444444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26"/>
        <v>13.33</v>
      </c>
      <c r="Q3055" s="10" t="s">
        <v>8315</v>
      </c>
      <c r="R3055" t="s">
        <v>8355</v>
      </c>
      <c r="S3055" s="14">
        <f t="shared" si="127"/>
        <v>41862.761724537035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26"/>
        <v>0</v>
      </c>
      <c r="Q3056" s="10" t="s">
        <v>8315</v>
      </c>
      <c r="R3056" t="s">
        <v>8355</v>
      </c>
      <c r="S3056" s="14">
        <f t="shared" si="127"/>
        <v>42027.832800925928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26"/>
        <v>1</v>
      </c>
      <c r="Q3057" s="10" t="s">
        <v>8315</v>
      </c>
      <c r="R3057" t="s">
        <v>8355</v>
      </c>
      <c r="S3057" s="14">
        <f t="shared" si="127"/>
        <v>41953.95821759259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26"/>
        <v>0</v>
      </c>
      <c r="Q3058" s="10" t="s">
        <v>8315</v>
      </c>
      <c r="R3058" t="s">
        <v>8355</v>
      </c>
      <c r="S3058" s="14">
        <f t="shared" si="127"/>
        <v>41851.636388888888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26"/>
        <v>0</v>
      </c>
      <c r="Q3059" s="10" t="s">
        <v>8315</v>
      </c>
      <c r="R3059" t="s">
        <v>8355</v>
      </c>
      <c r="S3059" s="14">
        <f t="shared" si="127"/>
        <v>42433.650590277779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26"/>
        <v>1</v>
      </c>
      <c r="Q3060" s="10" t="s">
        <v>8315</v>
      </c>
      <c r="R3060" t="s">
        <v>8355</v>
      </c>
      <c r="S3060" s="14">
        <f t="shared" si="127"/>
        <v>42460.374305555553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26"/>
        <v>41</v>
      </c>
      <c r="Q3061" s="10" t="s">
        <v>8315</v>
      </c>
      <c r="R3061" t="s">
        <v>8355</v>
      </c>
      <c r="S3061" s="14">
        <f t="shared" si="127"/>
        <v>41829.935717592591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26"/>
        <v>55.83</v>
      </c>
      <c r="Q3062" s="10" t="s">
        <v>8315</v>
      </c>
      <c r="R3062" t="s">
        <v>8355</v>
      </c>
      <c r="S3062" s="14">
        <f t="shared" si="127"/>
        <v>42245.274699074071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26"/>
        <v>0</v>
      </c>
      <c r="Q3063" s="10" t="s">
        <v>8315</v>
      </c>
      <c r="R3063" t="s">
        <v>8355</v>
      </c>
      <c r="S3063" s="14">
        <f t="shared" si="127"/>
        <v>41834.784120370372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26"/>
        <v>99.76</v>
      </c>
      <c r="Q3064" s="10" t="s">
        <v>8315</v>
      </c>
      <c r="R3064" t="s">
        <v>8355</v>
      </c>
      <c r="S3064" s="14">
        <f t="shared" si="127"/>
        <v>42248.535787037035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26"/>
        <v>25.52</v>
      </c>
      <c r="Q3065" s="10" t="s">
        <v>8315</v>
      </c>
      <c r="R3065" t="s">
        <v>8355</v>
      </c>
      <c r="S3065" s="14">
        <f t="shared" si="127"/>
        <v>42630.922893518517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26"/>
        <v>117.65</v>
      </c>
      <c r="Q3066" s="10" t="s">
        <v>8315</v>
      </c>
      <c r="R3066" t="s">
        <v>8355</v>
      </c>
      <c r="S3066" s="14">
        <f t="shared" si="127"/>
        <v>42299.130162037036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26"/>
        <v>5</v>
      </c>
      <c r="Q3067" s="10" t="s">
        <v>8315</v>
      </c>
      <c r="R3067" t="s">
        <v>8355</v>
      </c>
      <c r="S3067" s="14">
        <f t="shared" si="127"/>
        <v>41825.055231481485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26"/>
        <v>2796.67</v>
      </c>
      <c r="Q3068" s="10" t="s">
        <v>8315</v>
      </c>
      <c r="R3068" t="s">
        <v>8355</v>
      </c>
      <c r="S3068" s="14">
        <f t="shared" si="127"/>
        <v>42531.228437500002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26"/>
        <v>200</v>
      </c>
      <c r="Q3069" s="10" t="s">
        <v>8315</v>
      </c>
      <c r="R3069" t="s">
        <v>8355</v>
      </c>
      <c r="S3069" s="14">
        <f t="shared" si="127"/>
        <v>42226.938414351855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26"/>
        <v>87.5</v>
      </c>
      <c r="Q3070" s="10" t="s">
        <v>8315</v>
      </c>
      <c r="R3070" t="s">
        <v>8355</v>
      </c>
      <c r="S3070" s="14">
        <f t="shared" si="127"/>
        <v>42263.691574074073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26"/>
        <v>20.14</v>
      </c>
      <c r="Q3071" s="10" t="s">
        <v>8315</v>
      </c>
      <c r="R3071" t="s">
        <v>8355</v>
      </c>
      <c r="S3071" s="14">
        <f t="shared" si="127"/>
        <v>41957.833726851852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26"/>
        <v>20.88</v>
      </c>
      <c r="Q3072" s="10" t="s">
        <v>8315</v>
      </c>
      <c r="R3072" t="s">
        <v>8355</v>
      </c>
      <c r="S3072" s="14">
        <f t="shared" si="127"/>
        <v>42690.733437499999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26"/>
        <v>61.31</v>
      </c>
      <c r="Q3073" s="10" t="s">
        <v>8315</v>
      </c>
      <c r="R3073" t="s">
        <v>8355</v>
      </c>
      <c r="S3073" s="14">
        <f t="shared" si="127"/>
        <v>42097.732418981483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26"/>
        <v>1</v>
      </c>
      <c r="Q3074" s="10" t="s">
        <v>8315</v>
      </c>
      <c r="R3074" t="s">
        <v>8355</v>
      </c>
      <c r="S3074" s="14">
        <f t="shared" si="127"/>
        <v>42658.690532407403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28">IFERROR(ROUND(E3075/L3075,2),0)</f>
        <v>92.14</v>
      </c>
      <c r="Q3075" s="10" t="s">
        <v>8315</v>
      </c>
      <c r="R3075" t="s">
        <v>8355</v>
      </c>
      <c r="S3075" s="14">
        <f t="shared" ref="S3075:S3138" si="129">(((J3075/60/60)/24)+DATE(1970,1,1))</f>
        <v>42111.684027777781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28"/>
        <v>7.33</v>
      </c>
      <c r="Q3076" s="10" t="s">
        <v>8315</v>
      </c>
      <c r="R3076" t="s">
        <v>8355</v>
      </c>
      <c r="S3076" s="14">
        <f t="shared" si="129"/>
        <v>42409.571284722217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28"/>
        <v>64.8</v>
      </c>
      <c r="Q3077" s="10" t="s">
        <v>8315</v>
      </c>
      <c r="R3077" t="s">
        <v>8355</v>
      </c>
      <c r="S3077" s="14">
        <f t="shared" si="129"/>
        <v>42551.102314814809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28"/>
        <v>30.12</v>
      </c>
      <c r="Q3078" s="10" t="s">
        <v>8315</v>
      </c>
      <c r="R3078" t="s">
        <v>8355</v>
      </c>
      <c r="S3078" s="14">
        <f t="shared" si="129"/>
        <v>42226.651886574073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28"/>
        <v>52.5</v>
      </c>
      <c r="Q3079" s="10" t="s">
        <v>8315</v>
      </c>
      <c r="R3079" t="s">
        <v>8355</v>
      </c>
      <c r="S3079" s="14">
        <f t="shared" si="129"/>
        <v>42766.956921296296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28"/>
        <v>23.67</v>
      </c>
      <c r="Q3080" s="10" t="s">
        <v>8315</v>
      </c>
      <c r="R3080" t="s">
        <v>8355</v>
      </c>
      <c r="S3080" s="14">
        <f t="shared" si="129"/>
        <v>42031.138831018514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28"/>
        <v>415.78</v>
      </c>
      <c r="Q3081" s="10" t="s">
        <v>8315</v>
      </c>
      <c r="R3081" t="s">
        <v>8355</v>
      </c>
      <c r="S3081" s="14">
        <f t="shared" si="129"/>
        <v>42055.713368055556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28"/>
        <v>53.71</v>
      </c>
      <c r="Q3082" s="10" t="s">
        <v>8315</v>
      </c>
      <c r="R3082" t="s">
        <v>8355</v>
      </c>
      <c r="S3082" s="14">
        <f t="shared" si="129"/>
        <v>41940.028287037036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28"/>
        <v>420.6</v>
      </c>
      <c r="Q3083" s="10" t="s">
        <v>8315</v>
      </c>
      <c r="R3083" t="s">
        <v>8355</v>
      </c>
      <c r="S3083" s="14">
        <f t="shared" si="129"/>
        <v>42237.181608796294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28"/>
        <v>0</v>
      </c>
      <c r="Q3084" s="10" t="s">
        <v>8315</v>
      </c>
      <c r="R3084" t="s">
        <v>8355</v>
      </c>
      <c r="S3084" s="14">
        <f t="shared" si="129"/>
        <v>42293.922986111109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28"/>
        <v>18.670000000000002</v>
      </c>
      <c r="Q3085" s="10" t="s">
        <v>8315</v>
      </c>
      <c r="R3085" t="s">
        <v>8355</v>
      </c>
      <c r="S3085" s="14">
        <f t="shared" si="129"/>
        <v>41853.563402777778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28"/>
        <v>78.33</v>
      </c>
      <c r="Q3086" s="10" t="s">
        <v>8315</v>
      </c>
      <c r="R3086" t="s">
        <v>8355</v>
      </c>
      <c r="S3086" s="14">
        <f t="shared" si="129"/>
        <v>42100.723738425921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28"/>
        <v>67.78</v>
      </c>
      <c r="Q3087" s="10" t="s">
        <v>8315</v>
      </c>
      <c r="R3087" t="s">
        <v>8355</v>
      </c>
      <c r="S3087" s="14">
        <f t="shared" si="129"/>
        <v>42246.883784722217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28"/>
        <v>16.670000000000002</v>
      </c>
      <c r="Q3088" s="10" t="s">
        <v>8315</v>
      </c>
      <c r="R3088" t="s">
        <v>8355</v>
      </c>
      <c r="S3088" s="14">
        <f t="shared" si="129"/>
        <v>42173.67082175926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28"/>
        <v>62.5</v>
      </c>
      <c r="Q3089" s="10" t="s">
        <v>8315</v>
      </c>
      <c r="R3089" t="s">
        <v>8355</v>
      </c>
      <c r="S3089" s="14">
        <f t="shared" si="129"/>
        <v>42665.150347222225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28"/>
        <v>42</v>
      </c>
      <c r="Q3090" s="10" t="s">
        <v>8315</v>
      </c>
      <c r="R3090" t="s">
        <v>8355</v>
      </c>
      <c r="S3090" s="14">
        <f t="shared" si="129"/>
        <v>41981.57230324074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28"/>
        <v>130.09</v>
      </c>
      <c r="Q3091" s="10" t="s">
        <v>8315</v>
      </c>
      <c r="R3091" t="s">
        <v>8355</v>
      </c>
      <c r="S3091" s="14">
        <f t="shared" si="129"/>
        <v>42528.542627314819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28"/>
        <v>1270.22</v>
      </c>
      <c r="Q3092" s="10" t="s">
        <v>8315</v>
      </c>
      <c r="R3092" t="s">
        <v>8355</v>
      </c>
      <c r="S3092" s="14">
        <f t="shared" si="129"/>
        <v>42065.818807870368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28"/>
        <v>88.44</v>
      </c>
      <c r="Q3093" s="10" t="s">
        <v>8315</v>
      </c>
      <c r="R3093" t="s">
        <v>8355</v>
      </c>
      <c r="S3093" s="14">
        <f t="shared" si="129"/>
        <v>42566.948414351849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28"/>
        <v>56.34</v>
      </c>
      <c r="Q3094" s="10" t="s">
        <v>8315</v>
      </c>
      <c r="R3094" t="s">
        <v>8355</v>
      </c>
      <c r="S3094" s="14">
        <f t="shared" si="129"/>
        <v>42255.619351851856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28"/>
        <v>53.53</v>
      </c>
      <c r="Q3095" s="10" t="s">
        <v>8315</v>
      </c>
      <c r="R3095" t="s">
        <v>8355</v>
      </c>
      <c r="S3095" s="14">
        <f t="shared" si="129"/>
        <v>41760.909039351849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28"/>
        <v>25</v>
      </c>
      <c r="Q3096" s="10" t="s">
        <v>8315</v>
      </c>
      <c r="R3096" t="s">
        <v>8355</v>
      </c>
      <c r="S3096" s="14">
        <f t="shared" si="129"/>
        <v>42207.795787037037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28"/>
        <v>50</v>
      </c>
      <c r="Q3097" s="10" t="s">
        <v>8315</v>
      </c>
      <c r="R3097" t="s">
        <v>8355</v>
      </c>
      <c r="S3097" s="14">
        <f t="shared" si="129"/>
        <v>42523.025231481486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28"/>
        <v>56.79</v>
      </c>
      <c r="Q3098" s="10" t="s">
        <v>8315</v>
      </c>
      <c r="R3098" t="s">
        <v>8355</v>
      </c>
      <c r="S3098" s="14">
        <f t="shared" si="129"/>
        <v>42114.825532407413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28"/>
        <v>40.83</v>
      </c>
      <c r="Q3099" s="10" t="s">
        <v>8315</v>
      </c>
      <c r="R3099" t="s">
        <v>8355</v>
      </c>
      <c r="S3099" s="14">
        <f t="shared" si="129"/>
        <v>42629.503483796296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28"/>
        <v>65.11</v>
      </c>
      <c r="Q3100" s="10" t="s">
        <v>8315</v>
      </c>
      <c r="R3100" t="s">
        <v>8355</v>
      </c>
      <c r="S3100" s="14">
        <f t="shared" si="129"/>
        <v>42359.792233796295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28"/>
        <v>55.6</v>
      </c>
      <c r="Q3101" s="10" t="s">
        <v>8315</v>
      </c>
      <c r="R3101" t="s">
        <v>8355</v>
      </c>
      <c r="S3101" s="14">
        <f t="shared" si="129"/>
        <v>42382.189710648148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28"/>
        <v>140.54</v>
      </c>
      <c r="Q3102" s="10" t="s">
        <v>8315</v>
      </c>
      <c r="R3102" t="s">
        <v>8355</v>
      </c>
      <c r="S3102" s="14">
        <f t="shared" si="129"/>
        <v>41902.622395833336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28"/>
        <v>25</v>
      </c>
      <c r="Q3103" s="10" t="s">
        <v>8315</v>
      </c>
      <c r="R3103" t="s">
        <v>8355</v>
      </c>
      <c r="S3103" s="14">
        <f t="shared" si="129"/>
        <v>42171.383530092593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28"/>
        <v>69.53</v>
      </c>
      <c r="Q3104" s="10" t="s">
        <v>8315</v>
      </c>
      <c r="R3104" t="s">
        <v>8355</v>
      </c>
      <c r="S3104" s="14">
        <f t="shared" si="129"/>
        <v>42555.340486111112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28"/>
        <v>5.5</v>
      </c>
      <c r="Q3105" s="10" t="s">
        <v>8315</v>
      </c>
      <c r="R3105" t="s">
        <v>8355</v>
      </c>
      <c r="S3105" s="14">
        <f t="shared" si="129"/>
        <v>42107.156319444446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28"/>
        <v>237</v>
      </c>
      <c r="Q3106" s="10" t="s">
        <v>8315</v>
      </c>
      <c r="R3106" t="s">
        <v>8355</v>
      </c>
      <c r="S3106" s="14">
        <f t="shared" si="129"/>
        <v>42006.908692129626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28"/>
        <v>79.87</v>
      </c>
      <c r="Q3107" s="10" t="s">
        <v>8315</v>
      </c>
      <c r="R3107" t="s">
        <v>8355</v>
      </c>
      <c r="S3107" s="14">
        <f t="shared" si="129"/>
        <v>41876.718935185185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28"/>
        <v>10.25</v>
      </c>
      <c r="Q3108" s="10" t="s">
        <v>8315</v>
      </c>
      <c r="R3108" t="s">
        <v>8355</v>
      </c>
      <c r="S3108" s="14">
        <f t="shared" si="129"/>
        <v>42241.429120370376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28"/>
        <v>272.58999999999997</v>
      </c>
      <c r="Q3109" s="10" t="s">
        <v>8315</v>
      </c>
      <c r="R3109" t="s">
        <v>8355</v>
      </c>
      <c r="S3109" s="14">
        <f t="shared" si="129"/>
        <v>42128.814247685179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28"/>
        <v>13</v>
      </c>
      <c r="Q3110" s="10" t="s">
        <v>8315</v>
      </c>
      <c r="R3110" t="s">
        <v>8355</v>
      </c>
      <c r="S3110" s="14">
        <f t="shared" si="129"/>
        <v>42062.680486111116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28"/>
        <v>58.18</v>
      </c>
      <c r="Q3111" s="10" t="s">
        <v>8315</v>
      </c>
      <c r="R3111" t="s">
        <v>8355</v>
      </c>
      <c r="S3111" s="14">
        <f t="shared" si="129"/>
        <v>41844.125115740739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28"/>
        <v>10</v>
      </c>
      <c r="Q3112" s="10" t="s">
        <v>8315</v>
      </c>
      <c r="R3112" t="s">
        <v>8355</v>
      </c>
      <c r="S3112" s="14">
        <f t="shared" si="129"/>
        <v>42745.031469907408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28"/>
        <v>70.11</v>
      </c>
      <c r="Q3113" s="10" t="s">
        <v>8315</v>
      </c>
      <c r="R3113" t="s">
        <v>8355</v>
      </c>
      <c r="S3113" s="14">
        <f t="shared" si="129"/>
        <v>41885.595138888886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28"/>
        <v>57.89</v>
      </c>
      <c r="Q3114" s="10" t="s">
        <v>8315</v>
      </c>
      <c r="R3114" t="s">
        <v>8355</v>
      </c>
      <c r="S3114" s="14">
        <f t="shared" si="129"/>
        <v>42615.121921296297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28"/>
        <v>125.27</v>
      </c>
      <c r="Q3115" s="10" t="s">
        <v>8315</v>
      </c>
      <c r="R3115" t="s">
        <v>8355</v>
      </c>
      <c r="S3115" s="14">
        <f t="shared" si="129"/>
        <v>42081.731273148151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28"/>
        <v>0</v>
      </c>
      <c r="Q3116" s="10" t="s">
        <v>8315</v>
      </c>
      <c r="R3116" t="s">
        <v>8355</v>
      </c>
      <c r="S3116" s="14">
        <f t="shared" si="129"/>
        <v>41843.632523148146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28"/>
        <v>300</v>
      </c>
      <c r="Q3117" s="10" t="s">
        <v>8315</v>
      </c>
      <c r="R3117" t="s">
        <v>8355</v>
      </c>
      <c r="S3117" s="14">
        <f t="shared" si="129"/>
        <v>42496.447071759263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28"/>
        <v>43</v>
      </c>
      <c r="Q3118" s="10" t="s">
        <v>8315</v>
      </c>
      <c r="R3118" t="s">
        <v>8355</v>
      </c>
      <c r="S3118" s="14">
        <f t="shared" si="129"/>
        <v>42081.515335648146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28"/>
        <v>1</v>
      </c>
      <c r="Q3119" s="10" t="s">
        <v>8315</v>
      </c>
      <c r="R3119" t="s">
        <v>8355</v>
      </c>
      <c r="S3119" s="14">
        <f t="shared" si="129"/>
        <v>42509.374537037031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28"/>
        <v>775</v>
      </c>
      <c r="Q3120" s="10" t="s">
        <v>8315</v>
      </c>
      <c r="R3120" t="s">
        <v>8355</v>
      </c>
      <c r="S3120" s="14">
        <f t="shared" si="129"/>
        <v>42534.649571759262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28"/>
        <v>5</v>
      </c>
      <c r="Q3121" s="10" t="s">
        <v>8315</v>
      </c>
      <c r="R3121" t="s">
        <v>8355</v>
      </c>
      <c r="S3121" s="14">
        <f t="shared" si="129"/>
        <v>42060.04550925926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28"/>
        <v>12.8</v>
      </c>
      <c r="Q3122" s="10" t="s">
        <v>8315</v>
      </c>
      <c r="R3122" t="s">
        <v>8355</v>
      </c>
      <c r="S3122" s="14">
        <f t="shared" si="129"/>
        <v>42435.942083333335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28"/>
        <v>10</v>
      </c>
      <c r="Q3123" s="10" t="s">
        <v>8315</v>
      </c>
      <c r="R3123" t="s">
        <v>8355</v>
      </c>
      <c r="S3123" s="14">
        <f t="shared" si="129"/>
        <v>41848.679803240739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28"/>
        <v>58</v>
      </c>
      <c r="Q3124" s="10" t="s">
        <v>8315</v>
      </c>
      <c r="R3124" t="s">
        <v>8355</v>
      </c>
      <c r="S3124" s="14">
        <f t="shared" si="129"/>
        <v>42678.932083333333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28"/>
        <v>244.8</v>
      </c>
      <c r="Q3125" s="10" t="s">
        <v>8315</v>
      </c>
      <c r="R3125" t="s">
        <v>8355</v>
      </c>
      <c r="S3125" s="14">
        <f t="shared" si="129"/>
        <v>42530.993032407408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28"/>
        <v>6.5</v>
      </c>
      <c r="Q3126" s="10" t="s">
        <v>8315</v>
      </c>
      <c r="R3126" t="s">
        <v>8355</v>
      </c>
      <c r="S3126" s="14">
        <f t="shared" si="129"/>
        <v>41977.780104166668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28"/>
        <v>0</v>
      </c>
      <c r="Q3127" s="10" t="s">
        <v>8315</v>
      </c>
      <c r="R3127" t="s">
        <v>8355</v>
      </c>
      <c r="S3127" s="14">
        <f t="shared" si="129"/>
        <v>42346.20685185185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28"/>
        <v>61.18</v>
      </c>
      <c r="Q3128" s="10" t="s">
        <v>8315</v>
      </c>
      <c r="R3128" t="s">
        <v>8355</v>
      </c>
      <c r="S3128" s="14">
        <f t="shared" si="129"/>
        <v>42427.01807870371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28"/>
        <v>0</v>
      </c>
      <c r="Q3129" s="10" t="s">
        <v>8315</v>
      </c>
      <c r="R3129" t="s">
        <v>8355</v>
      </c>
      <c r="S3129" s="14">
        <f t="shared" si="129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28"/>
        <v>139.24</v>
      </c>
      <c r="Q3130" s="10" t="s">
        <v>8315</v>
      </c>
      <c r="R3130" t="s">
        <v>8316</v>
      </c>
      <c r="S3130" s="14">
        <f t="shared" si="129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28"/>
        <v>10</v>
      </c>
      <c r="Q3131" s="10" t="s">
        <v>8315</v>
      </c>
      <c r="R3131" t="s">
        <v>8316</v>
      </c>
      <c r="S3131" s="14">
        <f t="shared" si="129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28"/>
        <v>93.75</v>
      </c>
      <c r="Q3132" s="10" t="s">
        <v>8315</v>
      </c>
      <c r="R3132" t="s">
        <v>8316</v>
      </c>
      <c r="S3132" s="14">
        <f t="shared" si="129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28"/>
        <v>53.75</v>
      </c>
      <c r="Q3133" s="10" t="s">
        <v>8315</v>
      </c>
      <c r="R3133" t="s">
        <v>8316</v>
      </c>
      <c r="S3133" s="14">
        <f t="shared" si="129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28"/>
        <v>10</v>
      </c>
      <c r="Q3134" s="10" t="s">
        <v>8315</v>
      </c>
      <c r="R3134" t="s">
        <v>8316</v>
      </c>
      <c r="S3134" s="14">
        <f t="shared" si="129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28"/>
        <v>33.75</v>
      </c>
      <c r="Q3135" s="10" t="s">
        <v>8315</v>
      </c>
      <c r="R3135" t="s">
        <v>8316</v>
      </c>
      <c r="S3135" s="14">
        <f t="shared" si="129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28"/>
        <v>18.75</v>
      </c>
      <c r="Q3136" s="10" t="s">
        <v>8315</v>
      </c>
      <c r="R3136" t="s">
        <v>8316</v>
      </c>
      <c r="S3136" s="14">
        <f t="shared" si="129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28"/>
        <v>23.14</v>
      </c>
      <c r="Q3137" s="10" t="s">
        <v>8315</v>
      </c>
      <c r="R3137" t="s">
        <v>8316</v>
      </c>
      <c r="S3137" s="14">
        <f t="shared" si="129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28"/>
        <v>29.05</v>
      </c>
      <c r="Q3138" s="10" t="s">
        <v>8315</v>
      </c>
      <c r="R3138" t="s">
        <v>8316</v>
      </c>
      <c r="S3138" s="14">
        <f t="shared" si="129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130">IFERROR(ROUND(E3139/L3139,2),0)</f>
        <v>50</v>
      </c>
      <c r="Q3139" s="10" t="s">
        <v>8315</v>
      </c>
      <c r="R3139" t="s">
        <v>8316</v>
      </c>
      <c r="S3139" s="14">
        <f t="shared" ref="S3139:S3202" si="131">(((J3139/60/60)/24)+DATE(1970,1,1))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130"/>
        <v>0</v>
      </c>
      <c r="Q3140" s="10" t="s">
        <v>8315</v>
      </c>
      <c r="R3140" t="s">
        <v>8316</v>
      </c>
      <c r="S3140" s="14">
        <f t="shared" si="131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130"/>
        <v>450</v>
      </c>
      <c r="Q3141" s="10" t="s">
        <v>8315</v>
      </c>
      <c r="R3141" t="s">
        <v>8316</v>
      </c>
      <c r="S3141" s="14">
        <f t="shared" si="131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130"/>
        <v>24</v>
      </c>
      <c r="Q3142" s="10" t="s">
        <v>8315</v>
      </c>
      <c r="R3142" t="s">
        <v>8316</v>
      </c>
      <c r="S3142" s="14">
        <f t="shared" si="131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130"/>
        <v>32.25</v>
      </c>
      <c r="Q3143" s="10" t="s">
        <v>8315</v>
      </c>
      <c r="R3143" t="s">
        <v>8316</v>
      </c>
      <c r="S3143" s="14">
        <f t="shared" si="131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130"/>
        <v>15</v>
      </c>
      <c r="Q3144" s="10" t="s">
        <v>8315</v>
      </c>
      <c r="R3144" t="s">
        <v>8316</v>
      </c>
      <c r="S3144" s="14">
        <f t="shared" si="131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130"/>
        <v>0</v>
      </c>
      <c r="Q3145" s="10" t="s">
        <v>8315</v>
      </c>
      <c r="R3145" t="s">
        <v>8316</v>
      </c>
      <c r="S3145" s="14">
        <f t="shared" si="131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130"/>
        <v>251.33</v>
      </c>
      <c r="Q3146" s="10" t="s">
        <v>8315</v>
      </c>
      <c r="R3146" t="s">
        <v>8316</v>
      </c>
      <c r="S3146" s="14">
        <f t="shared" si="131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130"/>
        <v>0</v>
      </c>
      <c r="Q3147" s="10" t="s">
        <v>8315</v>
      </c>
      <c r="R3147" t="s">
        <v>8316</v>
      </c>
      <c r="S3147" s="14">
        <f t="shared" si="131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130"/>
        <v>437.5</v>
      </c>
      <c r="Q3148" s="10" t="s">
        <v>8315</v>
      </c>
      <c r="R3148" t="s">
        <v>8316</v>
      </c>
      <c r="S3148" s="14">
        <f t="shared" si="131"/>
        <v>42796.682476851856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130"/>
        <v>110.35</v>
      </c>
      <c r="Q3149" s="10" t="s">
        <v>8315</v>
      </c>
      <c r="R3149" t="s">
        <v>8316</v>
      </c>
      <c r="S3149" s="14">
        <f t="shared" si="131"/>
        <v>41909.969386574077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130"/>
        <v>41.42</v>
      </c>
      <c r="Q3150" s="10" t="s">
        <v>8315</v>
      </c>
      <c r="R3150" t="s">
        <v>8316</v>
      </c>
      <c r="S3150" s="14">
        <f t="shared" si="131"/>
        <v>41891.665324074071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130"/>
        <v>52</v>
      </c>
      <c r="Q3151" s="10" t="s">
        <v>8315</v>
      </c>
      <c r="R3151" t="s">
        <v>8316</v>
      </c>
      <c r="S3151" s="14">
        <f t="shared" si="131"/>
        <v>41226.017361111109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130"/>
        <v>33.99</v>
      </c>
      <c r="Q3152" s="10" t="s">
        <v>8315</v>
      </c>
      <c r="R3152" t="s">
        <v>8316</v>
      </c>
      <c r="S3152" s="14">
        <f t="shared" si="131"/>
        <v>40478.263923611114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130"/>
        <v>103.35</v>
      </c>
      <c r="Q3153" s="10" t="s">
        <v>8315</v>
      </c>
      <c r="R3153" t="s">
        <v>8316</v>
      </c>
      <c r="S3153" s="14">
        <f t="shared" si="131"/>
        <v>41862.83997685185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130"/>
        <v>34.79</v>
      </c>
      <c r="Q3154" s="10" t="s">
        <v>8315</v>
      </c>
      <c r="R3154" t="s">
        <v>8316</v>
      </c>
      <c r="S3154" s="14">
        <f t="shared" si="131"/>
        <v>41550.867673611108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130"/>
        <v>41.77</v>
      </c>
      <c r="Q3155" s="10" t="s">
        <v>8315</v>
      </c>
      <c r="R3155" t="s">
        <v>8316</v>
      </c>
      <c r="S3155" s="14">
        <f t="shared" si="131"/>
        <v>40633.154363425929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130"/>
        <v>64.27</v>
      </c>
      <c r="Q3156" s="10" t="s">
        <v>8315</v>
      </c>
      <c r="R3156" t="s">
        <v>8316</v>
      </c>
      <c r="S3156" s="14">
        <f t="shared" si="131"/>
        <v>40970.875671296293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130"/>
        <v>31.21</v>
      </c>
      <c r="Q3157" s="10" t="s">
        <v>8315</v>
      </c>
      <c r="R3157" t="s">
        <v>8316</v>
      </c>
      <c r="S3157" s="14">
        <f t="shared" si="131"/>
        <v>41233.499131944445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130"/>
        <v>62.92</v>
      </c>
      <c r="Q3158" s="10" t="s">
        <v>8315</v>
      </c>
      <c r="R3158" t="s">
        <v>8316</v>
      </c>
      <c r="S3158" s="14">
        <f t="shared" si="131"/>
        <v>41026.953055555554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130"/>
        <v>98.54</v>
      </c>
      <c r="Q3159" s="10" t="s">
        <v>8315</v>
      </c>
      <c r="R3159" t="s">
        <v>8316</v>
      </c>
      <c r="S3159" s="14">
        <f t="shared" si="131"/>
        <v>41829.788252314815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130"/>
        <v>82.61</v>
      </c>
      <c r="Q3160" s="10" t="s">
        <v>8315</v>
      </c>
      <c r="R3160" t="s">
        <v>8316</v>
      </c>
      <c r="S3160" s="14">
        <f t="shared" si="131"/>
        <v>41447.839722222219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130"/>
        <v>38.5</v>
      </c>
      <c r="Q3161" s="10" t="s">
        <v>8315</v>
      </c>
      <c r="R3161" t="s">
        <v>8316</v>
      </c>
      <c r="S3161" s="14">
        <f t="shared" si="131"/>
        <v>40884.066678240742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130"/>
        <v>80.16</v>
      </c>
      <c r="Q3162" s="10" t="s">
        <v>8315</v>
      </c>
      <c r="R3162" t="s">
        <v>8316</v>
      </c>
      <c r="S3162" s="14">
        <f t="shared" si="131"/>
        <v>41841.26489583333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130"/>
        <v>28.41</v>
      </c>
      <c r="Q3163" s="10" t="s">
        <v>8315</v>
      </c>
      <c r="R3163" t="s">
        <v>8316</v>
      </c>
      <c r="S3163" s="14">
        <f t="shared" si="131"/>
        <v>41897.536134259259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130"/>
        <v>80.73</v>
      </c>
      <c r="Q3164" s="10" t="s">
        <v>8315</v>
      </c>
      <c r="R3164" t="s">
        <v>8316</v>
      </c>
      <c r="S3164" s="14">
        <f t="shared" si="131"/>
        <v>41799.685902777775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130"/>
        <v>200.69</v>
      </c>
      <c r="Q3165" s="10" t="s">
        <v>8315</v>
      </c>
      <c r="R3165" t="s">
        <v>8316</v>
      </c>
      <c r="S3165" s="14">
        <f t="shared" si="131"/>
        <v>41775.753761574073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130"/>
        <v>37.590000000000003</v>
      </c>
      <c r="Q3166" s="10" t="s">
        <v>8315</v>
      </c>
      <c r="R3166" t="s">
        <v>8316</v>
      </c>
      <c r="S3166" s="14">
        <f t="shared" si="131"/>
        <v>41766.80572916667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130"/>
        <v>58.1</v>
      </c>
      <c r="Q3167" s="10" t="s">
        <v>8315</v>
      </c>
      <c r="R3167" t="s">
        <v>8316</v>
      </c>
      <c r="S3167" s="14">
        <f t="shared" si="131"/>
        <v>40644.159259259257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130"/>
        <v>60.3</v>
      </c>
      <c r="Q3168" s="10" t="s">
        <v>8315</v>
      </c>
      <c r="R3168" t="s">
        <v>8316</v>
      </c>
      <c r="S3168" s="14">
        <f t="shared" si="131"/>
        <v>41940.69158564815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130"/>
        <v>63.36</v>
      </c>
      <c r="Q3169" s="10" t="s">
        <v>8315</v>
      </c>
      <c r="R3169" t="s">
        <v>8316</v>
      </c>
      <c r="S3169" s="14">
        <f t="shared" si="131"/>
        <v>41839.175706018519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130"/>
        <v>50.9</v>
      </c>
      <c r="Q3170" s="10" t="s">
        <v>8315</v>
      </c>
      <c r="R3170" t="s">
        <v>8316</v>
      </c>
      <c r="S3170" s="14">
        <f t="shared" si="131"/>
        <v>41772.105937500004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130"/>
        <v>100.5</v>
      </c>
      <c r="Q3171" s="10" t="s">
        <v>8315</v>
      </c>
      <c r="R3171" t="s">
        <v>8316</v>
      </c>
      <c r="S3171" s="14">
        <f t="shared" si="131"/>
        <v>41591.737974537034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130"/>
        <v>31.62</v>
      </c>
      <c r="Q3172" s="10" t="s">
        <v>8315</v>
      </c>
      <c r="R3172" t="s">
        <v>8316</v>
      </c>
      <c r="S3172" s="14">
        <f t="shared" si="131"/>
        <v>41789.080370370371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130"/>
        <v>65.099999999999994</v>
      </c>
      <c r="Q3173" s="10" t="s">
        <v>8315</v>
      </c>
      <c r="R3173" t="s">
        <v>8316</v>
      </c>
      <c r="S3173" s="14">
        <f t="shared" si="131"/>
        <v>42466.608310185184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130"/>
        <v>79.31</v>
      </c>
      <c r="Q3174" s="10" t="s">
        <v>8315</v>
      </c>
      <c r="R3174" t="s">
        <v>8316</v>
      </c>
      <c r="S3174" s="14">
        <f t="shared" si="131"/>
        <v>40923.729953703703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130"/>
        <v>139.19</v>
      </c>
      <c r="Q3175" s="10" t="s">
        <v>8315</v>
      </c>
      <c r="R3175" t="s">
        <v>8316</v>
      </c>
      <c r="S3175" s="14">
        <f t="shared" si="131"/>
        <v>41878.878379629627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130"/>
        <v>131.91</v>
      </c>
      <c r="Q3176" s="10" t="s">
        <v>8315</v>
      </c>
      <c r="R3176" t="s">
        <v>8316</v>
      </c>
      <c r="S3176" s="14">
        <f t="shared" si="131"/>
        <v>41862.864675925928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130"/>
        <v>91.3</v>
      </c>
      <c r="Q3177" s="10" t="s">
        <v>8315</v>
      </c>
      <c r="R3177" t="s">
        <v>8316</v>
      </c>
      <c r="S3177" s="14">
        <f t="shared" si="131"/>
        <v>40531.886886574073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130"/>
        <v>39.67</v>
      </c>
      <c r="Q3178" s="10" t="s">
        <v>8315</v>
      </c>
      <c r="R3178" t="s">
        <v>8316</v>
      </c>
      <c r="S3178" s="14">
        <f t="shared" si="131"/>
        <v>41477.930914351848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130"/>
        <v>57.55</v>
      </c>
      <c r="Q3179" s="10" t="s">
        <v>8315</v>
      </c>
      <c r="R3179" t="s">
        <v>8316</v>
      </c>
      <c r="S3179" s="14">
        <f t="shared" si="131"/>
        <v>41781.666770833333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130"/>
        <v>33.03</v>
      </c>
      <c r="Q3180" s="10" t="s">
        <v>8315</v>
      </c>
      <c r="R3180" t="s">
        <v>8316</v>
      </c>
      <c r="S3180" s="14">
        <f t="shared" si="131"/>
        <v>41806.605034722219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130"/>
        <v>77.34</v>
      </c>
      <c r="Q3181" s="10" t="s">
        <v>8315</v>
      </c>
      <c r="R3181" t="s">
        <v>8316</v>
      </c>
      <c r="S3181" s="14">
        <f t="shared" si="131"/>
        <v>41375.702210648145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130"/>
        <v>31.93</v>
      </c>
      <c r="Q3182" s="10" t="s">
        <v>8315</v>
      </c>
      <c r="R3182" t="s">
        <v>8316</v>
      </c>
      <c r="S3182" s="14">
        <f t="shared" si="131"/>
        <v>41780.412604166668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130"/>
        <v>36.33</v>
      </c>
      <c r="Q3183" s="10" t="s">
        <v>8315</v>
      </c>
      <c r="R3183" t="s">
        <v>8316</v>
      </c>
      <c r="S3183" s="14">
        <f t="shared" si="131"/>
        <v>41779.310034722221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130"/>
        <v>46.77</v>
      </c>
      <c r="Q3184" s="10" t="s">
        <v>8315</v>
      </c>
      <c r="R3184" t="s">
        <v>8316</v>
      </c>
      <c r="S3184" s="14">
        <f t="shared" si="131"/>
        <v>40883.949317129627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130"/>
        <v>40.07</v>
      </c>
      <c r="Q3185" s="10" t="s">
        <v>8315</v>
      </c>
      <c r="R3185" t="s">
        <v>8316</v>
      </c>
      <c r="S3185" s="14">
        <f t="shared" si="131"/>
        <v>41491.79478009259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130"/>
        <v>100.22</v>
      </c>
      <c r="Q3186" s="10" t="s">
        <v>8315</v>
      </c>
      <c r="R3186" t="s">
        <v>8316</v>
      </c>
      <c r="S3186" s="14">
        <f t="shared" si="131"/>
        <v>41791.993414351848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130"/>
        <v>41.67</v>
      </c>
      <c r="Q3187" s="10" t="s">
        <v>8315</v>
      </c>
      <c r="R3187" t="s">
        <v>8316</v>
      </c>
      <c r="S3187" s="14">
        <f t="shared" si="131"/>
        <v>41829.977326388893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130"/>
        <v>46.71</v>
      </c>
      <c r="Q3188" s="10" t="s">
        <v>8315</v>
      </c>
      <c r="R3188" t="s">
        <v>8316</v>
      </c>
      <c r="S3188" s="14">
        <f t="shared" si="131"/>
        <v>41868.924050925925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130"/>
        <v>71.489999999999995</v>
      </c>
      <c r="Q3189" s="10" t="s">
        <v>8315</v>
      </c>
      <c r="R3189" t="s">
        <v>8316</v>
      </c>
      <c r="S3189" s="14">
        <f t="shared" si="131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130"/>
        <v>14.44</v>
      </c>
      <c r="Q3190" s="10" t="s">
        <v>8315</v>
      </c>
      <c r="R3190" t="s">
        <v>8357</v>
      </c>
      <c r="S3190" s="14">
        <f t="shared" si="131"/>
        <v>42144.415532407409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130"/>
        <v>356.84</v>
      </c>
      <c r="Q3191" s="10" t="s">
        <v>8315</v>
      </c>
      <c r="R3191" t="s">
        <v>8357</v>
      </c>
      <c r="S3191" s="14">
        <f t="shared" si="131"/>
        <v>42118.346435185187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130"/>
        <v>0</v>
      </c>
      <c r="Q3192" s="10" t="s">
        <v>8315</v>
      </c>
      <c r="R3192" t="s">
        <v>8357</v>
      </c>
      <c r="S3192" s="14">
        <f t="shared" si="131"/>
        <v>42683.151331018518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130"/>
        <v>37.75</v>
      </c>
      <c r="Q3193" s="10" t="s">
        <v>8315</v>
      </c>
      <c r="R3193" t="s">
        <v>8357</v>
      </c>
      <c r="S3193" s="14">
        <f t="shared" si="131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130"/>
        <v>12.75</v>
      </c>
      <c r="Q3194" s="10" t="s">
        <v>8315</v>
      </c>
      <c r="R3194" t="s">
        <v>8357</v>
      </c>
      <c r="S3194" s="14">
        <f t="shared" si="131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130"/>
        <v>24.46</v>
      </c>
      <c r="Q3195" s="10" t="s">
        <v>8315</v>
      </c>
      <c r="R3195" t="s">
        <v>8357</v>
      </c>
      <c r="S3195" s="14">
        <f t="shared" si="131"/>
        <v>42010.968240740738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130"/>
        <v>0</v>
      </c>
      <c r="Q3196" s="10" t="s">
        <v>8315</v>
      </c>
      <c r="R3196" t="s">
        <v>8357</v>
      </c>
      <c r="S3196" s="14">
        <f t="shared" si="131"/>
        <v>42182.062476851846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130"/>
        <v>53.08</v>
      </c>
      <c r="Q3197" s="10" t="s">
        <v>8315</v>
      </c>
      <c r="R3197" t="s">
        <v>8357</v>
      </c>
      <c r="S3197" s="14">
        <f t="shared" si="131"/>
        <v>42017.594236111108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130"/>
        <v>300</v>
      </c>
      <c r="Q3198" s="10" t="s">
        <v>8315</v>
      </c>
      <c r="R3198" t="s">
        <v>8357</v>
      </c>
      <c r="S3198" s="14">
        <f t="shared" si="131"/>
        <v>42157.598090277781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130"/>
        <v>286.25</v>
      </c>
      <c r="Q3199" s="10" t="s">
        <v>8315</v>
      </c>
      <c r="R3199" t="s">
        <v>8357</v>
      </c>
      <c r="S3199" s="14">
        <f t="shared" si="131"/>
        <v>42009.493263888886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130"/>
        <v>36.67</v>
      </c>
      <c r="Q3200" s="10" t="s">
        <v>8315</v>
      </c>
      <c r="R3200" t="s">
        <v>8357</v>
      </c>
      <c r="S3200" s="14">
        <f t="shared" si="131"/>
        <v>42013.424502314811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130"/>
        <v>49.21</v>
      </c>
      <c r="Q3201" s="10" t="s">
        <v>8315</v>
      </c>
      <c r="R3201" t="s">
        <v>8357</v>
      </c>
      <c r="S3201" s="14">
        <f t="shared" si="131"/>
        <v>41858.761782407404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130"/>
        <v>1</v>
      </c>
      <c r="Q3202" s="10" t="s">
        <v>8315</v>
      </c>
      <c r="R3202" t="s">
        <v>8357</v>
      </c>
      <c r="S3202" s="14">
        <f t="shared" si="131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132">IFERROR(ROUND(E3203/L3203,2),0)</f>
        <v>12.5</v>
      </c>
      <c r="Q3203" s="10" t="s">
        <v>8315</v>
      </c>
      <c r="R3203" t="s">
        <v>8357</v>
      </c>
      <c r="S3203" s="14">
        <f t="shared" ref="S3203:S3266" si="133">(((J3203/60/60)/24)+DATE(1970,1,1))</f>
        <v>41861.767094907409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132"/>
        <v>109.04</v>
      </c>
      <c r="Q3204" s="10" t="s">
        <v>8315</v>
      </c>
      <c r="R3204" t="s">
        <v>8357</v>
      </c>
      <c r="S3204" s="14">
        <f t="shared" si="133"/>
        <v>42293.853541666671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132"/>
        <v>41.67</v>
      </c>
      <c r="Q3205" s="10" t="s">
        <v>8315</v>
      </c>
      <c r="R3205" t="s">
        <v>8357</v>
      </c>
      <c r="S3205" s="14">
        <f t="shared" si="133"/>
        <v>42242.988680555558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132"/>
        <v>0</v>
      </c>
      <c r="Q3206" s="10" t="s">
        <v>8315</v>
      </c>
      <c r="R3206" t="s">
        <v>8357</v>
      </c>
      <c r="S3206" s="14">
        <f t="shared" si="133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132"/>
        <v>22.75</v>
      </c>
      <c r="Q3207" s="10" t="s">
        <v>8315</v>
      </c>
      <c r="R3207" t="s">
        <v>8357</v>
      </c>
      <c r="S3207" s="14">
        <f t="shared" si="133"/>
        <v>42095.374675925923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132"/>
        <v>0</v>
      </c>
      <c r="Q3208" s="10" t="s">
        <v>8315</v>
      </c>
      <c r="R3208" t="s">
        <v>8357</v>
      </c>
      <c r="S3208" s="14">
        <f t="shared" si="133"/>
        <v>42236.276053240741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132"/>
        <v>70.83</v>
      </c>
      <c r="Q3209" s="10" t="s">
        <v>8315</v>
      </c>
      <c r="R3209" t="s">
        <v>8357</v>
      </c>
      <c r="S3209" s="14">
        <f t="shared" si="133"/>
        <v>42057.277858796297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132"/>
        <v>63.11</v>
      </c>
      <c r="Q3210" s="10" t="s">
        <v>8315</v>
      </c>
      <c r="R3210" t="s">
        <v>8316</v>
      </c>
      <c r="S3210" s="14">
        <f t="shared" si="133"/>
        <v>41827.605057870373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132"/>
        <v>50.16</v>
      </c>
      <c r="Q3211" s="10" t="s">
        <v>8315</v>
      </c>
      <c r="R3211" t="s">
        <v>8316</v>
      </c>
      <c r="S3211" s="14">
        <f t="shared" si="133"/>
        <v>41778.637245370373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132"/>
        <v>62.88</v>
      </c>
      <c r="Q3212" s="10" t="s">
        <v>8315</v>
      </c>
      <c r="R3212" t="s">
        <v>8316</v>
      </c>
      <c r="S3212" s="14">
        <f t="shared" si="133"/>
        <v>41013.936562499999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132"/>
        <v>85.53</v>
      </c>
      <c r="Q3213" s="10" t="s">
        <v>8315</v>
      </c>
      <c r="R3213" t="s">
        <v>8316</v>
      </c>
      <c r="S3213" s="14">
        <f t="shared" si="133"/>
        <v>41834.586574074077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132"/>
        <v>53.72</v>
      </c>
      <c r="Q3214" s="10" t="s">
        <v>8315</v>
      </c>
      <c r="R3214" t="s">
        <v>8316</v>
      </c>
      <c r="S3214" s="14">
        <f t="shared" si="133"/>
        <v>41829.795729166668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132"/>
        <v>127.81</v>
      </c>
      <c r="Q3215" s="10" t="s">
        <v>8315</v>
      </c>
      <c r="R3215" t="s">
        <v>8316</v>
      </c>
      <c r="S3215" s="14">
        <f t="shared" si="133"/>
        <v>42171.763414351852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132"/>
        <v>106.57</v>
      </c>
      <c r="Q3216" s="10" t="s">
        <v>8315</v>
      </c>
      <c r="R3216" t="s">
        <v>8316</v>
      </c>
      <c r="S3216" s="14">
        <f t="shared" si="133"/>
        <v>42337.792511574073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132"/>
        <v>262.11</v>
      </c>
      <c r="Q3217" s="10" t="s">
        <v>8315</v>
      </c>
      <c r="R3217" t="s">
        <v>8316</v>
      </c>
      <c r="S3217" s="14">
        <f t="shared" si="133"/>
        <v>42219.665173611109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132"/>
        <v>57.17</v>
      </c>
      <c r="Q3218" s="10" t="s">
        <v>8315</v>
      </c>
      <c r="R3218" t="s">
        <v>8316</v>
      </c>
      <c r="S3218" s="14">
        <f t="shared" si="133"/>
        <v>42165.462627314817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132"/>
        <v>50.2</v>
      </c>
      <c r="Q3219" s="10" t="s">
        <v>8315</v>
      </c>
      <c r="R3219" t="s">
        <v>8316</v>
      </c>
      <c r="S3219" s="14">
        <f t="shared" si="133"/>
        <v>42648.546111111107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132"/>
        <v>66.59</v>
      </c>
      <c r="Q3220" s="10" t="s">
        <v>8315</v>
      </c>
      <c r="R3220" t="s">
        <v>8316</v>
      </c>
      <c r="S3220" s="14">
        <f t="shared" si="133"/>
        <v>41971.002152777779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132"/>
        <v>168.25</v>
      </c>
      <c r="Q3221" s="10" t="s">
        <v>8315</v>
      </c>
      <c r="R3221" t="s">
        <v>8316</v>
      </c>
      <c r="S3221" s="14">
        <f t="shared" si="133"/>
        <v>42050.983182870375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132"/>
        <v>256.37</v>
      </c>
      <c r="Q3222" s="10" t="s">
        <v>8315</v>
      </c>
      <c r="R3222" t="s">
        <v>8316</v>
      </c>
      <c r="S3222" s="14">
        <f t="shared" si="133"/>
        <v>42772.833379629628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132"/>
        <v>36.61</v>
      </c>
      <c r="Q3223" s="10" t="s">
        <v>8315</v>
      </c>
      <c r="R3223" t="s">
        <v>8316</v>
      </c>
      <c r="S3223" s="14">
        <f t="shared" si="133"/>
        <v>42155.696793981479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132"/>
        <v>37.14</v>
      </c>
      <c r="Q3224" s="10" t="s">
        <v>8315</v>
      </c>
      <c r="R3224" t="s">
        <v>8316</v>
      </c>
      <c r="S3224" s="14">
        <f t="shared" si="133"/>
        <v>42270.582141203704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132"/>
        <v>45.88</v>
      </c>
      <c r="Q3225" s="10" t="s">
        <v>8315</v>
      </c>
      <c r="R3225" t="s">
        <v>8316</v>
      </c>
      <c r="S3225" s="14">
        <f t="shared" si="133"/>
        <v>42206.835370370376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132"/>
        <v>141.71</v>
      </c>
      <c r="Q3226" s="10" t="s">
        <v>8315</v>
      </c>
      <c r="R3226" t="s">
        <v>8316</v>
      </c>
      <c r="S3226" s="14">
        <f t="shared" si="133"/>
        <v>42697.850844907407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132"/>
        <v>52.49</v>
      </c>
      <c r="Q3227" s="10" t="s">
        <v>8315</v>
      </c>
      <c r="R3227" t="s">
        <v>8316</v>
      </c>
      <c r="S3227" s="14">
        <f t="shared" si="133"/>
        <v>42503.559467592597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132"/>
        <v>59.52</v>
      </c>
      <c r="Q3228" s="10" t="s">
        <v>8315</v>
      </c>
      <c r="R3228" t="s">
        <v>8316</v>
      </c>
      <c r="S3228" s="14">
        <f t="shared" si="133"/>
        <v>42277.583472222221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132"/>
        <v>50</v>
      </c>
      <c r="Q3229" s="10" t="s">
        <v>8315</v>
      </c>
      <c r="R3229" t="s">
        <v>8316</v>
      </c>
      <c r="S3229" s="14">
        <f t="shared" si="133"/>
        <v>42722.882361111115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132"/>
        <v>193.62</v>
      </c>
      <c r="Q3230" s="10" t="s">
        <v>8315</v>
      </c>
      <c r="R3230" t="s">
        <v>8316</v>
      </c>
      <c r="S3230" s="14">
        <f t="shared" si="133"/>
        <v>42323.70930555556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132"/>
        <v>106.8</v>
      </c>
      <c r="Q3231" s="10" t="s">
        <v>8315</v>
      </c>
      <c r="R3231" t="s">
        <v>8316</v>
      </c>
      <c r="S3231" s="14">
        <f t="shared" si="133"/>
        <v>41933.291643518518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132"/>
        <v>77.22</v>
      </c>
      <c r="Q3232" s="10" t="s">
        <v>8315</v>
      </c>
      <c r="R3232" t="s">
        <v>8316</v>
      </c>
      <c r="S3232" s="14">
        <f t="shared" si="133"/>
        <v>41898.168125000004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132"/>
        <v>57.5</v>
      </c>
      <c r="Q3233" s="10" t="s">
        <v>8315</v>
      </c>
      <c r="R3233" t="s">
        <v>8316</v>
      </c>
      <c r="S3233" s="14">
        <f t="shared" si="133"/>
        <v>42446.943831018521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132"/>
        <v>50.46</v>
      </c>
      <c r="Q3234" s="10" t="s">
        <v>8315</v>
      </c>
      <c r="R3234" t="s">
        <v>8316</v>
      </c>
      <c r="S3234" s="14">
        <f t="shared" si="133"/>
        <v>42463.81385416667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132"/>
        <v>97.38</v>
      </c>
      <c r="Q3235" s="10" t="s">
        <v>8315</v>
      </c>
      <c r="R3235" t="s">
        <v>8316</v>
      </c>
      <c r="S3235" s="14">
        <f t="shared" si="133"/>
        <v>42766.805034722223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132"/>
        <v>34.92</v>
      </c>
      <c r="Q3236" s="10" t="s">
        <v>8315</v>
      </c>
      <c r="R3236" t="s">
        <v>8316</v>
      </c>
      <c r="S3236" s="14">
        <f t="shared" si="133"/>
        <v>42734.789444444439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132"/>
        <v>85.53</v>
      </c>
      <c r="Q3237" s="10" t="s">
        <v>8315</v>
      </c>
      <c r="R3237" t="s">
        <v>8316</v>
      </c>
      <c r="S3237" s="14">
        <f t="shared" si="133"/>
        <v>42522.347812499997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132"/>
        <v>182.91</v>
      </c>
      <c r="Q3238" s="10" t="s">
        <v>8315</v>
      </c>
      <c r="R3238" t="s">
        <v>8316</v>
      </c>
      <c r="S3238" s="14">
        <f t="shared" si="133"/>
        <v>42702.917048611111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132"/>
        <v>131.13999999999999</v>
      </c>
      <c r="Q3239" s="10" t="s">
        <v>8315</v>
      </c>
      <c r="R3239" t="s">
        <v>8316</v>
      </c>
      <c r="S3239" s="14">
        <f t="shared" si="133"/>
        <v>42252.474351851852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132"/>
        <v>39.81</v>
      </c>
      <c r="Q3240" s="10" t="s">
        <v>8315</v>
      </c>
      <c r="R3240" t="s">
        <v>8316</v>
      </c>
      <c r="S3240" s="14">
        <f t="shared" si="133"/>
        <v>42156.510393518518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132"/>
        <v>59.7</v>
      </c>
      <c r="Q3241" s="10" t="s">
        <v>8315</v>
      </c>
      <c r="R3241" t="s">
        <v>8316</v>
      </c>
      <c r="S3241" s="14">
        <f t="shared" si="133"/>
        <v>42278.089039351849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132"/>
        <v>88.74</v>
      </c>
      <c r="Q3242" s="10" t="s">
        <v>8315</v>
      </c>
      <c r="R3242" t="s">
        <v>8316</v>
      </c>
      <c r="S3242" s="14">
        <f t="shared" si="133"/>
        <v>42754.693842592591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132"/>
        <v>58.69</v>
      </c>
      <c r="Q3243" s="10" t="s">
        <v>8315</v>
      </c>
      <c r="R3243" t="s">
        <v>8316</v>
      </c>
      <c r="S3243" s="14">
        <f t="shared" si="133"/>
        <v>41893.324884259258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132"/>
        <v>69.569999999999993</v>
      </c>
      <c r="Q3244" s="10" t="s">
        <v>8315</v>
      </c>
      <c r="R3244" t="s">
        <v>8316</v>
      </c>
      <c r="S3244" s="14">
        <f t="shared" si="133"/>
        <v>41871.755694444444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132"/>
        <v>115.87</v>
      </c>
      <c r="Q3245" s="10" t="s">
        <v>8315</v>
      </c>
      <c r="R3245" t="s">
        <v>8316</v>
      </c>
      <c r="S3245" s="14">
        <f t="shared" si="133"/>
        <v>42262.096782407403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132"/>
        <v>23.87</v>
      </c>
      <c r="Q3246" s="10" t="s">
        <v>8315</v>
      </c>
      <c r="R3246" t="s">
        <v>8316</v>
      </c>
      <c r="S3246" s="14">
        <f t="shared" si="133"/>
        <v>42675.694236111114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132"/>
        <v>81.13</v>
      </c>
      <c r="Q3247" s="10" t="s">
        <v>8315</v>
      </c>
      <c r="R3247" t="s">
        <v>8316</v>
      </c>
      <c r="S3247" s="14">
        <f t="shared" si="133"/>
        <v>42135.60020833333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132"/>
        <v>57.63</v>
      </c>
      <c r="Q3248" s="10" t="s">
        <v>8315</v>
      </c>
      <c r="R3248" t="s">
        <v>8316</v>
      </c>
      <c r="S3248" s="14">
        <f t="shared" si="133"/>
        <v>42230.472222222219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132"/>
        <v>46.43</v>
      </c>
      <c r="Q3249" s="10" t="s">
        <v>8315</v>
      </c>
      <c r="R3249" t="s">
        <v>8316</v>
      </c>
      <c r="S3249" s="14">
        <f t="shared" si="133"/>
        <v>42167.434166666666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132"/>
        <v>60.48</v>
      </c>
      <c r="Q3250" s="10" t="s">
        <v>8315</v>
      </c>
      <c r="R3250" t="s">
        <v>8316</v>
      </c>
      <c r="S3250" s="14">
        <f t="shared" si="133"/>
        <v>42068.888391203705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132"/>
        <v>65.58</v>
      </c>
      <c r="Q3251" s="10" t="s">
        <v>8315</v>
      </c>
      <c r="R3251" t="s">
        <v>8316</v>
      </c>
      <c r="S3251" s="14">
        <f t="shared" si="133"/>
        <v>42145.746689814812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132"/>
        <v>119.19</v>
      </c>
      <c r="Q3252" s="10" t="s">
        <v>8315</v>
      </c>
      <c r="R3252" t="s">
        <v>8316</v>
      </c>
      <c r="S3252" s="14">
        <f t="shared" si="133"/>
        <v>41918.742175925923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132"/>
        <v>83.05</v>
      </c>
      <c r="Q3253" s="10" t="s">
        <v>8315</v>
      </c>
      <c r="R3253" t="s">
        <v>8316</v>
      </c>
      <c r="S3253" s="14">
        <f t="shared" si="133"/>
        <v>42146.731087962966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132"/>
        <v>57.52</v>
      </c>
      <c r="Q3254" s="10" t="s">
        <v>8315</v>
      </c>
      <c r="R3254" t="s">
        <v>8316</v>
      </c>
      <c r="S3254" s="14">
        <f t="shared" si="133"/>
        <v>42590.472685185188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132"/>
        <v>177.09</v>
      </c>
      <c r="Q3255" s="10" t="s">
        <v>8315</v>
      </c>
      <c r="R3255" t="s">
        <v>8316</v>
      </c>
      <c r="S3255" s="14">
        <f t="shared" si="133"/>
        <v>42602.576712962968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132"/>
        <v>70.77</v>
      </c>
      <c r="Q3256" s="10" t="s">
        <v>8315</v>
      </c>
      <c r="R3256" t="s">
        <v>8316</v>
      </c>
      <c r="S3256" s="14">
        <f t="shared" si="133"/>
        <v>42059.085752314815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132"/>
        <v>29.17</v>
      </c>
      <c r="Q3257" s="10" t="s">
        <v>8315</v>
      </c>
      <c r="R3257" t="s">
        <v>8316</v>
      </c>
      <c r="S3257" s="14">
        <f t="shared" si="133"/>
        <v>41889.768229166664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132"/>
        <v>72.760000000000005</v>
      </c>
      <c r="Q3258" s="10" t="s">
        <v>8315</v>
      </c>
      <c r="R3258" t="s">
        <v>8316</v>
      </c>
      <c r="S3258" s="14">
        <f t="shared" si="133"/>
        <v>42144.573807870373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132"/>
        <v>51.85</v>
      </c>
      <c r="Q3259" s="10" t="s">
        <v>8315</v>
      </c>
      <c r="R3259" t="s">
        <v>8316</v>
      </c>
      <c r="S3259" s="14">
        <f t="shared" si="133"/>
        <v>42758.559629629628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132"/>
        <v>98.2</v>
      </c>
      <c r="Q3260" s="10" t="s">
        <v>8315</v>
      </c>
      <c r="R3260" t="s">
        <v>8316</v>
      </c>
      <c r="S3260" s="14">
        <f t="shared" si="133"/>
        <v>41982.887280092589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132"/>
        <v>251.74</v>
      </c>
      <c r="Q3261" s="10" t="s">
        <v>8315</v>
      </c>
      <c r="R3261" t="s">
        <v>8316</v>
      </c>
      <c r="S3261" s="14">
        <f t="shared" si="133"/>
        <v>42614.760937500003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132"/>
        <v>74.819999999999993</v>
      </c>
      <c r="Q3262" s="10" t="s">
        <v>8315</v>
      </c>
      <c r="R3262" t="s">
        <v>8316</v>
      </c>
      <c r="S3262" s="14">
        <f t="shared" si="133"/>
        <v>42303.672662037032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132"/>
        <v>67.650000000000006</v>
      </c>
      <c r="Q3263" s="10" t="s">
        <v>8315</v>
      </c>
      <c r="R3263" t="s">
        <v>8316</v>
      </c>
      <c r="S3263" s="14">
        <f t="shared" si="133"/>
        <v>42171.725416666668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132"/>
        <v>93.81</v>
      </c>
      <c r="Q3264" s="10" t="s">
        <v>8315</v>
      </c>
      <c r="R3264" t="s">
        <v>8316</v>
      </c>
      <c r="S3264" s="14">
        <f t="shared" si="133"/>
        <v>41964.315532407403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132"/>
        <v>41.24</v>
      </c>
      <c r="Q3265" s="10" t="s">
        <v>8315</v>
      </c>
      <c r="R3265" t="s">
        <v>8316</v>
      </c>
      <c r="S3265" s="14">
        <f t="shared" si="133"/>
        <v>42284.516064814816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132"/>
        <v>52.55</v>
      </c>
      <c r="Q3266" s="10" t="s">
        <v>8315</v>
      </c>
      <c r="R3266" t="s">
        <v>8316</v>
      </c>
      <c r="S3266" s="14">
        <f t="shared" si="133"/>
        <v>42016.800208333334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134">IFERROR(ROUND(E3267/L3267,2),0)</f>
        <v>70.290000000000006</v>
      </c>
      <c r="Q3267" s="10" t="s">
        <v>8315</v>
      </c>
      <c r="R3267" t="s">
        <v>8316</v>
      </c>
      <c r="S3267" s="14">
        <f t="shared" ref="S3267:S3330" si="135">(((J3267/60/60)/24)+DATE(1970,1,1))</f>
        <v>42311.711979166663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134"/>
        <v>48.33</v>
      </c>
      <c r="Q3268" s="10" t="s">
        <v>8315</v>
      </c>
      <c r="R3268" t="s">
        <v>8316</v>
      </c>
      <c r="S3268" s="14">
        <f t="shared" si="135"/>
        <v>42136.536134259266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134"/>
        <v>53.18</v>
      </c>
      <c r="Q3269" s="10" t="s">
        <v>8315</v>
      </c>
      <c r="R3269" t="s">
        <v>8316</v>
      </c>
      <c r="S3269" s="14">
        <f t="shared" si="135"/>
        <v>42172.757638888885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134"/>
        <v>60.95</v>
      </c>
      <c r="Q3270" s="10" t="s">
        <v>8315</v>
      </c>
      <c r="R3270" t="s">
        <v>8316</v>
      </c>
      <c r="S3270" s="14">
        <f t="shared" si="135"/>
        <v>42590.90425925926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134"/>
        <v>116</v>
      </c>
      <c r="Q3271" s="10" t="s">
        <v>8315</v>
      </c>
      <c r="R3271" t="s">
        <v>8316</v>
      </c>
      <c r="S3271" s="14">
        <f t="shared" si="135"/>
        <v>42137.395798611105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134"/>
        <v>61</v>
      </c>
      <c r="Q3272" s="10" t="s">
        <v>8315</v>
      </c>
      <c r="R3272" t="s">
        <v>8316</v>
      </c>
      <c r="S3272" s="14">
        <f t="shared" si="135"/>
        <v>42167.533159722225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134"/>
        <v>38.24</v>
      </c>
      <c r="Q3273" s="10" t="s">
        <v>8315</v>
      </c>
      <c r="R3273" t="s">
        <v>8316</v>
      </c>
      <c r="S3273" s="14">
        <f t="shared" si="135"/>
        <v>41915.437210648146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134"/>
        <v>106.5</v>
      </c>
      <c r="Q3274" s="10" t="s">
        <v>8315</v>
      </c>
      <c r="R3274" t="s">
        <v>8316</v>
      </c>
      <c r="S3274" s="14">
        <f t="shared" si="135"/>
        <v>42284.500104166669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134"/>
        <v>204.57</v>
      </c>
      <c r="Q3275" s="10" t="s">
        <v>8315</v>
      </c>
      <c r="R3275" t="s">
        <v>8316</v>
      </c>
      <c r="S3275" s="14">
        <f t="shared" si="135"/>
        <v>42611.801412037035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134"/>
        <v>54.91</v>
      </c>
      <c r="Q3276" s="10" t="s">
        <v>8315</v>
      </c>
      <c r="R3276" t="s">
        <v>8316</v>
      </c>
      <c r="S3276" s="14">
        <f t="shared" si="135"/>
        <v>42400.704537037032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134"/>
        <v>150.41999999999999</v>
      </c>
      <c r="Q3277" s="10" t="s">
        <v>8315</v>
      </c>
      <c r="R3277" t="s">
        <v>8316</v>
      </c>
      <c r="S3277" s="14">
        <f t="shared" si="135"/>
        <v>42017.88045138889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134"/>
        <v>52.58</v>
      </c>
      <c r="Q3278" s="10" t="s">
        <v>8315</v>
      </c>
      <c r="R3278" t="s">
        <v>8316</v>
      </c>
      <c r="S3278" s="14">
        <f t="shared" si="135"/>
        <v>42426.949988425928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134"/>
        <v>54.3</v>
      </c>
      <c r="Q3279" s="10" t="s">
        <v>8315</v>
      </c>
      <c r="R3279" t="s">
        <v>8316</v>
      </c>
      <c r="S3279" s="14">
        <f t="shared" si="135"/>
        <v>41931.682939814818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134"/>
        <v>76.03</v>
      </c>
      <c r="Q3280" s="10" t="s">
        <v>8315</v>
      </c>
      <c r="R3280" t="s">
        <v>8316</v>
      </c>
      <c r="S3280" s="14">
        <f t="shared" si="135"/>
        <v>42124.848414351851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134"/>
        <v>105.21</v>
      </c>
      <c r="Q3281" s="10" t="s">
        <v>8315</v>
      </c>
      <c r="R3281" t="s">
        <v>8316</v>
      </c>
      <c r="S3281" s="14">
        <f t="shared" si="135"/>
        <v>42431.102534722217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134"/>
        <v>68.67</v>
      </c>
      <c r="Q3282" s="10" t="s">
        <v>8315</v>
      </c>
      <c r="R3282" t="s">
        <v>8316</v>
      </c>
      <c r="S3282" s="14">
        <f t="shared" si="135"/>
        <v>42121.756921296299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134"/>
        <v>129.36000000000001</v>
      </c>
      <c r="Q3283" s="10" t="s">
        <v>8315</v>
      </c>
      <c r="R3283" t="s">
        <v>8316</v>
      </c>
      <c r="S3283" s="14">
        <f t="shared" si="135"/>
        <v>42219.019733796296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134"/>
        <v>134.26</v>
      </c>
      <c r="Q3284" s="10" t="s">
        <v>8315</v>
      </c>
      <c r="R3284" t="s">
        <v>8316</v>
      </c>
      <c r="S3284" s="14">
        <f t="shared" si="135"/>
        <v>42445.19430555556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134"/>
        <v>17.829999999999998</v>
      </c>
      <c r="Q3285" s="10" t="s">
        <v>8315</v>
      </c>
      <c r="R3285" t="s">
        <v>8316</v>
      </c>
      <c r="S3285" s="14">
        <f t="shared" si="135"/>
        <v>42379.74418981481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134"/>
        <v>203.2</v>
      </c>
      <c r="Q3286" s="10" t="s">
        <v>8315</v>
      </c>
      <c r="R3286" t="s">
        <v>8316</v>
      </c>
      <c r="S3286" s="14">
        <f t="shared" si="135"/>
        <v>42380.884872685187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134"/>
        <v>69.19</v>
      </c>
      <c r="Q3287" s="10" t="s">
        <v>8315</v>
      </c>
      <c r="R3287" t="s">
        <v>8316</v>
      </c>
      <c r="S3287" s="14">
        <f t="shared" si="135"/>
        <v>42762.942430555559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134"/>
        <v>125.12</v>
      </c>
      <c r="Q3288" s="10" t="s">
        <v>8315</v>
      </c>
      <c r="R3288" t="s">
        <v>8316</v>
      </c>
      <c r="S3288" s="14">
        <f t="shared" si="135"/>
        <v>42567.840069444443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134"/>
        <v>73.53</v>
      </c>
      <c r="Q3289" s="10" t="s">
        <v>8315</v>
      </c>
      <c r="R3289" t="s">
        <v>8316</v>
      </c>
      <c r="S3289" s="14">
        <f t="shared" si="135"/>
        <v>42311.750324074077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134"/>
        <v>48.44</v>
      </c>
      <c r="Q3290" s="10" t="s">
        <v>8315</v>
      </c>
      <c r="R3290" t="s">
        <v>8316</v>
      </c>
      <c r="S3290" s="14">
        <f t="shared" si="135"/>
        <v>42505.774479166663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134"/>
        <v>26.61</v>
      </c>
      <c r="Q3291" s="10" t="s">
        <v>8315</v>
      </c>
      <c r="R3291" t="s">
        <v>8316</v>
      </c>
      <c r="S3291" s="14">
        <f t="shared" si="135"/>
        <v>42758.368078703701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134"/>
        <v>33.67</v>
      </c>
      <c r="Q3292" s="10" t="s">
        <v>8315</v>
      </c>
      <c r="R3292" t="s">
        <v>8316</v>
      </c>
      <c r="S3292" s="14">
        <f t="shared" si="135"/>
        <v>42775.51494212963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134"/>
        <v>40.71</v>
      </c>
      <c r="Q3293" s="10" t="s">
        <v>8315</v>
      </c>
      <c r="R3293" t="s">
        <v>8316</v>
      </c>
      <c r="S3293" s="14">
        <f t="shared" si="135"/>
        <v>42232.702546296292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134"/>
        <v>19.27</v>
      </c>
      <c r="Q3294" s="10" t="s">
        <v>8315</v>
      </c>
      <c r="R3294" t="s">
        <v>8316</v>
      </c>
      <c r="S3294" s="14">
        <f t="shared" si="135"/>
        <v>42282.770231481481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134"/>
        <v>84.29</v>
      </c>
      <c r="Q3295" s="10" t="s">
        <v>8315</v>
      </c>
      <c r="R3295" t="s">
        <v>8316</v>
      </c>
      <c r="S3295" s="14">
        <f t="shared" si="135"/>
        <v>42768.425370370373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134"/>
        <v>29.58</v>
      </c>
      <c r="Q3296" s="10" t="s">
        <v>8315</v>
      </c>
      <c r="R3296" t="s">
        <v>8316</v>
      </c>
      <c r="S3296" s="14">
        <f t="shared" si="135"/>
        <v>42141.541134259256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134"/>
        <v>26.67</v>
      </c>
      <c r="Q3297" s="10" t="s">
        <v>8315</v>
      </c>
      <c r="R3297" t="s">
        <v>8316</v>
      </c>
      <c r="S3297" s="14">
        <f t="shared" si="135"/>
        <v>42609.442465277782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134"/>
        <v>45.98</v>
      </c>
      <c r="Q3298" s="10" t="s">
        <v>8315</v>
      </c>
      <c r="R3298" t="s">
        <v>8316</v>
      </c>
      <c r="S3298" s="14">
        <f t="shared" si="135"/>
        <v>42309.756620370375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134"/>
        <v>125.09</v>
      </c>
      <c r="Q3299" s="10" t="s">
        <v>8315</v>
      </c>
      <c r="R3299" t="s">
        <v>8316</v>
      </c>
      <c r="S3299" s="14">
        <f t="shared" si="135"/>
        <v>42193.771481481483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134"/>
        <v>141.29</v>
      </c>
      <c r="Q3300" s="10" t="s">
        <v>8315</v>
      </c>
      <c r="R3300" t="s">
        <v>8316</v>
      </c>
      <c r="S3300" s="14">
        <f t="shared" si="135"/>
        <v>42239.957962962959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134"/>
        <v>55.33</v>
      </c>
      <c r="Q3301" s="10" t="s">
        <v>8315</v>
      </c>
      <c r="R3301" t="s">
        <v>8316</v>
      </c>
      <c r="S3301" s="14">
        <f t="shared" si="135"/>
        <v>42261.917395833334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134"/>
        <v>46.42</v>
      </c>
      <c r="Q3302" s="10" t="s">
        <v>8315</v>
      </c>
      <c r="R3302" t="s">
        <v>8316</v>
      </c>
      <c r="S3302" s="14">
        <f t="shared" si="135"/>
        <v>42102.743773148148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134"/>
        <v>57.2</v>
      </c>
      <c r="Q3303" s="10" t="s">
        <v>8315</v>
      </c>
      <c r="R3303" t="s">
        <v>8316</v>
      </c>
      <c r="S3303" s="14">
        <f t="shared" si="135"/>
        <v>42538.73583333334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134"/>
        <v>173.7</v>
      </c>
      <c r="Q3304" s="10" t="s">
        <v>8315</v>
      </c>
      <c r="R3304" t="s">
        <v>8316</v>
      </c>
      <c r="S3304" s="14">
        <f t="shared" si="135"/>
        <v>42681.35157407407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134"/>
        <v>59.6</v>
      </c>
      <c r="Q3305" s="10" t="s">
        <v>8315</v>
      </c>
      <c r="R3305" t="s">
        <v>8316</v>
      </c>
      <c r="S3305" s="14">
        <f t="shared" si="135"/>
        <v>42056.65143518518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134"/>
        <v>89.59</v>
      </c>
      <c r="Q3306" s="10" t="s">
        <v>8315</v>
      </c>
      <c r="R3306" t="s">
        <v>8316</v>
      </c>
      <c r="S3306" s="14">
        <f t="shared" si="135"/>
        <v>42696.624444444446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134"/>
        <v>204.05</v>
      </c>
      <c r="Q3307" s="10" t="s">
        <v>8315</v>
      </c>
      <c r="R3307" t="s">
        <v>8316</v>
      </c>
      <c r="S3307" s="14">
        <f t="shared" si="135"/>
        <v>42186.855879629627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134"/>
        <v>48.7</v>
      </c>
      <c r="Q3308" s="10" t="s">
        <v>8315</v>
      </c>
      <c r="R3308" t="s">
        <v>8316</v>
      </c>
      <c r="S3308" s="14">
        <f t="shared" si="135"/>
        <v>42493.219236111108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134"/>
        <v>53.34</v>
      </c>
      <c r="Q3309" s="10" t="s">
        <v>8315</v>
      </c>
      <c r="R3309" t="s">
        <v>8316</v>
      </c>
      <c r="S3309" s="14">
        <f t="shared" si="135"/>
        <v>42475.057164351849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134"/>
        <v>75.09</v>
      </c>
      <c r="Q3310" s="10" t="s">
        <v>8315</v>
      </c>
      <c r="R3310" t="s">
        <v>8316</v>
      </c>
      <c r="S3310" s="14">
        <f t="shared" si="135"/>
        <v>42452.876909722225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134"/>
        <v>18</v>
      </c>
      <c r="Q3311" s="10" t="s">
        <v>8315</v>
      </c>
      <c r="R3311" t="s">
        <v>8316</v>
      </c>
      <c r="S3311" s="14">
        <f t="shared" si="135"/>
        <v>42628.650208333333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134"/>
        <v>209.84</v>
      </c>
      <c r="Q3312" s="10" t="s">
        <v>8315</v>
      </c>
      <c r="R3312" t="s">
        <v>8316</v>
      </c>
      <c r="S3312" s="14">
        <f t="shared" si="135"/>
        <v>42253.928530092591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134"/>
        <v>61.02</v>
      </c>
      <c r="Q3313" s="10" t="s">
        <v>8315</v>
      </c>
      <c r="R3313" t="s">
        <v>8316</v>
      </c>
      <c r="S3313" s="14">
        <f t="shared" si="135"/>
        <v>42264.29178240741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134"/>
        <v>61</v>
      </c>
      <c r="Q3314" s="10" t="s">
        <v>8315</v>
      </c>
      <c r="R3314" t="s">
        <v>8316</v>
      </c>
      <c r="S3314" s="14">
        <f t="shared" si="135"/>
        <v>42664.809560185182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134"/>
        <v>80.03</v>
      </c>
      <c r="Q3315" s="10" t="s">
        <v>8315</v>
      </c>
      <c r="R3315" t="s">
        <v>8316</v>
      </c>
      <c r="S3315" s="14">
        <f t="shared" si="135"/>
        <v>42382.244409722218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134"/>
        <v>29.07</v>
      </c>
      <c r="Q3316" s="10" t="s">
        <v>8315</v>
      </c>
      <c r="R3316" t="s">
        <v>8316</v>
      </c>
      <c r="S3316" s="14">
        <f t="shared" si="135"/>
        <v>42105.267488425925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134"/>
        <v>49.44</v>
      </c>
      <c r="Q3317" s="10" t="s">
        <v>8315</v>
      </c>
      <c r="R3317" t="s">
        <v>8316</v>
      </c>
      <c r="S3317" s="14">
        <f t="shared" si="135"/>
        <v>42466.303715277783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134"/>
        <v>93.98</v>
      </c>
      <c r="Q3318" s="10" t="s">
        <v>8315</v>
      </c>
      <c r="R3318" t="s">
        <v>8316</v>
      </c>
      <c r="S3318" s="14">
        <f t="shared" si="135"/>
        <v>41826.871238425927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134"/>
        <v>61.94</v>
      </c>
      <c r="Q3319" s="10" t="s">
        <v>8315</v>
      </c>
      <c r="R3319" t="s">
        <v>8316</v>
      </c>
      <c r="S3319" s="14">
        <f t="shared" si="135"/>
        <v>42499.039629629624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134"/>
        <v>78.5</v>
      </c>
      <c r="Q3320" s="10" t="s">
        <v>8315</v>
      </c>
      <c r="R3320" t="s">
        <v>8316</v>
      </c>
      <c r="S3320" s="14">
        <f t="shared" si="135"/>
        <v>42431.302002314813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134"/>
        <v>33.75</v>
      </c>
      <c r="Q3321" s="10" t="s">
        <v>8315</v>
      </c>
      <c r="R3321" t="s">
        <v>8316</v>
      </c>
      <c r="S3321" s="14">
        <f t="shared" si="135"/>
        <v>41990.585486111115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134"/>
        <v>66.45</v>
      </c>
      <c r="Q3322" s="10" t="s">
        <v>8315</v>
      </c>
      <c r="R3322" t="s">
        <v>8316</v>
      </c>
      <c r="S3322" s="14">
        <f t="shared" si="135"/>
        <v>42513.045798611114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134"/>
        <v>35.799999999999997</v>
      </c>
      <c r="Q3323" s="10" t="s">
        <v>8315</v>
      </c>
      <c r="R3323" t="s">
        <v>8316</v>
      </c>
      <c r="S3323" s="14">
        <f t="shared" si="135"/>
        <v>41914.100289351853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134"/>
        <v>145.65</v>
      </c>
      <c r="Q3324" s="10" t="s">
        <v>8315</v>
      </c>
      <c r="R3324" t="s">
        <v>8316</v>
      </c>
      <c r="S3324" s="14">
        <f t="shared" si="135"/>
        <v>42521.010370370372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134"/>
        <v>25.69</v>
      </c>
      <c r="Q3325" s="10" t="s">
        <v>8315</v>
      </c>
      <c r="R3325" t="s">
        <v>8316</v>
      </c>
      <c r="S3325" s="14">
        <f t="shared" si="135"/>
        <v>42608.36583333333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134"/>
        <v>152.5</v>
      </c>
      <c r="Q3326" s="10" t="s">
        <v>8315</v>
      </c>
      <c r="R3326" t="s">
        <v>8316</v>
      </c>
      <c r="S3326" s="14">
        <f t="shared" si="135"/>
        <v>42512.58321759259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134"/>
        <v>30</v>
      </c>
      <c r="Q3327" s="10" t="s">
        <v>8315</v>
      </c>
      <c r="R3327" t="s">
        <v>8316</v>
      </c>
      <c r="S3327" s="14">
        <f t="shared" si="135"/>
        <v>42064.785613425927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134"/>
        <v>142.28</v>
      </c>
      <c r="Q3328" s="10" t="s">
        <v>8315</v>
      </c>
      <c r="R3328" t="s">
        <v>8316</v>
      </c>
      <c r="S3328" s="14">
        <f t="shared" si="135"/>
        <v>42041.714178240742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134"/>
        <v>24.55</v>
      </c>
      <c r="Q3329" s="10" t="s">
        <v>8315</v>
      </c>
      <c r="R3329" t="s">
        <v>8316</v>
      </c>
      <c r="S3329" s="14">
        <f t="shared" si="135"/>
        <v>42468.374606481477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134"/>
        <v>292.77999999999997</v>
      </c>
      <c r="Q3330" s="10" t="s">
        <v>8315</v>
      </c>
      <c r="R3330" t="s">
        <v>8316</v>
      </c>
      <c r="S3330" s="14">
        <f t="shared" si="135"/>
        <v>41822.57503472222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136">IFERROR(ROUND(E3331/L3331,2),0)</f>
        <v>44.92</v>
      </c>
      <c r="Q3331" s="10" t="s">
        <v>8315</v>
      </c>
      <c r="R3331" t="s">
        <v>8316</v>
      </c>
      <c r="S3331" s="14">
        <f t="shared" ref="S3331:S3394" si="137">(((J3331/60/60)/24)+DATE(1970,1,1))</f>
        <v>41837.323009259257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136"/>
        <v>23.1</v>
      </c>
      <c r="Q3332" s="10" t="s">
        <v>8315</v>
      </c>
      <c r="R3332" t="s">
        <v>8316</v>
      </c>
      <c r="S3332" s="14">
        <f t="shared" si="137"/>
        <v>42065.887361111112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136"/>
        <v>80.400000000000006</v>
      </c>
      <c r="Q3333" s="10" t="s">
        <v>8315</v>
      </c>
      <c r="R3333" t="s">
        <v>8316</v>
      </c>
      <c r="S3333" s="14">
        <f t="shared" si="137"/>
        <v>42248.697754629626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136"/>
        <v>72.290000000000006</v>
      </c>
      <c r="Q3334" s="10" t="s">
        <v>8315</v>
      </c>
      <c r="R3334" t="s">
        <v>8316</v>
      </c>
      <c r="S3334" s="14">
        <f t="shared" si="137"/>
        <v>41809.860300925924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136"/>
        <v>32.97</v>
      </c>
      <c r="Q3335" s="10" t="s">
        <v>8315</v>
      </c>
      <c r="R3335" t="s">
        <v>8316</v>
      </c>
      <c r="S3335" s="14">
        <f t="shared" si="137"/>
        <v>42148.676851851851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136"/>
        <v>116.65</v>
      </c>
      <c r="Q3336" s="10" t="s">
        <v>8315</v>
      </c>
      <c r="R3336" t="s">
        <v>8316</v>
      </c>
      <c r="S3336" s="14">
        <f t="shared" si="137"/>
        <v>42185.521087962959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136"/>
        <v>79.62</v>
      </c>
      <c r="Q3337" s="10" t="s">
        <v>8315</v>
      </c>
      <c r="R3337" t="s">
        <v>8316</v>
      </c>
      <c r="S3337" s="14">
        <f t="shared" si="137"/>
        <v>41827.674143518518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136"/>
        <v>27.78</v>
      </c>
      <c r="Q3338" s="10" t="s">
        <v>8315</v>
      </c>
      <c r="R3338" t="s">
        <v>8316</v>
      </c>
      <c r="S3338" s="14">
        <f t="shared" si="137"/>
        <v>42437.398680555561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136"/>
        <v>81.03</v>
      </c>
      <c r="Q3339" s="10" t="s">
        <v>8315</v>
      </c>
      <c r="R3339" t="s">
        <v>8316</v>
      </c>
      <c r="S3339" s="14">
        <f t="shared" si="137"/>
        <v>41901.282025462962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136"/>
        <v>136.85</v>
      </c>
      <c r="Q3340" s="10" t="s">
        <v>8315</v>
      </c>
      <c r="R3340" t="s">
        <v>8316</v>
      </c>
      <c r="S3340" s="14">
        <f t="shared" si="137"/>
        <v>42769.574999999997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136"/>
        <v>177.62</v>
      </c>
      <c r="Q3341" s="10" t="s">
        <v>8315</v>
      </c>
      <c r="R3341" t="s">
        <v>8316</v>
      </c>
      <c r="S3341" s="14">
        <f t="shared" si="137"/>
        <v>42549.665717592594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136"/>
        <v>109.08</v>
      </c>
      <c r="Q3342" s="10" t="s">
        <v>8315</v>
      </c>
      <c r="R3342" t="s">
        <v>8316</v>
      </c>
      <c r="S3342" s="14">
        <f t="shared" si="137"/>
        <v>42685.974004629628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136"/>
        <v>119.64</v>
      </c>
      <c r="Q3343" s="10" t="s">
        <v>8315</v>
      </c>
      <c r="R3343" t="s">
        <v>8316</v>
      </c>
      <c r="S3343" s="14">
        <f t="shared" si="137"/>
        <v>42510.798854166671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136"/>
        <v>78.209999999999994</v>
      </c>
      <c r="Q3344" s="10" t="s">
        <v>8315</v>
      </c>
      <c r="R3344" t="s">
        <v>8316</v>
      </c>
      <c r="S3344" s="14">
        <f t="shared" si="137"/>
        <v>42062.296412037031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136"/>
        <v>52.17</v>
      </c>
      <c r="Q3345" s="10" t="s">
        <v>8315</v>
      </c>
      <c r="R3345" t="s">
        <v>8316</v>
      </c>
      <c r="S3345" s="14">
        <f t="shared" si="137"/>
        <v>42452.916481481487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136"/>
        <v>114.13</v>
      </c>
      <c r="Q3346" s="10" t="s">
        <v>8315</v>
      </c>
      <c r="R3346" t="s">
        <v>8316</v>
      </c>
      <c r="S3346" s="14">
        <f t="shared" si="137"/>
        <v>41851.200150462959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136"/>
        <v>50</v>
      </c>
      <c r="Q3347" s="10" t="s">
        <v>8315</v>
      </c>
      <c r="R3347" t="s">
        <v>8316</v>
      </c>
      <c r="S3347" s="14">
        <f t="shared" si="137"/>
        <v>42053.106111111112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136"/>
        <v>91.67</v>
      </c>
      <c r="Q3348" s="10" t="s">
        <v>8315</v>
      </c>
      <c r="R3348" t="s">
        <v>8316</v>
      </c>
      <c r="S3348" s="14">
        <f t="shared" si="137"/>
        <v>42054.024421296301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136"/>
        <v>108.59</v>
      </c>
      <c r="Q3349" s="10" t="s">
        <v>8315</v>
      </c>
      <c r="R3349" t="s">
        <v>8316</v>
      </c>
      <c r="S3349" s="14">
        <f t="shared" si="137"/>
        <v>42484.551550925928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136"/>
        <v>69.819999999999993</v>
      </c>
      <c r="Q3350" s="10" t="s">
        <v>8315</v>
      </c>
      <c r="R3350" t="s">
        <v>8316</v>
      </c>
      <c r="S3350" s="14">
        <f t="shared" si="137"/>
        <v>42466.558796296296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136"/>
        <v>109.57</v>
      </c>
      <c r="Q3351" s="10" t="s">
        <v>8315</v>
      </c>
      <c r="R3351" t="s">
        <v>8316</v>
      </c>
      <c r="S3351" s="14">
        <f t="shared" si="137"/>
        <v>42513.110787037032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136"/>
        <v>71.67</v>
      </c>
      <c r="Q3352" s="10" t="s">
        <v>8315</v>
      </c>
      <c r="R3352" t="s">
        <v>8316</v>
      </c>
      <c r="S3352" s="14">
        <f t="shared" si="137"/>
        <v>42302.701516203699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136"/>
        <v>93.61</v>
      </c>
      <c r="Q3353" s="10" t="s">
        <v>8315</v>
      </c>
      <c r="R3353" t="s">
        <v>8316</v>
      </c>
      <c r="S3353" s="14">
        <f t="shared" si="137"/>
        <v>41806.395428240743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136"/>
        <v>76.8</v>
      </c>
      <c r="Q3354" s="10" t="s">
        <v>8315</v>
      </c>
      <c r="R3354" t="s">
        <v>8316</v>
      </c>
      <c r="S3354" s="14">
        <f t="shared" si="137"/>
        <v>42495.992800925931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136"/>
        <v>35.799999999999997</v>
      </c>
      <c r="Q3355" s="10" t="s">
        <v>8315</v>
      </c>
      <c r="R3355" t="s">
        <v>8316</v>
      </c>
      <c r="S3355" s="14">
        <f t="shared" si="137"/>
        <v>42479.432291666672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136"/>
        <v>55.6</v>
      </c>
      <c r="Q3356" s="10" t="s">
        <v>8315</v>
      </c>
      <c r="R3356" t="s">
        <v>8316</v>
      </c>
      <c r="S3356" s="14">
        <f t="shared" si="137"/>
        <v>42270.7269212963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136"/>
        <v>147.33000000000001</v>
      </c>
      <c r="Q3357" s="10" t="s">
        <v>8315</v>
      </c>
      <c r="R3357" t="s">
        <v>8316</v>
      </c>
      <c r="S3357" s="14">
        <f t="shared" si="137"/>
        <v>42489.619525462964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136"/>
        <v>56.33</v>
      </c>
      <c r="Q3358" s="10" t="s">
        <v>8315</v>
      </c>
      <c r="R3358" t="s">
        <v>8316</v>
      </c>
      <c r="S3358" s="14">
        <f t="shared" si="137"/>
        <v>42536.815648148149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136"/>
        <v>96.19</v>
      </c>
      <c r="Q3359" s="10" t="s">
        <v>8315</v>
      </c>
      <c r="R3359" t="s">
        <v>8316</v>
      </c>
      <c r="S3359" s="14">
        <f t="shared" si="137"/>
        <v>41822.417939814812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136"/>
        <v>63.57</v>
      </c>
      <c r="Q3360" s="10" t="s">
        <v>8315</v>
      </c>
      <c r="R3360" t="s">
        <v>8316</v>
      </c>
      <c r="S3360" s="14">
        <f t="shared" si="137"/>
        <v>41932.311099537037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136"/>
        <v>184.78</v>
      </c>
      <c r="Q3361" s="10" t="s">
        <v>8315</v>
      </c>
      <c r="R3361" t="s">
        <v>8316</v>
      </c>
      <c r="S3361" s="14">
        <f t="shared" si="137"/>
        <v>42746.057106481487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136"/>
        <v>126.72</v>
      </c>
      <c r="Q3362" s="10" t="s">
        <v>8315</v>
      </c>
      <c r="R3362" t="s">
        <v>8316</v>
      </c>
      <c r="S3362" s="14">
        <f t="shared" si="137"/>
        <v>42697.082673611112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136"/>
        <v>83.43</v>
      </c>
      <c r="Q3363" s="10" t="s">
        <v>8315</v>
      </c>
      <c r="R3363" t="s">
        <v>8316</v>
      </c>
      <c r="S3363" s="14">
        <f t="shared" si="137"/>
        <v>41866.025347222225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136"/>
        <v>54.5</v>
      </c>
      <c r="Q3364" s="10" t="s">
        <v>8315</v>
      </c>
      <c r="R3364" t="s">
        <v>8316</v>
      </c>
      <c r="S3364" s="14">
        <f t="shared" si="137"/>
        <v>42056.091631944444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136"/>
        <v>302.31</v>
      </c>
      <c r="Q3365" s="10" t="s">
        <v>8315</v>
      </c>
      <c r="R3365" t="s">
        <v>8316</v>
      </c>
      <c r="S3365" s="14">
        <f t="shared" si="137"/>
        <v>41851.771354166667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136"/>
        <v>44.14</v>
      </c>
      <c r="Q3366" s="10" t="s">
        <v>8315</v>
      </c>
      <c r="R3366" t="s">
        <v>8316</v>
      </c>
      <c r="S3366" s="14">
        <f t="shared" si="137"/>
        <v>42422.977418981478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136"/>
        <v>866.67</v>
      </c>
      <c r="Q3367" s="10" t="s">
        <v>8315</v>
      </c>
      <c r="R3367" t="s">
        <v>8316</v>
      </c>
      <c r="S3367" s="14">
        <f t="shared" si="137"/>
        <v>42321.101759259262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136"/>
        <v>61.39</v>
      </c>
      <c r="Q3368" s="10" t="s">
        <v>8315</v>
      </c>
      <c r="R3368" t="s">
        <v>8316</v>
      </c>
      <c r="S3368" s="14">
        <f t="shared" si="137"/>
        <v>42107.067557870367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136"/>
        <v>29.67</v>
      </c>
      <c r="Q3369" s="10" t="s">
        <v>8315</v>
      </c>
      <c r="R3369" t="s">
        <v>8316</v>
      </c>
      <c r="S3369" s="14">
        <f t="shared" si="137"/>
        <v>42192.933958333335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136"/>
        <v>45.48</v>
      </c>
      <c r="Q3370" s="10" t="s">
        <v>8315</v>
      </c>
      <c r="R3370" t="s">
        <v>8316</v>
      </c>
      <c r="S3370" s="14">
        <f t="shared" si="137"/>
        <v>41969.199756944443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136"/>
        <v>96.2</v>
      </c>
      <c r="Q3371" s="10" t="s">
        <v>8315</v>
      </c>
      <c r="R3371" t="s">
        <v>8316</v>
      </c>
      <c r="S3371" s="14">
        <f t="shared" si="137"/>
        <v>42690.041435185187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136"/>
        <v>67.92</v>
      </c>
      <c r="Q3372" s="10" t="s">
        <v>8315</v>
      </c>
      <c r="R3372" t="s">
        <v>8316</v>
      </c>
      <c r="S3372" s="14">
        <f t="shared" si="137"/>
        <v>42690.334317129629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136"/>
        <v>30.78</v>
      </c>
      <c r="Q3373" s="10" t="s">
        <v>8315</v>
      </c>
      <c r="R3373" t="s">
        <v>8316</v>
      </c>
      <c r="S3373" s="14">
        <f t="shared" si="137"/>
        <v>42312.874594907407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136"/>
        <v>38.33</v>
      </c>
      <c r="Q3374" s="10" t="s">
        <v>8315</v>
      </c>
      <c r="R3374" t="s">
        <v>8316</v>
      </c>
      <c r="S3374" s="14">
        <f t="shared" si="137"/>
        <v>41855.548101851848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136"/>
        <v>66.83</v>
      </c>
      <c r="Q3375" s="10" t="s">
        <v>8315</v>
      </c>
      <c r="R3375" t="s">
        <v>8316</v>
      </c>
      <c r="S3375" s="14">
        <f t="shared" si="137"/>
        <v>42179.854629629626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136"/>
        <v>71.73</v>
      </c>
      <c r="Q3376" s="10" t="s">
        <v>8315</v>
      </c>
      <c r="R3376" t="s">
        <v>8316</v>
      </c>
      <c r="S3376" s="14">
        <f t="shared" si="137"/>
        <v>42275.731666666667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136"/>
        <v>176.47</v>
      </c>
      <c r="Q3377" s="10" t="s">
        <v>8315</v>
      </c>
      <c r="R3377" t="s">
        <v>8316</v>
      </c>
      <c r="S3377" s="14">
        <f t="shared" si="137"/>
        <v>41765.610798611109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136"/>
        <v>421.11</v>
      </c>
      <c r="Q3378" s="10" t="s">
        <v>8315</v>
      </c>
      <c r="R3378" t="s">
        <v>8316</v>
      </c>
      <c r="S3378" s="14">
        <f t="shared" si="137"/>
        <v>42059.701319444444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136"/>
        <v>104.99</v>
      </c>
      <c r="Q3379" s="10" t="s">
        <v>8315</v>
      </c>
      <c r="R3379" t="s">
        <v>8316</v>
      </c>
      <c r="S3379" s="14">
        <f t="shared" si="137"/>
        <v>42053.732627314821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136"/>
        <v>28.19</v>
      </c>
      <c r="Q3380" s="10" t="s">
        <v>8315</v>
      </c>
      <c r="R3380" t="s">
        <v>8316</v>
      </c>
      <c r="S3380" s="14">
        <f t="shared" si="137"/>
        <v>41858.355393518519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136"/>
        <v>54.55</v>
      </c>
      <c r="Q3381" s="10" t="s">
        <v>8315</v>
      </c>
      <c r="R3381" t="s">
        <v>8316</v>
      </c>
      <c r="S3381" s="14">
        <f t="shared" si="137"/>
        <v>42225.513888888891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136"/>
        <v>111.89</v>
      </c>
      <c r="Q3382" s="10" t="s">
        <v>8315</v>
      </c>
      <c r="R3382" t="s">
        <v>8316</v>
      </c>
      <c r="S3382" s="14">
        <f t="shared" si="137"/>
        <v>41937.95344907407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136"/>
        <v>85.21</v>
      </c>
      <c r="Q3383" s="10" t="s">
        <v>8315</v>
      </c>
      <c r="R3383" t="s">
        <v>8316</v>
      </c>
      <c r="S3383" s="14">
        <f t="shared" si="137"/>
        <v>42044.184988425928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136"/>
        <v>76.650000000000006</v>
      </c>
      <c r="Q3384" s="10" t="s">
        <v>8315</v>
      </c>
      <c r="R3384" t="s">
        <v>8316</v>
      </c>
      <c r="S3384" s="14">
        <f t="shared" si="137"/>
        <v>42559.431203703702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136"/>
        <v>65.17</v>
      </c>
      <c r="Q3385" s="10" t="s">
        <v>8315</v>
      </c>
      <c r="R3385" t="s">
        <v>8316</v>
      </c>
      <c r="S3385" s="14">
        <f t="shared" si="137"/>
        <v>42524.782638888893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136"/>
        <v>93.76</v>
      </c>
      <c r="Q3386" s="10" t="s">
        <v>8315</v>
      </c>
      <c r="R3386" t="s">
        <v>8316</v>
      </c>
      <c r="S3386" s="14">
        <f t="shared" si="137"/>
        <v>42292.087592592594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136"/>
        <v>133.33000000000001</v>
      </c>
      <c r="Q3387" s="10" t="s">
        <v>8315</v>
      </c>
      <c r="R3387" t="s">
        <v>8316</v>
      </c>
      <c r="S3387" s="14">
        <f t="shared" si="137"/>
        <v>41953.8675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136"/>
        <v>51.22</v>
      </c>
      <c r="Q3388" s="10" t="s">
        <v>8315</v>
      </c>
      <c r="R3388" t="s">
        <v>8316</v>
      </c>
      <c r="S3388" s="14">
        <f t="shared" si="137"/>
        <v>41946.644745370373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136"/>
        <v>100.17</v>
      </c>
      <c r="Q3389" s="10" t="s">
        <v>8315</v>
      </c>
      <c r="R3389" t="s">
        <v>8316</v>
      </c>
      <c r="S3389" s="14">
        <f t="shared" si="137"/>
        <v>41947.762592592589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136"/>
        <v>34.6</v>
      </c>
      <c r="Q3390" s="10" t="s">
        <v>8315</v>
      </c>
      <c r="R3390" t="s">
        <v>8316</v>
      </c>
      <c r="S3390" s="14">
        <f t="shared" si="137"/>
        <v>42143.461122685185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136"/>
        <v>184.68</v>
      </c>
      <c r="Q3391" s="10" t="s">
        <v>8315</v>
      </c>
      <c r="R3391" t="s">
        <v>8316</v>
      </c>
      <c r="S3391" s="14">
        <f t="shared" si="137"/>
        <v>42494.563449074078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136"/>
        <v>69.819999999999993</v>
      </c>
      <c r="Q3392" s="10" t="s">
        <v>8315</v>
      </c>
      <c r="R3392" t="s">
        <v>8316</v>
      </c>
      <c r="S3392" s="14">
        <f t="shared" si="137"/>
        <v>41815.774826388886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136"/>
        <v>61.94</v>
      </c>
      <c r="Q3393" s="10" t="s">
        <v>8315</v>
      </c>
      <c r="R3393" t="s">
        <v>8316</v>
      </c>
      <c r="S3393" s="14">
        <f t="shared" si="137"/>
        <v>41830.545694444445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136"/>
        <v>41.67</v>
      </c>
      <c r="Q3394" s="10" t="s">
        <v>8315</v>
      </c>
      <c r="R3394" t="s">
        <v>8316</v>
      </c>
      <c r="S3394" s="14">
        <f t="shared" si="137"/>
        <v>42446.845543981486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138">IFERROR(ROUND(E3395/L3395,2),0)</f>
        <v>36.07</v>
      </c>
      <c r="Q3395" s="10" t="s">
        <v>8315</v>
      </c>
      <c r="R3395" t="s">
        <v>8316</v>
      </c>
      <c r="S3395" s="14">
        <f t="shared" ref="S3395:S3458" si="139">(((J3395/60/60)/24)+DATE(1970,1,1))</f>
        <v>41923.921643518523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138"/>
        <v>29</v>
      </c>
      <c r="Q3396" s="10" t="s">
        <v>8315</v>
      </c>
      <c r="R3396" t="s">
        <v>8316</v>
      </c>
      <c r="S3396" s="14">
        <f t="shared" si="139"/>
        <v>41817.59542824074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138"/>
        <v>24.21</v>
      </c>
      <c r="Q3397" s="10" t="s">
        <v>8315</v>
      </c>
      <c r="R3397" t="s">
        <v>8316</v>
      </c>
      <c r="S3397" s="14">
        <f t="shared" si="139"/>
        <v>42140.712314814817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138"/>
        <v>55.89</v>
      </c>
      <c r="Q3398" s="10" t="s">
        <v>8315</v>
      </c>
      <c r="R3398" t="s">
        <v>8316</v>
      </c>
      <c r="S3398" s="14">
        <f t="shared" si="139"/>
        <v>41764.44663194444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138"/>
        <v>11.67</v>
      </c>
      <c r="Q3399" s="10" t="s">
        <v>8315</v>
      </c>
      <c r="R3399" t="s">
        <v>8316</v>
      </c>
      <c r="S3399" s="14">
        <f t="shared" si="139"/>
        <v>42378.478344907402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138"/>
        <v>68.349999999999994</v>
      </c>
      <c r="Q3400" s="10" t="s">
        <v>8315</v>
      </c>
      <c r="R3400" t="s">
        <v>8316</v>
      </c>
      <c r="S3400" s="14">
        <f t="shared" si="139"/>
        <v>41941.75203703704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138"/>
        <v>27.07</v>
      </c>
      <c r="Q3401" s="10" t="s">
        <v>8315</v>
      </c>
      <c r="R3401" t="s">
        <v>8316</v>
      </c>
      <c r="S3401" s="14">
        <f t="shared" si="139"/>
        <v>42026.920428240745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138"/>
        <v>118.13</v>
      </c>
      <c r="Q3402" s="10" t="s">
        <v>8315</v>
      </c>
      <c r="R3402" t="s">
        <v>8316</v>
      </c>
      <c r="S3402" s="14">
        <f t="shared" si="139"/>
        <v>41834.953865740739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138"/>
        <v>44.76</v>
      </c>
      <c r="Q3403" s="10" t="s">
        <v>8315</v>
      </c>
      <c r="R3403" t="s">
        <v>8316</v>
      </c>
      <c r="S3403" s="14">
        <f t="shared" si="139"/>
        <v>42193.723912037036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138"/>
        <v>99.79</v>
      </c>
      <c r="Q3404" s="10" t="s">
        <v>8315</v>
      </c>
      <c r="R3404" t="s">
        <v>8316</v>
      </c>
      <c r="S3404" s="14">
        <f t="shared" si="139"/>
        <v>42290.61855324074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138"/>
        <v>117.65</v>
      </c>
      <c r="Q3405" s="10" t="s">
        <v>8315</v>
      </c>
      <c r="R3405" t="s">
        <v>8316</v>
      </c>
      <c r="S3405" s="14">
        <f t="shared" si="139"/>
        <v>42150.462083333332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138"/>
        <v>203.33</v>
      </c>
      <c r="Q3406" s="10" t="s">
        <v>8315</v>
      </c>
      <c r="R3406" t="s">
        <v>8316</v>
      </c>
      <c r="S3406" s="14">
        <f t="shared" si="139"/>
        <v>42152.503495370373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138"/>
        <v>28.32</v>
      </c>
      <c r="Q3407" s="10" t="s">
        <v>8315</v>
      </c>
      <c r="R3407" t="s">
        <v>8316</v>
      </c>
      <c r="S3407" s="14">
        <f t="shared" si="139"/>
        <v>42410.017199074078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138"/>
        <v>110.23</v>
      </c>
      <c r="Q3408" s="10" t="s">
        <v>8315</v>
      </c>
      <c r="R3408" t="s">
        <v>8316</v>
      </c>
      <c r="S3408" s="14">
        <f t="shared" si="139"/>
        <v>41791.492777777778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138"/>
        <v>31.97</v>
      </c>
      <c r="Q3409" s="10" t="s">
        <v>8315</v>
      </c>
      <c r="R3409" t="s">
        <v>8316</v>
      </c>
      <c r="S3409" s="14">
        <f t="shared" si="139"/>
        <v>41796.422326388885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138"/>
        <v>58.61</v>
      </c>
      <c r="Q3410" s="10" t="s">
        <v>8315</v>
      </c>
      <c r="R3410" t="s">
        <v>8316</v>
      </c>
      <c r="S3410" s="14">
        <f t="shared" si="139"/>
        <v>41808.991944444446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138"/>
        <v>29.43</v>
      </c>
      <c r="Q3411" s="10" t="s">
        <v>8315</v>
      </c>
      <c r="R3411" t="s">
        <v>8316</v>
      </c>
      <c r="S3411" s="14">
        <f t="shared" si="139"/>
        <v>42544.814328703709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138"/>
        <v>81.38</v>
      </c>
      <c r="Q3412" s="10" t="s">
        <v>8315</v>
      </c>
      <c r="R3412" t="s">
        <v>8316</v>
      </c>
      <c r="S3412" s="14">
        <f t="shared" si="139"/>
        <v>42500.041550925926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138"/>
        <v>199.17</v>
      </c>
      <c r="Q3413" s="10" t="s">
        <v>8315</v>
      </c>
      <c r="R3413" t="s">
        <v>8316</v>
      </c>
      <c r="S3413" s="14">
        <f t="shared" si="139"/>
        <v>42265.022824074069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138"/>
        <v>115.38</v>
      </c>
      <c r="Q3414" s="10" t="s">
        <v>8315</v>
      </c>
      <c r="R3414" t="s">
        <v>8316</v>
      </c>
      <c r="S3414" s="14">
        <f t="shared" si="139"/>
        <v>41879.959050925929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138"/>
        <v>46.43</v>
      </c>
      <c r="Q3415" s="10" t="s">
        <v>8315</v>
      </c>
      <c r="R3415" t="s">
        <v>8316</v>
      </c>
      <c r="S3415" s="14">
        <f t="shared" si="139"/>
        <v>42053.733078703706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138"/>
        <v>70.569999999999993</v>
      </c>
      <c r="Q3416" s="10" t="s">
        <v>8315</v>
      </c>
      <c r="R3416" t="s">
        <v>8316</v>
      </c>
      <c r="S3416" s="14">
        <f t="shared" si="139"/>
        <v>42675.832465277781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138"/>
        <v>22.22</v>
      </c>
      <c r="Q3417" s="10" t="s">
        <v>8315</v>
      </c>
      <c r="R3417" t="s">
        <v>8316</v>
      </c>
      <c r="S3417" s="14">
        <f t="shared" si="139"/>
        <v>42467.144166666665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138"/>
        <v>159.47</v>
      </c>
      <c r="Q3418" s="10" t="s">
        <v>8315</v>
      </c>
      <c r="R3418" t="s">
        <v>8316</v>
      </c>
      <c r="S3418" s="14">
        <f t="shared" si="139"/>
        <v>42089.412557870368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138"/>
        <v>37.78</v>
      </c>
      <c r="Q3419" s="10" t="s">
        <v>8315</v>
      </c>
      <c r="R3419" t="s">
        <v>8316</v>
      </c>
      <c r="S3419" s="14">
        <f t="shared" si="139"/>
        <v>41894.91375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138"/>
        <v>72.05</v>
      </c>
      <c r="Q3420" s="10" t="s">
        <v>8315</v>
      </c>
      <c r="R3420" t="s">
        <v>8316</v>
      </c>
      <c r="S3420" s="14">
        <f t="shared" si="139"/>
        <v>41752.83457175926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138"/>
        <v>63.7</v>
      </c>
      <c r="Q3421" s="10" t="s">
        <v>8315</v>
      </c>
      <c r="R3421" t="s">
        <v>8316</v>
      </c>
      <c r="S3421" s="14">
        <f t="shared" si="139"/>
        <v>42448.821585648147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138"/>
        <v>28.41</v>
      </c>
      <c r="Q3422" s="10" t="s">
        <v>8315</v>
      </c>
      <c r="R3422" t="s">
        <v>8316</v>
      </c>
      <c r="S3422" s="14">
        <f t="shared" si="139"/>
        <v>42405.090300925927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138"/>
        <v>103.21</v>
      </c>
      <c r="Q3423" s="10" t="s">
        <v>8315</v>
      </c>
      <c r="R3423" t="s">
        <v>8316</v>
      </c>
      <c r="S3423" s="14">
        <f t="shared" si="139"/>
        <v>42037.791238425925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138"/>
        <v>71.150000000000006</v>
      </c>
      <c r="Q3424" s="10" t="s">
        <v>8315</v>
      </c>
      <c r="R3424" t="s">
        <v>8316</v>
      </c>
      <c r="S3424" s="14">
        <f t="shared" si="139"/>
        <v>42323.562222222223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138"/>
        <v>35</v>
      </c>
      <c r="Q3425" s="10" t="s">
        <v>8315</v>
      </c>
      <c r="R3425" t="s">
        <v>8316</v>
      </c>
      <c r="S3425" s="14">
        <f t="shared" si="139"/>
        <v>42088.911354166667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138"/>
        <v>81.78</v>
      </c>
      <c r="Q3426" s="10" t="s">
        <v>8315</v>
      </c>
      <c r="R3426" t="s">
        <v>8316</v>
      </c>
      <c r="S3426" s="14">
        <f t="shared" si="139"/>
        <v>42018.676898148144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138"/>
        <v>297.02999999999997</v>
      </c>
      <c r="Q3427" s="10" t="s">
        <v>8315</v>
      </c>
      <c r="R3427" t="s">
        <v>8316</v>
      </c>
      <c r="S3427" s="14">
        <f t="shared" si="139"/>
        <v>41884.617314814815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138"/>
        <v>46.61</v>
      </c>
      <c r="Q3428" s="10" t="s">
        <v>8315</v>
      </c>
      <c r="R3428" t="s">
        <v>8316</v>
      </c>
      <c r="S3428" s="14">
        <f t="shared" si="139"/>
        <v>41884.056747685187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138"/>
        <v>51.72</v>
      </c>
      <c r="Q3429" s="10" t="s">
        <v>8315</v>
      </c>
      <c r="R3429" t="s">
        <v>8316</v>
      </c>
      <c r="S3429" s="14">
        <f t="shared" si="139"/>
        <v>41792.645277777774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138"/>
        <v>40.29</v>
      </c>
      <c r="Q3430" s="10" t="s">
        <v>8315</v>
      </c>
      <c r="R3430" t="s">
        <v>8316</v>
      </c>
      <c r="S3430" s="14">
        <f t="shared" si="139"/>
        <v>42038.720451388886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138"/>
        <v>16.25</v>
      </c>
      <c r="Q3431" s="10" t="s">
        <v>8315</v>
      </c>
      <c r="R3431" t="s">
        <v>8316</v>
      </c>
      <c r="S3431" s="14">
        <f t="shared" si="139"/>
        <v>42662.021539351852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138"/>
        <v>30.15</v>
      </c>
      <c r="Q3432" s="10" t="s">
        <v>8315</v>
      </c>
      <c r="R3432" t="s">
        <v>8316</v>
      </c>
      <c r="S3432" s="14">
        <f t="shared" si="139"/>
        <v>41820.945613425924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138"/>
        <v>95.24</v>
      </c>
      <c r="Q3433" s="10" t="s">
        <v>8315</v>
      </c>
      <c r="R3433" t="s">
        <v>8316</v>
      </c>
      <c r="S3433" s="14">
        <f t="shared" si="139"/>
        <v>41839.730937500004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138"/>
        <v>52.21</v>
      </c>
      <c r="Q3434" s="10" t="s">
        <v>8315</v>
      </c>
      <c r="R3434" t="s">
        <v>8316</v>
      </c>
      <c r="S3434" s="14">
        <f t="shared" si="139"/>
        <v>42380.581180555557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138"/>
        <v>134.15</v>
      </c>
      <c r="Q3435" s="10" t="s">
        <v>8315</v>
      </c>
      <c r="R3435" t="s">
        <v>8316</v>
      </c>
      <c r="S3435" s="14">
        <f t="shared" si="139"/>
        <v>41776.063136574077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138"/>
        <v>62.83</v>
      </c>
      <c r="Q3436" s="10" t="s">
        <v>8315</v>
      </c>
      <c r="R3436" t="s">
        <v>8316</v>
      </c>
      <c r="S3436" s="14">
        <f t="shared" si="139"/>
        <v>41800.380428240744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138"/>
        <v>58.95</v>
      </c>
      <c r="Q3437" s="10" t="s">
        <v>8315</v>
      </c>
      <c r="R3437" t="s">
        <v>8316</v>
      </c>
      <c r="S3437" s="14">
        <f t="shared" si="139"/>
        <v>42572.61681712963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138"/>
        <v>143.11000000000001</v>
      </c>
      <c r="Q3438" s="10" t="s">
        <v>8315</v>
      </c>
      <c r="R3438" t="s">
        <v>8316</v>
      </c>
      <c r="S3438" s="14">
        <f t="shared" si="139"/>
        <v>41851.541585648149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138"/>
        <v>84.17</v>
      </c>
      <c r="Q3439" s="10" t="s">
        <v>8315</v>
      </c>
      <c r="R3439" t="s">
        <v>8316</v>
      </c>
      <c r="S3439" s="14">
        <f t="shared" si="139"/>
        <v>42205.710879629631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138"/>
        <v>186.07</v>
      </c>
      <c r="Q3440" s="10" t="s">
        <v>8315</v>
      </c>
      <c r="R3440" t="s">
        <v>8316</v>
      </c>
      <c r="S3440" s="14">
        <f t="shared" si="139"/>
        <v>42100.927858796291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138"/>
        <v>89.79</v>
      </c>
      <c r="Q3441" s="10" t="s">
        <v>8315</v>
      </c>
      <c r="R3441" t="s">
        <v>8316</v>
      </c>
      <c r="S3441" s="14">
        <f t="shared" si="139"/>
        <v>42374.911226851851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138"/>
        <v>64.16</v>
      </c>
      <c r="Q3442" s="10" t="s">
        <v>8315</v>
      </c>
      <c r="R3442" t="s">
        <v>8316</v>
      </c>
      <c r="S3442" s="14">
        <f t="shared" si="139"/>
        <v>41809.12300925926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138"/>
        <v>59.65</v>
      </c>
      <c r="Q3443" s="10" t="s">
        <v>8315</v>
      </c>
      <c r="R3443" t="s">
        <v>8316</v>
      </c>
      <c r="S3443" s="14">
        <f t="shared" si="139"/>
        <v>42294.429641203707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138"/>
        <v>31.25</v>
      </c>
      <c r="Q3444" s="10" t="s">
        <v>8315</v>
      </c>
      <c r="R3444" t="s">
        <v>8316</v>
      </c>
      <c r="S3444" s="14">
        <f t="shared" si="139"/>
        <v>42124.841111111105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138"/>
        <v>41.22</v>
      </c>
      <c r="Q3445" s="10" t="s">
        <v>8315</v>
      </c>
      <c r="R3445" t="s">
        <v>8316</v>
      </c>
      <c r="S3445" s="14">
        <f t="shared" si="139"/>
        <v>41861.524837962963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138"/>
        <v>43.35</v>
      </c>
      <c r="Q3446" s="10" t="s">
        <v>8315</v>
      </c>
      <c r="R3446" t="s">
        <v>8316</v>
      </c>
      <c r="S3446" s="14">
        <f t="shared" si="139"/>
        <v>42521.291504629626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138"/>
        <v>64.52</v>
      </c>
      <c r="Q3447" s="10" t="s">
        <v>8315</v>
      </c>
      <c r="R3447" t="s">
        <v>8316</v>
      </c>
      <c r="S3447" s="14">
        <f t="shared" si="139"/>
        <v>42272.530509259261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138"/>
        <v>43.28</v>
      </c>
      <c r="Q3448" s="10" t="s">
        <v>8315</v>
      </c>
      <c r="R3448" t="s">
        <v>8316</v>
      </c>
      <c r="S3448" s="14">
        <f t="shared" si="139"/>
        <v>42016.832465277781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138"/>
        <v>77</v>
      </c>
      <c r="Q3449" s="10" t="s">
        <v>8315</v>
      </c>
      <c r="R3449" t="s">
        <v>8316</v>
      </c>
      <c r="S3449" s="14">
        <f t="shared" si="139"/>
        <v>42402.889027777783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138"/>
        <v>51.22</v>
      </c>
      <c r="Q3450" s="10" t="s">
        <v>8315</v>
      </c>
      <c r="R3450" t="s">
        <v>8316</v>
      </c>
      <c r="S3450" s="14">
        <f t="shared" si="139"/>
        <v>41960.119085648148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138"/>
        <v>68.25</v>
      </c>
      <c r="Q3451" s="10" t="s">
        <v>8315</v>
      </c>
      <c r="R3451" t="s">
        <v>8316</v>
      </c>
      <c r="S3451" s="14">
        <f t="shared" si="139"/>
        <v>42532.052523148144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138"/>
        <v>19.489999999999998</v>
      </c>
      <c r="Q3452" s="10" t="s">
        <v>8315</v>
      </c>
      <c r="R3452" t="s">
        <v>8316</v>
      </c>
      <c r="S3452" s="14">
        <f t="shared" si="139"/>
        <v>42036.704525462963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138"/>
        <v>41.13</v>
      </c>
      <c r="Q3453" s="10" t="s">
        <v>8315</v>
      </c>
      <c r="R3453" t="s">
        <v>8316</v>
      </c>
      <c r="S3453" s="14">
        <f t="shared" si="139"/>
        <v>42088.723692129628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138"/>
        <v>41.41</v>
      </c>
      <c r="Q3454" s="10" t="s">
        <v>8315</v>
      </c>
      <c r="R3454" t="s">
        <v>8316</v>
      </c>
      <c r="S3454" s="14">
        <f t="shared" si="139"/>
        <v>41820.639189814814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138"/>
        <v>27.5</v>
      </c>
      <c r="Q3455" s="10" t="s">
        <v>8315</v>
      </c>
      <c r="R3455" t="s">
        <v>8316</v>
      </c>
      <c r="S3455" s="14">
        <f t="shared" si="139"/>
        <v>42535.97865740741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138"/>
        <v>33.57</v>
      </c>
      <c r="Q3456" s="10" t="s">
        <v>8315</v>
      </c>
      <c r="R3456" t="s">
        <v>8316</v>
      </c>
      <c r="S3456" s="14">
        <f t="shared" si="139"/>
        <v>41821.698599537034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138"/>
        <v>145.87</v>
      </c>
      <c r="Q3457" s="10" t="s">
        <v>8315</v>
      </c>
      <c r="R3457" t="s">
        <v>8316</v>
      </c>
      <c r="S3457" s="14">
        <f t="shared" si="139"/>
        <v>42626.7503125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138"/>
        <v>358.69</v>
      </c>
      <c r="Q3458" s="10" t="s">
        <v>8315</v>
      </c>
      <c r="R3458" t="s">
        <v>8316</v>
      </c>
      <c r="S3458" s="14">
        <f t="shared" si="139"/>
        <v>41821.205636574072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140">IFERROR(ROUND(E3459/L3459,2),0)</f>
        <v>50.98</v>
      </c>
      <c r="Q3459" s="10" t="s">
        <v>8315</v>
      </c>
      <c r="R3459" t="s">
        <v>8316</v>
      </c>
      <c r="S3459" s="14">
        <f t="shared" ref="S3459:S3522" si="141">(((J3459/60/60)/24)+DATE(1970,1,1))</f>
        <v>42016.706678240742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140"/>
        <v>45.04</v>
      </c>
      <c r="Q3460" s="10" t="s">
        <v>8315</v>
      </c>
      <c r="R3460" t="s">
        <v>8316</v>
      </c>
      <c r="S3460" s="14">
        <f t="shared" si="141"/>
        <v>42011.202581018515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140"/>
        <v>17.53</v>
      </c>
      <c r="Q3461" s="10" t="s">
        <v>8315</v>
      </c>
      <c r="R3461" t="s">
        <v>8316</v>
      </c>
      <c r="S3461" s="14">
        <f t="shared" si="141"/>
        <v>42480.479861111111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140"/>
        <v>50</v>
      </c>
      <c r="Q3462" s="10" t="s">
        <v>8315</v>
      </c>
      <c r="R3462" t="s">
        <v>8316</v>
      </c>
      <c r="S3462" s="14">
        <f t="shared" si="141"/>
        <v>41852.527222222219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140"/>
        <v>57.92</v>
      </c>
      <c r="Q3463" s="10" t="s">
        <v>8315</v>
      </c>
      <c r="R3463" t="s">
        <v>8316</v>
      </c>
      <c r="S3463" s="14">
        <f t="shared" si="141"/>
        <v>42643.632858796293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140"/>
        <v>29.71</v>
      </c>
      <c r="Q3464" s="10" t="s">
        <v>8315</v>
      </c>
      <c r="R3464" t="s">
        <v>8316</v>
      </c>
      <c r="S3464" s="14">
        <f t="shared" si="141"/>
        <v>42179.898472222223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140"/>
        <v>90.68</v>
      </c>
      <c r="Q3465" s="10" t="s">
        <v>8315</v>
      </c>
      <c r="R3465" t="s">
        <v>8316</v>
      </c>
      <c r="S3465" s="14">
        <f t="shared" si="141"/>
        <v>42612.918807870374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140"/>
        <v>55.01</v>
      </c>
      <c r="Q3466" s="10" t="s">
        <v>8315</v>
      </c>
      <c r="R3466" t="s">
        <v>8316</v>
      </c>
      <c r="S3466" s="14">
        <f t="shared" si="141"/>
        <v>42575.130057870367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140"/>
        <v>57.22</v>
      </c>
      <c r="Q3467" s="10" t="s">
        <v>8315</v>
      </c>
      <c r="R3467" t="s">
        <v>8316</v>
      </c>
      <c r="S3467" s="14">
        <f t="shared" si="141"/>
        <v>42200.625833333332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140"/>
        <v>72.95</v>
      </c>
      <c r="Q3468" s="10" t="s">
        <v>8315</v>
      </c>
      <c r="R3468" t="s">
        <v>8316</v>
      </c>
      <c r="S3468" s="14">
        <f t="shared" si="141"/>
        <v>42420.019097222219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140"/>
        <v>64.47</v>
      </c>
      <c r="Q3469" s="10" t="s">
        <v>8315</v>
      </c>
      <c r="R3469" t="s">
        <v>8316</v>
      </c>
      <c r="S3469" s="14">
        <f t="shared" si="141"/>
        <v>42053.671666666662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140"/>
        <v>716.35</v>
      </c>
      <c r="Q3470" s="10" t="s">
        <v>8315</v>
      </c>
      <c r="R3470" t="s">
        <v>8316</v>
      </c>
      <c r="S3470" s="14">
        <f t="shared" si="141"/>
        <v>42605.765381944439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140"/>
        <v>50.4</v>
      </c>
      <c r="Q3471" s="10" t="s">
        <v>8315</v>
      </c>
      <c r="R3471" t="s">
        <v>8316</v>
      </c>
      <c r="S3471" s="14">
        <f t="shared" si="141"/>
        <v>42458.641724537039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140"/>
        <v>41.67</v>
      </c>
      <c r="Q3472" s="10" t="s">
        <v>8315</v>
      </c>
      <c r="R3472" t="s">
        <v>8316</v>
      </c>
      <c r="S3472" s="14">
        <f t="shared" si="141"/>
        <v>42529.022013888884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140"/>
        <v>35.770000000000003</v>
      </c>
      <c r="Q3473" s="10" t="s">
        <v>8315</v>
      </c>
      <c r="R3473" t="s">
        <v>8316</v>
      </c>
      <c r="S3473" s="14">
        <f t="shared" si="141"/>
        <v>41841.820486111108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140"/>
        <v>88.74</v>
      </c>
      <c r="Q3474" s="10" t="s">
        <v>8315</v>
      </c>
      <c r="R3474" t="s">
        <v>8316</v>
      </c>
      <c r="S3474" s="14">
        <f t="shared" si="141"/>
        <v>41928.170497685183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140"/>
        <v>148.47999999999999</v>
      </c>
      <c r="Q3475" s="10" t="s">
        <v>8315</v>
      </c>
      <c r="R3475" t="s">
        <v>8316</v>
      </c>
      <c r="S3475" s="14">
        <f t="shared" si="141"/>
        <v>42062.834444444445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140"/>
        <v>51.79</v>
      </c>
      <c r="Q3476" s="10" t="s">
        <v>8315</v>
      </c>
      <c r="R3476" t="s">
        <v>8316</v>
      </c>
      <c r="S3476" s="14">
        <f t="shared" si="141"/>
        <v>42541.501516203702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140"/>
        <v>20</v>
      </c>
      <c r="Q3477" s="10" t="s">
        <v>8315</v>
      </c>
      <c r="R3477" t="s">
        <v>8316</v>
      </c>
      <c r="S3477" s="14">
        <f t="shared" si="141"/>
        <v>41918.880833333329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140"/>
        <v>52</v>
      </c>
      <c r="Q3478" s="10" t="s">
        <v>8315</v>
      </c>
      <c r="R3478" t="s">
        <v>8316</v>
      </c>
      <c r="S3478" s="14">
        <f t="shared" si="141"/>
        <v>41921.279976851853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140"/>
        <v>53.23</v>
      </c>
      <c r="Q3479" s="10" t="s">
        <v>8315</v>
      </c>
      <c r="R3479" t="s">
        <v>8316</v>
      </c>
      <c r="S3479" s="14">
        <f t="shared" si="141"/>
        <v>42128.736608796295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140"/>
        <v>39.6</v>
      </c>
      <c r="Q3480" s="10" t="s">
        <v>8315</v>
      </c>
      <c r="R3480" t="s">
        <v>8316</v>
      </c>
      <c r="S3480" s="14">
        <f t="shared" si="141"/>
        <v>42053.916921296302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140"/>
        <v>34.25</v>
      </c>
      <c r="Q3481" s="10" t="s">
        <v>8315</v>
      </c>
      <c r="R3481" t="s">
        <v>8316</v>
      </c>
      <c r="S3481" s="14">
        <f t="shared" si="141"/>
        <v>41781.855092592588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140"/>
        <v>164.62</v>
      </c>
      <c r="Q3482" s="10" t="s">
        <v>8315</v>
      </c>
      <c r="R3482" t="s">
        <v>8316</v>
      </c>
      <c r="S3482" s="14">
        <f t="shared" si="141"/>
        <v>42171.317442129628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140"/>
        <v>125.05</v>
      </c>
      <c r="Q3483" s="10" t="s">
        <v>8315</v>
      </c>
      <c r="R3483" t="s">
        <v>8316</v>
      </c>
      <c r="S3483" s="14">
        <f t="shared" si="141"/>
        <v>41989.24754629629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140"/>
        <v>51.88</v>
      </c>
      <c r="Q3484" s="10" t="s">
        <v>8315</v>
      </c>
      <c r="R3484" t="s">
        <v>8316</v>
      </c>
      <c r="S3484" s="14">
        <f t="shared" si="141"/>
        <v>41796.771597222221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140"/>
        <v>40.29</v>
      </c>
      <c r="Q3485" s="10" t="s">
        <v>8315</v>
      </c>
      <c r="R3485" t="s">
        <v>8316</v>
      </c>
      <c r="S3485" s="14">
        <f t="shared" si="141"/>
        <v>41793.668761574074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140"/>
        <v>64.91</v>
      </c>
      <c r="Q3486" s="10" t="s">
        <v>8315</v>
      </c>
      <c r="R3486" t="s">
        <v>8316</v>
      </c>
      <c r="S3486" s="14">
        <f t="shared" si="141"/>
        <v>42506.760405092587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140"/>
        <v>55.33</v>
      </c>
      <c r="Q3487" s="10" t="s">
        <v>8315</v>
      </c>
      <c r="R3487" t="s">
        <v>8316</v>
      </c>
      <c r="S3487" s="14">
        <f t="shared" si="141"/>
        <v>42372.693055555559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140"/>
        <v>83.14</v>
      </c>
      <c r="Q3488" s="10" t="s">
        <v>8315</v>
      </c>
      <c r="R3488" t="s">
        <v>8316</v>
      </c>
      <c r="S3488" s="14">
        <f t="shared" si="141"/>
        <v>42126.87501157407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140"/>
        <v>38.71</v>
      </c>
      <c r="Q3489" s="10" t="s">
        <v>8315</v>
      </c>
      <c r="R3489" t="s">
        <v>8316</v>
      </c>
      <c r="S3489" s="14">
        <f t="shared" si="141"/>
        <v>42149.940416666665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140"/>
        <v>125.38</v>
      </c>
      <c r="Q3490" s="10" t="s">
        <v>8315</v>
      </c>
      <c r="R3490" t="s">
        <v>8316</v>
      </c>
      <c r="S3490" s="14">
        <f t="shared" si="141"/>
        <v>42087.768055555556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140"/>
        <v>78.260000000000005</v>
      </c>
      <c r="Q3491" s="10" t="s">
        <v>8315</v>
      </c>
      <c r="R3491" t="s">
        <v>8316</v>
      </c>
      <c r="S3491" s="14">
        <f t="shared" si="141"/>
        <v>41753.635775462964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140"/>
        <v>47.22</v>
      </c>
      <c r="Q3492" s="10" t="s">
        <v>8315</v>
      </c>
      <c r="R3492" t="s">
        <v>8316</v>
      </c>
      <c r="S3492" s="14">
        <f t="shared" si="141"/>
        <v>42443.802361111113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140"/>
        <v>79.099999999999994</v>
      </c>
      <c r="Q3493" s="10" t="s">
        <v>8315</v>
      </c>
      <c r="R3493" t="s">
        <v>8316</v>
      </c>
      <c r="S3493" s="14">
        <f t="shared" si="141"/>
        <v>42121.249814814815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140"/>
        <v>114.29</v>
      </c>
      <c r="Q3494" s="10" t="s">
        <v>8315</v>
      </c>
      <c r="R3494" t="s">
        <v>8316</v>
      </c>
      <c r="S3494" s="14">
        <f t="shared" si="141"/>
        <v>42268.009224537032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140"/>
        <v>51.72</v>
      </c>
      <c r="Q3495" s="10" t="s">
        <v>8315</v>
      </c>
      <c r="R3495" t="s">
        <v>8316</v>
      </c>
      <c r="S3495" s="14">
        <f t="shared" si="141"/>
        <v>41848.866157407407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140"/>
        <v>30.77</v>
      </c>
      <c r="Q3496" s="10" t="s">
        <v>8315</v>
      </c>
      <c r="R3496" t="s">
        <v>8316</v>
      </c>
      <c r="S3496" s="14">
        <f t="shared" si="141"/>
        <v>42689.214988425927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140"/>
        <v>74.209999999999994</v>
      </c>
      <c r="Q3497" s="10" t="s">
        <v>8315</v>
      </c>
      <c r="R3497" t="s">
        <v>8316</v>
      </c>
      <c r="S3497" s="14">
        <f t="shared" si="141"/>
        <v>41915.762835648151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140"/>
        <v>47.85</v>
      </c>
      <c r="Q3498" s="10" t="s">
        <v>8315</v>
      </c>
      <c r="R3498" t="s">
        <v>8316</v>
      </c>
      <c r="S3498" s="14">
        <f t="shared" si="141"/>
        <v>42584.846828703703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140"/>
        <v>34.409999999999997</v>
      </c>
      <c r="Q3499" s="10" t="s">
        <v>8315</v>
      </c>
      <c r="R3499" t="s">
        <v>8316</v>
      </c>
      <c r="S3499" s="14">
        <f t="shared" si="141"/>
        <v>42511.741944444439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140"/>
        <v>40.24</v>
      </c>
      <c r="Q3500" s="10" t="s">
        <v>8315</v>
      </c>
      <c r="R3500" t="s">
        <v>8316</v>
      </c>
      <c r="S3500" s="14">
        <f t="shared" si="141"/>
        <v>42459.15861111111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140"/>
        <v>60.29</v>
      </c>
      <c r="Q3501" s="10" t="s">
        <v>8315</v>
      </c>
      <c r="R3501" t="s">
        <v>8316</v>
      </c>
      <c r="S3501" s="14">
        <f t="shared" si="141"/>
        <v>42132.036168981482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140"/>
        <v>25.31</v>
      </c>
      <c r="Q3502" s="10" t="s">
        <v>8315</v>
      </c>
      <c r="R3502" t="s">
        <v>8316</v>
      </c>
      <c r="S3502" s="14">
        <f t="shared" si="141"/>
        <v>42419.91942129629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140"/>
        <v>35.950000000000003</v>
      </c>
      <c r="Q3503" s="10" t="s">
        <v>8315</v>
      </c>
      <c r="R3503" t="s">
        <v>8316</v>
      </c>
      <c r="S3503" s="14">
        <f t="shared" si="141"/>
        <v>42233.763831018514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140"/>
        <v>136</v>
      </c>
      <c r="Q3504" s="10" t="s">
        <v>8315</v>
      </c>
      <c r="R3504" t="s">
        <v>8316</v>
      </c>
      <c r="S3504" s="14">
        <f t="shared" si="141"/>
        <v>42430.839398148149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140"/>
        <v>70.760000000000005</v>
      </c>
      <c r="Q3505" s="10" t="s">
        <v>8315</v>
      </c>
      <c r="R3505" t="s">
        <v>8316</v>
      </c>
      <c r="S3505" s="14">
        <f t="shared" si="141"/>
        <v>42545.478333333333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140"/>
        <v>125</v>
      </c>
      <c r="Q3506" s="10" t="s">
        <v>8315</v>
      </c>
      <c r="R3506" t="s">
        <v>8316</v>
      </c>
      <c r="S3506" s="14">
        <f t="shared" si="141"/>
        <v>42297.748738425929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140"/>
        <v>66.510000000000005</v>
      </c>
      <c r="Q3507" s="10" t="s">
        <v>8315</v>
      </c>
      <c r="R3507" t="s">
        <v>8316</v>
      </c>
      <c r="S3507" s="14">
        <f t="shared" si="141"/>
        <v>41760.935706018521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140"/>
        <v>105</v>
      </c>
      <c r="Q3508" s="10" t="s">
        <v>8315</v>
      </c>
      <c r="R3508" t="s">
        <v>8316</v>
      </c>
      <c r="S3508" s="14">
        <f t="shared" si="141"/>
        <v>41829.734259259261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140"/>
        <v>145</v>
      </c>
      <c r="Q3509" s="10" t="s">
        <v>8315</v>
      </c>
      <c r="R3509" t="s">
        <v>8316</v>
      </c>
      <c r="S3509" s="14">
        <f t="shared" si="141"/>
        <v>42491.92288194444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140"/>
        <v>12</v>
      </c>
      <c r="Q3510" s="10" t="s">
        <v>8315</v>
      </c>
      <c r="R3510" t="s">
        <v>8316</v>
      </c>
      <c r="S3510" s="14">
        <f t="shared" si="141"/>
        <v>42477.729780092588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140"/>
        <v>96.67</v>
      </c>
      <c r="Q3511" s="10" t="s">
        <v>8315</v>
      </c>
      <c r="R3511" t="s">
        <v>8316</v>
      </c>
      <c r="S3511" s="14">
        <f t="shared" si="141"/>
        <v>41950.859560185185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140"/>
        <v>60.33</v>
      </c>
      <c r="Q3512" s="10" t="s">
        <v>8315</v>
      </c>
      <c r="R3512" t="s">
        <v>8316</v>
      </c>
      <c r="S3512" s="14">
        <f t="shared" si="141"/>
        <v>41802.62090277778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140"/>
        <v>79.89</v>
      </c>
      <c r="Q3513" s="10" t="s">
        <v>8315</v>
      </c>
      <c r="R3513" t="s">
        <v>8316</v>
      </c>
      <c r="S3513" s="14">
        <f t="shared" si="141"/>
        <v>41927.873784722222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140"/>
        <v>58.82</v>
      </c>
      <c r="Q3514" s="10" t="s">
        <v>8315</v>
      </c>
      <c r="R3514" t="s">
        <v>8316</v>
      </c>
      <c r="S3514" s="14">
        <f t="shared" si="141"/>
        <v>42057.536944444444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140"/>
        <v>75.34</v>
      </c>
      <c r="Q3515" s="10" t="s">
        <v>8315</v>
      </c>
      <c r="R3515" t="s">
        <v>8316</v>
      </c>
      <c r="S3515" s="14">
        <f t="shared" si="141"/>
        <v>41781.096203703702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140"/>
        <v>55</v>
      </c>
      <c r="Q3516" s="10" t="s">
        <v>8315</v>
      </c>
      <c r="R3516" t="s">
        <v>8316</v>
      </c>
      <c r="S3516" s="14">
        <f t="shared" si="141"/>
        <v>42020.846666666665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140"/>
        <v>66.959999999999994</v>
      </c>
      <c r="Q3517" s="10" t="s">
        <v>8315</v>
      </c>
      <c r="R3517" t="s">
        <v>8316</v>
      </c>
      <c r="S3517" s="14">
        <f t="shared" si="141"/>
        <v>42125.772812499999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140"/>
        <v>227.27</v>
      </c>
      <c r="Q3518" s="10" t="s">
        <v>8315</v>
      </c>
      <c r="R3518" t="s">
        <v>8316</v>
      </c>
      <c r="S3518" s="14">
        <f t="shared" si="141"/>
        <v>41856.010069444441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140"/>
        <v>307.69</v>
      </c>
      <c r="Q3519" s="10" t="s">
        <v>8315</v>
      </c>
      <c r="R3519" t="s">
        <v>8316</v>
      </c>
      <c r="S3519" s="14">
        <f t="shared" si="141"/>
        <v>41794.817523148151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140"/>
        <v>50.02</v>
      </c>
      <c r="Q3520" s="10" t="s">
        <v>8315</v>
      </c>
      <c r="R3520" t="s">
        <v>8316</v>
      </c>
      <c r="S3520" s="14">
        <f t="shared" si="141"/>
        <v>41893.783553240741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140"/>
        <v>72.39</v>
      </c>
      <c r="Q3521" s="10" t="s">
        <v>8315</v>
      </c>
      <c r="R3521" t="s">
        <v>8316</v>
      </c>
      <c r="S3521" s="14">
        <f t="shared" si="141"/>
        <v>42037.598958333328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140"/>
        <v>95.95</v>
      </c>
      <c r="Q3522" s="10" t="s">
        <v>8315</v>
      </c>
      <c r="R3522" t="s">
        <v>8316</v>
      </c>
      <c r="S3522" s="14">
        <f t="shared" si="141"/>
        <v>42227.824212962965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142">IFERROR(ROUND(E3523/L3523,2),0)</f>
        <v>45.62</v>
      </c>
      <c r="Q3523" s="10" t="s">
        <v>8315</v>
      </c>
      <c r="R3523" t="s">
        <v>8316</v>
      </c>
      <c r="S3523" s="14">
        <f t="shared" ref="S3523:S3586" si="143">(((J3523/60/60)/24)+DATE(1970,1,1))</f>
        <v>41881.361342592594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142"/>
        <v>41.03</v>
      </c>
      <c r="Q3524" s="10" t="s">
        <v>8315</v>
      </c>
      <c r="R3524" t="s">
        <v>8316</v>
      </c>
      <c r="S3524" s="14">
        <f t="shared" si="143"/>
        <v>42234.789884259255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142"/>
        <v>56.83</v>
      </c>
      <c r="Q3525" s="10" t="s">
        <v>8315</v>
      </c>
      <c r="R3525" t="s">
        <v>8316</v>
      </c>
      <c r="S3525" s="14">
        <f t="shared" si="143"/>
        <v>42581.397546296299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142"/>
        <v>137.24</v>
      </c>
      <c r="Q3526" s="10" t="s">
        <v>8315</v>
      </c>
      <c r="R3526" t="s">
        <v>8316</v>
      </c>
      <c r="S3526" s="14">
        <f t="shared" si="143"/>
        <v>41880.76357638889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142"/>
        <v>75.709999999999994</v>
      </c>
      <c r="Q3527" s="10" t="s">
        <v>8315</v>
      </c>
      <c r="R3527" t="s">
        <v>8316</v>
      </c>
      <c r="S3527" s="14">
        <f t="shared" si="143"/>
        <v>42214.6956712963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142"/>
        <v>99</v>
      </c>
      <c r="Q3528" s="10" t="s">
        <v>8315</v>
      </c>
      <c r="R3528" t="s">
        <v>8316</v>
      </c>
      <c r="S3528" s="14">
        <f t="shared" si="143"/>
        <v>42460.335312499999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142"/>
        <v>81.569999999999993</v>
      </c>
      <c r="Q3529" s="10" t="s">
        <v>8315</v>
      </c>
      <c r="R3529" t="s">
        <v>8316</v>
      </c>
      <c r="S3529" s="14">
        <f t="shared" si="143"/>
        <v>42167.023206018523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142"/>
        <v>45.11</v>
      </c>
      <c r="Q3530" s="10" t="s">
        <v>8315</v>
      </c>
      <c r="R3530" t="s">
        <v>8316</v>
      </c>
      <c r="S3530" s="14">
        <f t="shared" si="143"/>
        <v>42733.50136574074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142"/>
        <v>36.67</v>
      </c>
      <c r="Q3531" s="10" t="s">
        <v>8315</v>
      </c>
      <c r="R3531" t="s">
        <v>8316</v>
      </c>
      <c r="S3531" s="14">
        <f t="shared" si="143"/>
        <v>42177.761782407411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142"/>
        <v>125</v>
      </c>
      <c r="Q3532" s="10" t="s">
        <v>8315</v>
      </c>
      <c r="R3532" t="s">
        <v>8316</v>
      </c>
      <c r="S3532" s="14">
        <f t="shared" si="143"/>
        <v>42442.623344907406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142"/>
        <v>49.23</v>
      </c>
      <c r="Q3533" s="10" t="s">
        <v>8315</v>
      </c>
      <c r="R3533" t="s">
        <v>8316</v>
      </c>
      <c r="S3533" s="14">
        <f t="shared" si="143"/>
        <v>42521.654328703706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142"/>
        <v>42.3</v>
      </c>
      <c r="Q3534" s="10" t="s">
        <v>8315</v>
      </c>
      <c r="R3534" t="s">
        <v>8316</v>
      </c>
      <c r="S3534" s="14">
        <f t="shared" si="143"/>
        <v>41884.599849537037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142"/>
        <v>78.88</v>
      </c>
      <c r="Q3535" s="10" t="s">
        <v>8315</v>
      </c>
      <c r="R3535" t="s">
        <v>8316</v>
      </c>
      <c r="S3535" s="14">
        <f t="shared" si="143"/>
        <v>42289.761192129634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142"/>
        <v>38.28</v>
      </c>
      <c r="Q3536" s="10" t="s">
        <v>8315</v>
      </c>
      <c r="R3536" t="s">
        <v>8316</v>
      </c>
      <c r="S3536" s="14">
        <f t="shared" si="143"/>
        <v>42243.6252662037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142"/>
        <v>44.85</v>
      </c>
      <c r="Q3537" s="10" t="s">
        <v>8315</v>
      </c>
      <c r="R3537" t="s">
        <v>8316</v>
      </c>
      <c r="S3537" s="14">
        <f t="shared" si="143"/>
        <v>42248.640162037031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142"/>
        <v>13.53</v>
      </c>
      <c r="Q3538" s="10" t="s">
        <v>8315</v>
      </c>
      <c r="R3538" t="s">
        <v>8316</v>
      </c>
      <c r="S3538" s="14">
        <f t="shared" si="143"/>
        <v>42328.727141203708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142"/>
        <v>43.5</v>
      </c>
      <c r="Q3539" s="10" t="s">
        <v>8315</v>
      </c>
      <c r="R3539" t="s">
        <v>8316</v>
      </c>
      <c r="S3539" s="14">
        <f t="shared" si="143"/>
        <v>41923.354351851849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142"/>
        <v>30.95</v>
      </c>
      <c r="Q3540" s="10" t="s">
        <v>8315</v>
      </c>
      <c r="R3540" t="s">
        <v>8316</v>
      </c>
      <c r="S3540" s="14">
        <f t="shared" si="143"/>
        <v>42571.420601851853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142"/>
        <v>55.23</v>
      </c>
      <c r="Q3541" s="10" t="s">
        <v>8315</v>
      </c>
      <c r="R3541" t="s">
        <v>8316</v>
      </c>
      <c r="S3541" s="14">
        <f t="shared" si="143"/>
        <v>42600.756041666667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142"/>
        <v>46.13</v>
      </c>
      <c r="Q3542" s="10" t="s">
        <v>8315</v>
      </c>
      <c r="R3542" t="s">
        <v>8316</v>
      </c>
      <c r="S3542" s="14">
        <f t="shared" si="143"/>
        <v>42517.003368055557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142"/>
        <v>39.380000000000003</v>
      </c>
      <c r="Q3543" s="10" t="s">
        <v>8315</v>
      </c>
      <c r="R3543" t="s">
        <v>8316</v>
      </c>
      <c r="S3543" s="14">
        <f t="shared" si="143"/>
        <v>42222.730034722219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142"/>
        <v>66.150000000000006</v>
      </c>
      <c r="Q3544" s="10" t="s">
        <v>8315</v>
      </c>
      <c r="R3544" t="s">
        <v>8316</v>
      </c>
      <c r="S3544" s="14">
        <f t="shared" si="143"/>
        <v>41829.599791666667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142"/>
        <v>54.14</v>
      </c>
      <c r="Q3545" s="10" t="s">
        <v>8315</v>
      </c>
      <c r="R3545" t="s">
        <v>8316</v>
      </c>
      <c r="S3545" s="14">
        <f t="shared" si="143"/>
        <v>42150.755312499998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142"/>
        <v>104.17</v>
      </c>
      <c r="Q3546" s="10" t="s">
        <v>8315</v>
      </c>
      <c r="R3546" t="s">
        <v>8316</v>
      </c>
      <c r="S3546" s="14">
        <f t="shared" si="143"/>
        <v>42040.831678240742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142"/>
        <v>31.38</v>
      </c>
      <c r="Q3547" s="10" t="s">
        <v>8315</v>
      </c>
      <c r="R3547" t="s">
        <v>8316</v>
      </c>
      <c r="S3547" s="14">
        <f t="shared" si="143"/>
        <v>42075.807395833333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142"/>
        <v>59.21</v>
      </c>
      <c r="Q3548" s="10" t="s">
        <v>8315</v>
      </c>
      <c r="R3548" t="s">
        <v>8316</v>
      </c>
      <c r="S3548" s="14">
        <f t="shared" si="143"/>
        <v>42073.660694444443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142"/>
        <v>119.18</v>
      </c>
      <c r="Q3549" s="10" t="s">
        <v>8315</v>
      </c>
      <c r="R3549" t="s">
        <v>8316</v>
      </c>
      <c r="S3549" s="14">
        <f t="shared" si="143"/>
        <v>42480.078715277778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142"/>
        <v>164.62</v>
      </c>
      <c r="Q3550" s="10" t="s">
        <v>8315</v>
      </c>
      <c r="R3550" t="s">
        <v>8316</v>
      </c>
      <c r="S3550" s="14">
        <f t="shared" si="143"/>
        <v>42411.942291666666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142"/>
        <v>24.29</v>
      </c>
      <c r="Q3551" s="10" t="s">
        <v>8315</v>
      </c>
      <c r="R3551" t="s">
        <v>8316</v>
      </c>
      <c r="S3551" s="14">
        <f t="shared" si="143"/>
        <v>42223.394363425927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142"/>
        <v>40.94</v>
      </c>
      <c r="Q3552" s="10" t="s">
        <v>8315</v>
      </c>
      <c r="R3552" t="s">
        <v>8316</v>
      </c>
      <c r="S3552" s="14">
        <f t="shared" si="143"/>
        <v>42462.893495370372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142"/>
        <v>61.1</v>
      </c>
      <c r="Q3553" s="10" t="s">
        <v>8315</v>
      </c>
      <c r="R3553" t="s">
        <v>8316</v>
      </c>
      <c r="S3553" s="14">
        <f t="shared" si="143"/>
        <v>41753.515856481477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142"/>
        <v>38.65</v>
      </c>
      <c r="Q3554" s="10" t="s">
        <v>8315</v>
      </c>
      <c r="R3554" t="s">
        <v>8316</v>
      </c>
      <c r="S3554" s="14">
        <f t="shared" si="143"/>
        <v>41788.587083333332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142"/>
        <v>56.2</v>
      </c>
      <c r="Q3555" s="10" t="s">
        <v>8315</v>
      </c>
      <c r="R3555" t="s">
        <v>8316</v>
      </c>
      <c r="S3555" s="14">
        <f t="shared" si="143"/>
        <v>42196.028703703705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142"/>
        <v>107</v>
      </c>
      <c r="Q3556" s="10" t="s">
        <v>8315</v>
      </c>
      <c r="R3556" t="s">
        <v>8316</v>
      </c>
      <c r="S3556" s="14">
        <f t="shared" si="143"/>
        <v>42016.050451388888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142"/>
        <v>171.43</v>
      </c>
      <c r="Q3557" s="10" t="s">
        <v>8315</v>
      </c>
      <c r="R3557" t="s">
        <v>8316</v>
      </c>
      <c r="S3557" s="14">
        <f t="shared" si="143"/>
        <v>42661.442060185189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142"/>
        <v>110.5</v>
      </c>
      <c r="Q3558" s="10" t="s">
        <v>8315</v>
      </c>
      <c r="R3558" t="s">
        <v>8316</v>
      </c>
      <c r="S3558" s="14">
        <f t="shared" si="143"/>
        <v>41808.649583333332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142"/>
        <v>179.28</v>
      </c>
      <c r="Q3559" s="10" t="s">
        <v>8315</v>
      </c>
      <c r="R3559" t="s">
        <v>8316</v>
      </c>
      <c r="S3559" s="14">
        <f t="shared" si="143"/>
        <v>41730.276747685188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142"/>
        <v>22.91</v>
      </c>
      <c r="Q3560" s="10" t="s">
        <v>8315</v>
      </c>
      <c r="R3560" t="s">
        <v>8316</v>
      </c>
      <c r="S3560" s="14">
        <f t="shared" si="143"/>
        <v>42139.816840277781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142"/>
        <v>43.13</v>
      </c>
      <c r="Q3561" s="10" t="s">
        <v>8315</v>
      </c>
      <c r="R3561" t="s">
        <v>8316</v>
      </c>
      <c r="S3561" s="14">
        <f t="shared" si="143"/>
        <v>42194.096157407403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142"/>
        <v>46.89</v>
      </c>
      <c r="Q3562" s="10" t="s">
        <v>8315</v>
      </c>
      <c r="R3562" t="s">
        <v>8316</v>
      </c>
      <c r="S3562" s="14">
        <f t="shared" si="143"/>
        <v>42115.889652777783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142"/>
        <v>47.41</v>
      </c>
      <c r="Q3563" s="10" t="s">
        <v>8315</v>
      </c>
      <c r="R3563" t="s">
        <v>8316</v>
      </c>
      <c r="S3563" s="14">
        <f t="shared" si="143"/>
        <v>42203.680300925931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142"/>
        <v>15.13</v>
      </c>
      <c r="Q3564" s="10" t="s">
        <v>8315</v>
      </c>
      <c r="R3564" t="s">
        <v>8316</v>
      </c>
      <c r="S3564" s="14">
        <f t="shared" si="143"/>
        <v>42433.761886574073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142"/>
        <v>21.1</v>
      </c>
      <c r="Q3565" s="10" t="s">
        <v>8315</v>
      </c>
      <c r="R3565" t="s">
        <v>8316</v>
      </c>
      <c r="S3565" s="14">
        <f t="shared" si="143"/>
        <v>42555.671944444446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142"/>
        <v>59.12</v>
      </c>
      <c r="Q3566" s="10" t="s">
        <v>8315</v>
      </c>
      <c r="R3566" t="s">
        <v>8316</v>
      </c>
      <c r="S3566" s="14">
        <f t="shared" si="143"/>
        <v>42236.623252314821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142"/>
        <v>97.92</v>
      </c>
      <c r="Q3567" s="10" t="s">
        <v>8315</v>
      </c>
      <c r="R3567" t="s">
        <v>8316</v>
      </c>
      <c r="S3567" s="14">
        <f t="shared" si="143"/>
        <v>41974.743148148147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142"/>
        <v>55.13</v>
      </c>
      <c r="Q3568" s="10" t="s">
        <v>8315</v>
      </c>
      <c r="R3568" t="s">
        <v>8316</v>
      </c>
      <c r="S3568" s="14">
        <f t="shared" si="143"/>
        <v>41997.507905092592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142"/>
        <v>26.54</v>
      </c>
      <c r="Q3569" s="10" t="s">
        <v>8315</v>
      </c>
      <c r="R3569" t="s">
        <v>8316</v>
      </c>
      <c r="S3569" s="14">
        <f t="shared" si="143"/>
        <v>42135.810694444444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142"/>
        <v>58.42</v>
      </c>
      <c r="Q3570" s="10" t="s">
        <v>8315</v>
      </c>
      <c r="R3570" t="s">
        <v>8316</v>
      </c>
      <c r="S3570" s="14">
        <f t="shared" si="143"/>
        <v>41869.740671296298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142"/>
        <v>122.54</v>
      </c>
      <c r="Q3571" s="10" t="s">
        <v>8315</v>
      </c>
      <c r="R3571" t="s">
        <v>8316</v>
      </c>
      <c r="S3571" s="14">
        <f t="shared" si="143"/>
        <v>41982.688611111109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142"/>
        <v>87.96</v>
      </c>
      <c r="Q3572" s="10" t="s">
        <v>8315</v>
      </c>
      <c r="R3572" t="s">
        <v>8316</v>
      </c>
      <c r="S3572" s="14">
        <f t="shared" si="143"/>
        <v>41976.331979166673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142"/>
        <v>73.239999999999995</v>
      </c>
      <c r="Q3573" s="10" t="s">
        <v>8315</v>
      </c>
      <c r="R3573" t="s">
        <v>8316</v>
      </c>
      <c r="S3573" s="14">
        <f t="shared" si="143"/>
        <v>41912.858946759261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142"/>
        <v>55.56</v>
      </c>
      <c r="Q3574" s="10" t="s">
        <v>8315</v>
      </c>
      <c r="R3574" t="s">
        <v>8316</v>
      </c>
      <c r="S3574" s="14">
        <f t="shared" si="143"/>
        <v>42146.570393518516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142"/>
        <v>39.54</v>
      </c>
      <c r="Q3575" s="10" t="s">
        <v>8315</v>
      </c>
      <c r="R3575" t="s">
        <v>8316</v>
      </c>
      <c r="S3575" s="14">
        <f t="shared" si="143"/>
        <v>41921.375532407408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142"/>
        <v>136.78</v>
      </c>
      <c r="Q3576" s="10" t="s">
        <v>8315</v>
      </c>
      <c r="R3576" t="s">
        <v>8316</v>
      </c>
      <c r="S3576" s="14">
        <f t="shared" si="143"/>
        <v>41926.942685185182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142"/>
        <v>99.34</v>
      </c>
      <c r="Q3577" s="10" t="s">
        <v>8315</v>
      </c>
      <c r="R3577" t="s">
        <v>8316</v>
      </c>
      <c r="S3577" s="14">
        <f t="shared" si="143"/>
        <v>42561.783877314811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142"/>
        <v>20</v>
      </c>
      <c r="Q3578" s="10" t="s">
        <v>8315</v>
      </c>
      <c r="R3578" t="s">
        <v>8316</v>
      </c>
      <c r="S3578" s="14">
        <f t="shared" si="143"/>
        <v>42649.54923611111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142"/>
        <v>28.89</v>
      </c>
      <c r="Q3579" s="10" t="s">
        <v>8315</v>
      </c>
      <c r="R3579" t="s">
        <v>8316</v>
      </c>
      <c r="S3579" s="14">
        <f t="shared" si="143"/>
        <v>42093.786840277782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142"/>
        <v>40.549999999999997</v>
      </c>
      <c r="Q3580" s="10" t="s">
        <v>8315</v>
      </c>
      <c r="R3580" t="s">
        <v>8316</v>
      </c>
      <c r="S3580" s="14">
        <f t="shared" si="143"/>
        <v>42460.733530092592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142"/>
        <v>35.71</v>
      </c>
      <c r="Q3581" s="10" t="s">
        <v>8315</v>
      </c>
      <c r="R3581" t="s">
        <v>8316</v>
      </c>
      <c r="S3581" s="14">
        <f t="shared" si="143"/>
        <v>42430.762222222227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142"/>
        <v>37.96</v>
      </c>
      <c r="Q3582" s="10" t="s">
        <v>8315</v>
      </c>
      <c r="R3582" t="s">
        <v>8316</v>
      </c>
      <c r="S3582" s="14">
        <f t="shared" si="143"/>
        <v>42026.176180555558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142"/>
        <v>33.33</v>
      </c>
      <c r="Q3583" s="10" t="s">
        <v>8315</v>
      </c>
      <c r="R3583" t="s">
        <v>8316</v>
      </c>
      <c r="S3583" s="14">
        <f t="shared" si="143"/>
        <v>41836.471180555556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142"/>
        <v>58.57</v>
      </c>
      <c r="Q3584" s="10" t="s">
        <v>8315</v>
      </c>
      <c r="R3584" t="s">
        <v>8316</v>
      </c>
      <c r="S3584" s="14">
        <f t="shared" si="143"/>
        <v>42451.095856481479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142"/>
        <v>135.63</v>
      </c>
      <c r="Q3585" s="10" t="s">
        <v>8315</v>
      </c>
      <c r="R3585" t="s">
        <v>8316</v>
      </c>
      <c r="S3585" s="14">
        <f t="shared" si="143"/>
        <v>42418.425983796296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142"/>
        <v>30.94</v>
      </c>
      <c r="Q3586" s="10" t="s">
        <v>8315</v>
      </c>
      <c r="R3586" t="s">
        <v>8316</v>
      </c>
      <c r="S3586" s="14">
        <f t="shared" si="143"/>
        <v>42168.316481481481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144">IFERROR(ROUND(E3587/L3587,2),0)</f>
        <v>176.09</v>
      </c>
      <c r="Q3587" s="10" t="s">
        <v>8315</v>
      </c>
      <c r="R3587" t="s">
        <v>8316</v>
      </c>
      <c r="S3587" s="14">
        <f t="shared" ref="S3587:S3650" si="145">(((J3587/60/60)/24)+DATE(1970,1,1))</f>
        <v>41964.716319444444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144"/>
        <v>151.97999999999999</v>
      </c>
      <c r="Q3588" s="10" t="s">
        <v>8315</v>
      </c>
      <c r="R3588" t="s">
        <v>8316</v>
      </c>
      <c r="S3588" s="14">
        <f t="shared" si="145"/>
        <v>42576.697569444441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144"/>
        <v>22.61</v>
      </c>
      <c r="Q3589" s="10" t="s">
        <v>8315</v>
      </c>
      <c r="R3589" t="s">
        <v>8316</v>
      </c>
      <c r="S3589" s="14">
        <f t="shared" si="145"/>
        <v>42503.539976851855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144"/>
        <v>18.27</v>
      </c>
      <c r="Q3590" s="10" t="s">
        <v>8315</v>
      </c>
      <c r="R3590" t="s">
        <v>8316</v>
      </c>
      <c r="S3590" s="14">
        <f t="shared" si="145"/>
        <v>42101.828819444447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144"/>
        <v>82.26</v>
      </c>
      <c r="Q3591" s="10" t="s">
        <v>8315</v>
      </c>
      <c r="R3591" t="s">
        <v>8316</v>
      </c>
      <c r="S3591" s="14">
        <f t="shared" si="145"/>
        <v>42125.647534722222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144"/>
        <v>68.53</v>
      </c>
      <c r="Q3592" s="10" t="s">
        <v>8315</v>
      </c>
      <c r="R3592" t="s">
        <v>8316</v>
      </c>
      <c r="S3592" s="14">
        <f t="shared" si="145"/>
        <v>41902.333726851852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144"/>
        <v>68.06</v>
      </c>
      <c r="Q3593" s="10" t="s">
        <v>8315</v>
      </c>
      <c r="R3593" t="s">
        <v>8316</v>
      </c>
      <c r="S3593" s="14">
        <f t="shared" si="145"/>
        <v>42003.948425925926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144"/>
        <v>72.709999999999994</v>
      </c>
      <c r="Q3594" s="10" t="s">
        <v>8315</v>
      </c>
      <c r="R3594" t="s">
        <v>8316</v>
      </c>
      <c r="S3594" s="14">
        <f t="shared" si="145"/>
        <v>41988.829942129625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144"/>
        <v>77.19</v>
      </c>
      <c r="Q3595" s="10" t="s">
        <v>8315</v>
      </c>
      <c r="R3595" t="s">
        <v>8316</v>
      </c>
      <c r="S3595" s="14">
        <f t="shared" si="145"/>
        <v>41974.898599537039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144"/>
        <v>55.97</v>
      </c>
      <c r="Q3596" s="10" t="s">
        <v>8315</v>
      </c>
      <c r="R3596" t="s">
        <v>8316</v>
      </c>
      <c r="S3596" s="14">
        <f t="shared" si="145"/>
        <v>42592.066921296297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144"/>
        <v>49.69</v>
      </c>
      <c r="Q3597" s="10" t="s">
        <v>8315</v>
      </c>
      <c r="R3597" t="s">
        <v>8316</v>
      </c>
      <c r="S3597" s="14">
        <f t="shared" si="145"/>
        <v>42050.008368055554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144"/>
        <v>79</v>
      </c>
      <c r="Q3598" s="10" t="s">
        <v>8315</v>
      </c>
      <c r="R3598" t="s">
        <v>8316</v>
      </c>
      <c r="S3598" s="14">
        <f t="shared" si="145"/>
        <v>41856.715069444443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144"/>
        <v>77.73</v>
      </c>
      <c r="Q3599" s="10" t="s">
        <v>8315</v>
      </c>
      <c r="R3599" t="s">
        <v>8316</v>
      </c>
      <c r="S3599" s="14">
        <f t="shared" si="145"/>
        <v>42417.585532407407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144"/>
        <v>40.78</v>
      </c>
      <c r="Q3600" s="10" t="s">
        <v>8315</v>
      </c>
      <c r="R3600" t="s">
        <v>8316</v>
      </c>
      <c r="S3600" s="14">
        <f t="shared" si="145"/>
        <v>41866.79886574074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144"/>
        <v>59.41</v>
      </c>
      <c r="Q3601" s="10" t="s">
        <v>8315</v>
      </c>
      <c r="R3601" t="s">
        <v>8316</v>
      </c>
      <c r="S3601" s="14">
        <f t="shared" si="145"/>
        <v>42220.79487268519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144"/>
        <v>3.25</v>
      </c>
      <c r="Q3602" s="10" t="s">
        <v>8315</v>
      </c>
      <c r="R3602" t="s">
        <v>8316</v>
      </c>
      <c r="S3602" s="14">
        <f t="shared" si="145"/>
        <v>42628.849120370374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144"/>
        <v>39.380000000000003</v>
      </c>
      <c r="Q3603" s="10" t="s">
        <v>8315</v>
      </c>
      <c r="R3603" t="s">
        <v>8316</v>
      </c>
      <c r="S3603" s="14">
        <f t="shared" si="145"/>
        <v>41990.99863425926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144"/>
        <v>81.67</v>
      </c>
      <c r="Q3604" s="10" t="s">
        <v>8315</v>
      </c>
      <c r="R3604" t="s">
        <v>8316</v>
      </c>
      <c r="S3604" s="14">
        <f t="shared" si="145"/>
        <v>42447.894432870366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144"/>
        <v>44.91</v>
      </c>
      <c r="Q3605" s="10" t="s">
        <v>8315</v>
      </c>
      <c r="R3605" t="s">
        <v>8316</v>
      </c>
      <c r="S3605" s="14">
        <f t="shared" si="145"/>
        <v>42283.864351851851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144"/>
        <v>49.06</v>
      </c>
      <c r="Q3606" s="10" t="s">
        <v>8315</v>
      </c>
      <c r="R3606" t="s">
        <v>8316</v>
      </c>
      <c r="S3606" s="14">
        <f t="shared" si="145"/>
        <v>42483.015694444446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144"/>
        <v>30.67</v>
      </c>
      <c r="Q3607" s="10" t="s">
        <v>8315</v>
      </c>
      <c r="R3607" t="s">
        <v>8316</v>
      </c>
      <c r="S3607" s="14">
        <f t="shared" si="145"/>
        <v>42383.793124999997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144"/>
        <v>61.06</v>
      </c>
      <c r="Q3608" s="10" t="s">
        <v>8315</v>
      </c>
      <c r="R3608" t="s">
        <v>8316</v>
      </c>
      <c r="S3608" s="14">
        <f t="shared" si="145"/>
        <v>42566.604826388888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144"/>
        <v>29</v>
      </c>
      <c r="Q3609" s="10" t="s">
        <v>8315</v>
      </c>
      <c r="R3609" t="s">
        <v>8316</v>
      </c>
      <c r="S3609" s="14">
        <f t="shared" si="145"/>
        <v>42338.963912037041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144"/>
        <v>29.63</v>
      </c>
      <c r="Q3610" s="10" t="s">
        <v>8315</v>
      </c>
      <c r="R3610" t="s">
        <v>8316</v>
      </c>
      <c r="S3610" s="14">
        <f t="shared" si="145"/>
        <v>42506.709375000006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144"/>
        <v>143.1</v>
      </c>
      <c r="Q3611" s="10" t="s">
        <v>8315</v>
      </c>
      <c r="R3611" t="s">
        <v>8316</v>
      </c>
      <c r="S3611" s="14">
        <f t="shared" si="145"/>
        <v>42429.991724537031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144"/>
        <v>52.35</v>
      </c>
      <c r="Q3612" s="10" t="s">
        <v>8315</v>
      </c>
      <c r="R3612" t="s">
        <v>8316</v>
      </c>
      <c r="S3612" s="14">
        <f t="shared" si="145"/>
        <v>42203.432129629626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144"/>
        <v>66.67</v>
      </c>
      <c r="Q3613" s="10" t="s">
        <v>8315</v>
      </c>
      <c r="R3613" t="s">
        <v>8316</v>
      </c>
      <c r="S3613" s="14">
        <f t="shared" si="145"/>
        <v>42072.370381944449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144"/>
        <v>126.67</v>
      </c>
      <c r="Q3614" s="10" t="s">
        <v>8315</v>
      </c>
      <c r="R3614" t="s">
        <v>8316</v>
      </c>
      <c r="S3614" s="14">
        <f t="shared" si="145"/>
        <v>41789.726979166669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144"/>
        <v>62.5</v>
      </c>
      <c r="Q3615" s="10" t="s">
        <v>8315</v>
      </c>
      <c r="R3615" t="s">
        <v>8316</v>
      </c>
      <c r="S3615" s="14">
        <f t="shared" si="145"/>
        <v>41788.58997685185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144"/>
        <v>35.49</v>
      </c>
      <c r="Q3616" s="10" t="s">
        <v>8315</v>
      </c>
      <c r="R3616" t="s">
        <v>8316</v>
      </c>
      <c r="S3616" s="14">
        <f t="shared" si="145"/>
        <v>42144.041851851856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144"/>
        <v>37.08</v>
      </c>
      <c r="Q3617" s="10" t="s">
        <v>8315</v>
      </c>
      <c r="R3617" t="s">
        <v>8316</v>
      </c>
      <c r="S3617" s="14">
        <f t="shared" si="145"/>
        <v>42318.593703703707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144"/>
        <v>69.33</v>
      </c>
      <c r="Q3618" s="10" t="s">
        <v>8315</v>
      </c>
      <c r="R3618" t="s">
        <v>8316</v>
      </c>
      <c r="S3618" s="14">
        <f t="shared" si="145"/>
        <v>42052.949814814812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144"/>
        <v>17.25</v>
      </c>
      <c r="Q3619" s="10" t="s">
        <v>8315</v>
      </c>
      <c r="R3619" t="s">
        <v>8316</v>
      </c>
      <c r="S3619" s="14">
        <f t="shared" si="145"/>
        <v>42779.610289351855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144"/>
        <v>36.07</v>
      </c>
      <c r="Q3620" s="10" t="s">
        <v>8315</v>
      </c>
      <c r="R3620" t="s">
        <v>8316</v>
      </c>
      <c r="S3620" s="14">
        <f t="shared" si="145"/>
        <v>42128.627893518518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144"/>
        <v>66.47</v>
      </c>
      <c r="Q3621" s="10" t="s">
        <v>8315</v>
      </c>
      <c r="R3621" t="s">
        <v>8316</v>
      </c>
      <c r="S3621" s="14">
        <f t="shared" si="145"/>
        <v>42661.132245370376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144"/>
        <v>56.07</v>
      </c>
      <c r="Q3622" s="10" t="s">
        <v>8315</v>
      </c>
      <c r="R3622" t="s">
        <v>8316</v>
      </c>
      <c r="S3622" s="14">
        <f t="shared" si="145"/>
        <v>42037.938206018516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144"/>
        <v>47.03</v>
      </c>
      <c r="Q3623" s="10" t="s">
        <v>8315</v>
      </c>
      <c r="R3623" t="s">
        <v>8316</v>
      </c>
      <c r="S3623" s="14">
        <f t="shared" si="145"/>
        <v>42619.935694444444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144"/>
        <v>47.67</v>
      </c>
      <c r="Q3624" s="10" t="s">
        <v>8315</v>
      </c>
      <c r="R3624" t="s">
        <v>8316</v>
      </c>
      <c r="S3624" s="14">
        <f t="shared" si="145"/>
        <v>41877.221886574072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144"/>
        <v>88.24</v>
      </c>
      <c r="Q3625" s="10" t="s">
        <v>8315</v>
      </c>
      <c r="R3625" t="s">
        <v>8316</v>
      </c>
      <c r="S3625" s="14">
        <f t="shared" si="145"/>
        <v>41828.736921296295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144"/>
        <v>80.72</v>
      </c>
      <c r="Q3626" s="10" t="s">
        <v>8315</v>
      </c>
      <c r="R3626" t="s">
        <v>8316</v>
      </c>
      <c r="S3626" s="14">
        <f t="shared" si="145"/>
        <v>42545.774189814809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144"/>
        <v>39.49</v>
      </c>
      <c r="Q3627" s="10" t="s">
        <v>8315</v>
      </c>
      <c r="R3627" t="s">
        <v>8316</v>
      </c>
      <c r="S3627" s="14">
        <f t="shared" si="145"/>
        <v>42157.652511574073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144"/>
        <v>84.85</v>
      </c>
      <c r="Q3628" s="10" t="s">
        <v>8315</v>
      </c>
      <c r="R3628" t="s">
        <v>8316</v>
      </c>
      <c r="S3628" s="14">
        <f t="shared" si="145"/>
        <v>41846.667326388888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144"/>
        <v>68.97</v>
      </c>
      <c r="Q3629" s="10" t="s">
        <v>8315</v>
      </c>
      <c r="R3629" t="s">
        <v>8316</v>
      </c>
      <c r="S3629" s="14">
        <f t="shared" si="145"/>
        <v>42460.741747685184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144"/>
        <v>0</v>
      </c>
      <c r="Q3630" s="10" t="s">
        <v>8315</v>
      </c>
      <c r="R3630" t="s">
        <v>8357</v>
      </c>
      <c r="S3630" s="14">
        <f t="shared" si="145"/>
        <v>42291.833287037036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144"/>
        <v>1</v>
      </c>
      <c r="Q3631" s="10" t="s">
        <v>8315</v>
      </c>
      <c r="R3631" t="s">
        <v>8357</v>
      </c>
      <c r="S3631" s="14">
        <f t="shared" si="145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144"/>
        <v>1</v>
      </c>
      <c r="Q3632" s="10" t="s">
        <v>8315</v>
      </c>
      <c r="R3632" t="s">
        <v>8357</v>
      </c>
      <c r="S3632" s="14">
        <f t="shared" si="145"/>
        <v>41942.84710648148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144"/>
        <v>147.88</v>
      </c>
      <c r="Q3633" s="10" t="s">
        <v>8315</v>
      </c>
      <c r="R3633" t="s">
        <v>8357</v>
      </c>
      <c r="S3633" s="14">
        <f t="shared" si="145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144"/>
        <v>100</v>
      </c>
      <c r="Q3634" s="10" t="s">
        <v>8315</v>
      </c>
      <c r="R3634" t="s">
        <v>8357</v>
      </c>
      <c r="S3634" s="14">
        <f t="shared" si="145"/>
        <v>41946.936909722222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144"/>
        <v>56.84</v>
      </c>
      <c r="Q3635" s="10" t="s">
        <v>8315</v>
      </c>
      <c r="R3635" t="s">
        <v>8357</v>
      </c>
      <c r="S3635" s="14">
        <f t="shared" si="145"/>
        <v>42649.623460648145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144"/>
        <v>176.94</v>
      </c>
      <c r="Q3636" s="10" t="s">
        <v>8315</v>
      </c>
      <c r="R3636" t="s">
        <v>8357</v>
      </c>
      <c r="S3636" s="14">
        <f t="shared" si="145"/>
        <v>42701.166365740741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144"/>
        <v>127.6</v>
      </c>
      <c r="Q3637" s="10" t="s">
        <v>8315</v>
      </c>
      <c r="R3637" t="s">
        <v>8357</v>
      </c>
      <c r="S3637" s="14">
        <f t="shared" si="145"/>
        <v>42450.88282407407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144"/>
        <v>0</v>
      </c>
      <c r="Q3638" s="10" t="s">
        <v>8315</v>
      </c>
      <c r="R3638" t="s">
        <v>8357</v>
      </c>
      <c r="S3638" s="14">
        <f t="shared" si="145"/>
        <v>42226.694780092599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144"/>
        <v>66.14</v>
      </c>
      <c r="Q3639" s="10" t="s">
        <v>8315</v>
      </c>
      <c r="R3639" t="s">
        <v>8357</v>
      </c>
      <c r="S3639" s="14">
        <f t="shared" si="145"/>
        <v>41975.700636574074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144"/>
        <v>108</v>
      </c>
      <c r="Q3640" s="10" t="s">
        <v>8315</v>
      </c>
      <c r="R3640" t="s">
        <v>8357</v>
      </c>
      <c r="S3640" s="14">
        <f t="shared" si="145"/>
        <v>42053.672824074078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144"/>
        <v>1</v>
      </c>
      <c r="Q3641" s="10" t="s">
        <v>8315</v>
      </c>
      <c r="R3641" t="s">
        <v>8357</v>
      </c>
      <c r="S3641" s="14">
        <f t="shared" si="145"/>
        <v>42590.677152777775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144"/>
        <v>18.329999999999998</v>
      </c>
      <c r="Q3642" s="10" t="s">
        <v>8315</v>
      </c>
      <c r="R3642" t="s">
        <v>8357</v>
      </c>
      <c r="S3642" s="14">
        <f t="shared" si="145"/>
        <v>42104.781597222223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144"/>
        <v>0</v>
      </c>
      <c r="Q3643" s="10" t="s">
        <v>8315</v>
      </c>
      <c r="R3643" t="s">
        <v>8357</v>
      </c>
      <c r="S3643" s="14">
        <f t="shared" si="145"/>
        <v>41899.627071759263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144"/>
        <v>7.5</v>
      </c>
      <c r="Q3644" s="10" t="s">
        <v>8315</v>
      </c>
      <c r="R3644" t="s">
        <v>8357</v>
      </c>
      <c r="S3644" s="14">
        <f t="shared" si="145"/>
        <v>42297.816284722227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144"/>
        <v>0</v>
      </c>
      <c r="Q3645" s="10" t="s">
        <v>8315</v>
      </c>
      <c r="R3645" t="s">
        <v>8357</v>
      </c>
      <c r="S3645" s="14">
        <f t="shared" si="145"/>
        <v>42285.143969907411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144"/>
        <v>68.42</v>
      </c>
      <c r="Q3646" s="10" t="s">
        <v>8315</v>
      </c>
      <c r="R3646" t="s">
        <v>8357</v>
      </c>
      <c r="S3646" s="14">
        <f t="shared" si="145"/>
        <v>42409.241747685184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144"/>
        <v>1</v>
      </c>
      <c r="Q3647" s="10" t="s">
        <v>8315</v>
      </c>
      <c r="R3647" t="s">
        <v>8357</v>
      </c>
      <c r="S3647" s="14">
        <f t="shared" si="145"/>
        <v>42665.970347222217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144"/>
        <v>60.13</v>
      </c>
      <c r="Q3648" s="10" t="s">
        <v>8315</v>
      </c>
      <c r="R3648" t="s">
        <v>8357</v>
      </c>
      <c r="S3648" s="14">
        <f t="shared" si="145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144"/>
        <v>15</v>
      </c>
      <c r="Q3649" s="10" t="s">
        <v>8315</v>
      </c>
      <c r="R3649" t="s">
        <v>8357</v>
      </c>
      <c r="S3649" s="14">
        <f t="shared" si="145"/>
        <v>42598.749155092592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144"/>
        <v>550.04</v>
      </c>
      <c r="Q3650" s="10" t="s">
        <v>8315</v>
      </c>
      <c r="R3650" t="s">
        <v>8316</v>
      </c>
      <c r="S3650" s="14">
        <f t="shared" si="145"/>
        <v>41887.292187500003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146">IFERROR(ROUND(E3651/L3651,2),0)</f>
        <v>97.5</v>
      </c>
      <c r="Q3651" s="10" t="s">
        <v>8315</v>
      </c>
      <c r="R3651" t="s">
        <v>8316</v>
      </c>
      <c r="S3651" s="14">
        <f t="shared" ref="S3651:S3714" si="147">(((J3651/60/60)/24)+DATE(1970,1,1))</f>
        <v>41780.712893518517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146"/>
        <v>29.41</v>
      </c>
      <c r="Q3652" s="10" t="s">
        <v>8315</v>
      </c>
      <c r="R3652" t="s">
        <v>8316</v>
      </c>
      <c r="S3652" s="14">
        <f t="shared" si="147"/>
        <v>42381.478981481487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146"/>
        <v>57.78</v>
      </c>
      <c r="Q3653" s="10" t="s">
        <v>8315</v>
      </c>
      <c r="R3653" t="s">
        <v>8316</v>
      </c>
      <c r="S3653" s="14">
        <f t="shared" si="147"/>
        <v>41828.646319444444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146"/>
        <v>44.24</v>
      </c>
      <c r="Q3654" s="10" t="s">
        <v>8315</v>
      </c>
      <c r="R3654" t="s">
        <v>8316</v>
      </c>
      <c r="S3654" s="14">
        <f t="shared" si="147"/>
        <v>42596.644699074073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146"/>
        <v>60.91</v>
      </c>
      <c r="Q3655" s="10" t="s">
        <v>8315</v>
      </c>
      <c r="R3655" t="s">
        <v>8316</v>
      </c>
      <c r="S3655" s="14">
        <f t="shared" si="147"/>
        <v>42191.363506944443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146"/>
        <v>68.84</v>
      </c>
      <c r="Q3656" s="10" t="s">
        <v>8315</v>
      </c>
      <c r="R3656" t="s">
        <v>8316</v>
      </c>
      <c r="S3656" s="14">
        <f t="shared" si="147"/>
        <v>42440.416504629626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146"/>
        <v>73.58</v>
      </c>
      <c r="Q3657" s="10" t="s">
        <v>8315</v>
      </c>
      <c r="R3657" t="s">
        <v>8316</v>
      </c>
      <c r="S3657" s="14">
        <f t="shared" si="147"/>
        <v>42173.803217592591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146"/>
        <v>115.02</v>
      </c>
      <c r="Q3658" s="10" t="s">
        <v>8315</v>
      </c>
      <c r="R3658" t="s">
        <v>8316</v>
      </c>
      <c r="S3658" s="14">
        <f t="shared" si="147"/>
        <v>42737.910138888896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146"/>
        <v>110.75</v>
      </c>
      <c r="Q3659" s="10" t="s">
        <v>8315</v>
      </c>
      <c r="R3659" t="s">
        <v>8316</v>
      </c>
      <c r="S3659" s="14">
        <f t="shared" si="147"/>
        <v>42499.629849537043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146"/>
        <v>75.5</v>
      </c>
      <c r="Q3660" s="10" t="s">
        <v>8315</v>
      </c>
      <c r="R3660" t="s">
        <v>8316</v>
      </c>
      <c r="S3660" s="14">
        <f t="shared" si="147"/>
        <v>41775.858564814815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146"/>
        <v>235.46</v>
      </c>
      <c r="Q3661" s="10" t="s">
        <v>8315</v>
      </c>
      <c r="R3661" t="s">
        <v>8316</v>
      </c>
      <c r="S3661" s="14">
        <f t="shared" si="147"/>
        <v>42055.277199074073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146"/>
        <v>11.36</v>
      </c>
      <c r="Q3662" s="10" t="s">
        <v>8315</v>
      </c>
      <c r="R3662" t="s">
        <v>8316</v>
      </c>
      <c r="S3662" s="14">
        <f t="shared" si="147"/>
        <v>41971.881076388891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146"/>
        <v>92.5</v>
      </c>
      <c r="Q3663" s="10" t="s">
        <v>8315</v>
      </c>
      <c r="R3663" t="s">
        <v>8316</v>
      </c>
      <c r="S3663" s="14">
        <f t="shared" si="147"/>
        <v>42447.896666666667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146"/>
        <v>202.85</v>
      </c>
      <c r="Q3664" s="10" t="s">
        <v>8315</v>
      </c>
      <c r="R3664" t="s">
        <v>8316</v>
      </c>
      <c r="S3664" s="14">
        <f t="shared" si="147"/>
        <v>42064.220069444447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146"/>
        <v>26</v>
      </c>
      <c r="Q3665" s="10" t="s">
        <v>8315</v>
      </c>
      <c r="R3665" t="s">
        <v>8316</v>
      </c>
      <c r="S3665" s="14">
        <f t="shared" si="147"/>
        <v>42665.451736111107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146"/>
        <v>46.05</v>
      </c>
      <c r="Q3666" s="10" t="s">
        <v>8315</v>
      </c>
      <c r="R3666" t="s">
        <v>8316</v>
      </c>
      <c r="S3666" s="14">
        <f t="shared" si="147"/>
        <v>42523.248715277776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146"/>
        <v>51</v>
      </c>
      <c r="Q3667" s="10" t="s">
        <v>8315</v>
      </c>
      <c r="R3667" t="s">
        <v>8316</v>
      </c>
      <c r="S3667" s="14">
        <f t="shared" si="147"/>
        <v>42294.808124999996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146"/>
        <v>31.58</v>
      </c>
      <c r="Q3668" s="10" t="s">
        <v>8315</v>
      </c>
      <c r="R3668" t="s">
        <v>8316</v>
      </c>
      <c r="S3668" s="14">
        <f t="shared" si="147"/>
        <v>41822.90488425926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146"/>
        <v>53.36</v>
      </c>
      <c r="Q3669" s="10" t="s">
        <v>8315</v>
      </c>
      <c r="R3669" t="s">
        <v>8316</v>
      </c>
      <c r="S3669" s="14">
        <f t="shared" si="147"/>
        <v>42173.970127314817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146"/>
        <v>36.96</v>
      </c>
      <c r="Q3670" s="10" t="s">
        <v>8315</v>
      </c>
      <c r="R3670" t="s">
        <v>8316</v>
      </c>
      <c r="S3670" s="14">
        <f t="shared" si="147"/>
        <v>42185.556157407409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146"/>
        <v>81.290000000000006</v>
      </c>
      <c r="Q3671" s="10" t="s">
        <v>8315</v>
      </c>
      <c r="R3671" t="s">
        <v>8316</v>
      </c>
      <c r="S3671" s="14">
        <f t="shared" si="147"/>
        <v>42136.675196759257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146"/>
        <v>20.079999999999998</v>
      </c>
      <c r="Q3672" s="10" t="s">
        <v>8315</v>
      </c>
      <c r="R3672" t="s">
        <v>8316</v>
      </c>
      <c r="S3672" s="14">
        <f t="shared" si="147"/>
        <v>42142.514016203699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146"/>
        <v>88.25</v>
      </c>
      <c r="Q3673" s="10" t="s">
        <v>8315</v>
      </c>
      <c r="R3673" t="s">
        <v>8316</v>
      </c>
      <c r="S3673" s="14">
        <f t="shared" si="147"/>
        <v>41820.62809027778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146"/>
        <v>53.44</v>
      </c>
      <c r="Q3674" s="10" t="s">
        <v>8315</v>
      </c>
      <c r="R3674" t="s">
        <v>8316</v>
      </c>
      <c r="S3674" s="14">
        <f t="shared" si="147"/>
        <v>41878.946574074071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146"/>
        <v>39.869999999999997</v>
      </c>
      <c r="Q3675" s="10" t="s">
        <v>8315</v>
      </c>
      <c r="R3675" t="s">
        <v>8316</v>
      </c>
      <c r="S3675" s="14">
        <f t="shared" si="147"/>
        <v>41914.295104166667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146"/>
        <v>145.16</v>
      </c>
      <c r="Q3676" s="10" t="s">
        <v>8315</v>
      </c>
      <c r="R3676" t="s">
        <v>8316</v>
      </c>
      <c r="S3676" s="14">
        <f t="shared" si="147"/>
        <v>42556.873020833329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146"/>
        <v>23.33</v>
      </c>
      <c r="Q3677" s="10" t="s">
        <v>8315</v>
      </c>
      <c r="R3677" t="s">
        <v>8316</v>
      </c>
      <c r="S3677" s="14">
        <f t="shared" si="147"/>
        <v>42493.597013888888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146"/>
        <v>64.38</v>
      </c>
      <c r="Q3678" s="10" t="s">
        <v>8315</v>
      </c>
      <c r="R3678" t="s">
        <v>8316</v>
      </c>
      <c r="S3678" s="14">
        <f t="shared" si="147"/>
        <v>41876.815787037034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146"/>
        <v>62.05</v>
      </c>
      <c r="Q3679" s="10" t="s">
        <v>8315</v>
      </c>
      <c r="R3679" t="s">
        <v>8316</v>
      </c>
      <c r="S3679" s="14">
        <f t="shared" si="147"/>
        <v>41802.574282407404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146"/>
        <v>66.13</v>
      </c>
      <c r="Q3680" s="10" t="s">
        <v>8315</v>
      </c>
      <c r="R3680" t="s">
        <v>8316</v>
      </c>
      <c r="S3680" s="14">
        <f t="shared" si="147"/>
        <v>42120.531226851846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146"/>
        <v>73.400000000000006</v>
      </c>
      <c r="Q3681" s="10" t="s">
        <v>8315</v>
      </c>
      <c r="R3681" t="s">
        <v>8316</v>
      </c>
      <c r="S3681" s="14">
        <f t="shared" si="147"/>
        <v>41786.761354166665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146"/>
        <v>99.5</v>
      </c>
      <c r="Q3682" s="10" t="s">
        <v>8315</v>
      </c>
      <c r="R3682" t="s">
        <v>8316</v>
      </c>
      <c r="S3682" s="14">
        <f t="shared" si="147"/>
        <v>42627.454097222217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146"/>
        <v>62.17</v>
      </c>
      <c r="Q3683" s="10" t="s">
        <v>8315</v>
      </c>
      <c r="R3683" t="s">
        <v>8316</v>
      </c>
      <c r="S3683" s="14">
        <f t="shared" si="147"/>
        <v>42374.651504629626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146"/>
        <v>62.33</v>
      </c>
      <c r="Q3684" s="10" t="s">
        <v>8315</v>
      </c>
      <c r="R3684" t="s">
        <v>8316</v>
      </c>
      <c r="S3684" s="14">
        <f t="shared" si="147"/>
        <v>41772.685393518521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146"/>
        <v>58.79</v>
      </c>
      <c r="Q3685" s="10" t="s">
        <v>8315</v>
      </c>
      <c r="R3685" t="s">
        <v>8316</v>
      </c>
      <c r="S3685" s="14">
        <f t="shared" si="147"/>
        <v>42633.116851851853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146"/>
        <v>45.35</v>
      </c>
      <c r="Q3686" s="10" t="s">
        <v>8315</v>
      </c>
      <c r="R3686" t="s">
        <v>8316</v>
      </c>
      <c r="S3686" s="14">
        <f t="shared" si="147"/>
        <v>42219.180393518516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146"/>
        <v>41.94</v>
      </c>
      <c r="Q3687" s="10" t="s">
        <v>8315</v>
      </c>
      <c r="R3687" t="s">
        <v>8316</v>
      </c>
      <c r="S3687" s="14">
        <f t="shared" si="147"/>
        <v>41753.593275462961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146"/>
        <v>59.17</v>
      </c>
      <c r="Q3688" s="10" t="s">
        <v>8315</v>
      </c>
      <c r="R3688" t="s">
        <v>8316</v>
      </c>
      <c r="S3688" s="14">
        <f t="shared" si="147"/>
        <v>42230.662731481483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146"/>
        <v>200.49</v>
      </c>
      <c r="Q3689" s="10" t="s">
        <v>8315</v>
      </c>
      <c r="R3689" t="s">
        <v>8316</v>
      </c>
      <c r="S3689" s="14">
        <f t="shared" si="147"/>
        <v>41787.218229166669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146"/>
        <v>83.97</v>
      </c>
      <c r="Q3690" s="10" t="s">
        <v>8315</v>
      </c>
      <c r="R3690" t="s">
        <v>8316</v>
      </c>
      <c r="S3690" s="14">
        <f t="shared" si="147"/>
        <v>41829.787083333329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146"/>
        <v>57.26</v>
      </c>
      <c r="Q3691" s="10" t="s">
        <v>8315</v>
      </c>
      <c r="R3691" t="s">
        <v>8316</v>
      </c>
      <c r="S3691" s="14">
        <f t="shared" si="147"/>
        <v>42147.826840277776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146"/>
        <v>58.06</v>
      </c>
      <c r="Q3692" s="10" t="s">
        <v>8315</v>
      </c>
      <c r="R3692" t="s">
        <v>8316</v>
      </c>
      <c r="S3692" s="14">
        <f t="shared" si="147"/>
        <v>41940.598182870373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146"/>
        <v>186.8</v>
      </c>
      <c r="Q3693" s="10" t="s">
        <v>8315</v>
      </c>
      <c r="R3693" t="s">
        <v>8316</v>
      </c>
      <c r="S3693" s="14">
        <f t="shared" si="147"/>
        <v>42020.700567129628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146"/>
        <v>74.12</v>
      </c>
      <c r="Q3694" s="10" t="s">
        <v>8315</v>
      </c>
      <c r="R3694" t="s">
        <v>8316</v>
      </c>
      <c r="S3694" s="14">
        <f t="shared" si="147"/>
        <v>41891.96503472222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146"/>
        <v>30.71</v>
      </c>
      <c r="Q3695" s="10" t="s">
        <v>8315</v>
      </c>
      <c r="R3695" t="s">
        <v>8316</v>
      </c>
      <c r="S3695" s="14">
        <f t="shared" si="147"/>
        <v>42309.191307870366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146"/>
        <v>62.67</v>
      </c>
      <c r="Q3696" s="10" t="s">
        <v>8315</v>
      </c>
      <c r="R3696" t="s">
        <v>8316</v>
      </c>
      <c r="S3696" s="14">
        <f t="shared" si="147"/>
        <v>42490.133877314816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146"/>
        <v>121.36</v>
      </c>
      <c r="Q3697" s="10" t="s">
        <v>8315</v>
      </c>
      <c r="R3697" t="s">
        <v>8316</v>
      </c>
      <c r="S3697" s="14">
        <f t="shared" si="147"/>
        <v>41995.870486111111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146"/>
        <v>39.74</v>
      </c>
      <c r="Q3698" s="10" t="s">
        <v>8315</v>
      </c>
      <c r="R3698" t="s">
        <v>8316</v>
      </c>
      <c r="S3698" s="14">
        <f t="shared" si="147"/>
        <v>41988.617083333331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146"/>
        <v>72</v>
      </c>
      <c r="Q3699" s="10" t="s">
        <v>8315</v>
      </c>
      <c r="R3699" t="s">
        <v>8316</v>
      </c>
      <c r="S3699" s="14">
        <f t="shared" si="147"/>
        <v>42479.465833333335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146"/>
        <v>40.630000000000003</v>
      </c>
      <c r="Q3700" s="10" t="s">
        <v>8315</v>
      </c>
      <c r="R3700" t="s">
        <v>8316</v>
      </c>
      <c r="S3700" s="14">
        <f t="shared" si="147"/>
        <v>42401.806562500002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146"/>
        <v>63</v>
      </c>
      <c r="Q3701" s="10" t="s">
        <v>8315</v>
      </c>
      <c r="R3701" t="s">
        <v>8316</v>
      </c>
      <c r="S3701" s="14">
        <f t="shared" si="147"/>
        <v>41897.602037037039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146"/>
        <v>33.67</v>
      </c>
      <c r="Q3702" s="10" t="s">
        <v>8315</v>
      </c>
      <c r="R3702" t="s">
        <v>8316</v>
      </c>
      <c r="S3702" s="14">
        <f t="shared" si="147"/>
        <v>41882.585648148146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146"/>
        <v>38.590000000000003</v>
      </c>
      <c r="Q3703" s="10" t="s">
        <v>8315</v>
      </c>
      <c r="R3703" t="s">
        <v>8316</v>
      </c>
      <c r="S3703" s="14">
        <f t="shared" si="147"/>
        <v>42129.541585648149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146"/>
        <v>155.94999999999999</v>
      </c>
      <c r="Q3704" s="10" t="s">
        <v>8315</v>
      </c>
      <c r="R3704" t="s">
        <v>8316</v>
      </c>
      <c r="S3704" s="14">
        <f t="shared" si="147"/>
        <v>42524.53800925926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146"/>
        <v>43.2</v>
      </c>
      <c r="Q3705" s="10" t="s">
        <v>8315</v>
      </c>
      <c r="R3705" t="s">
        <v>8316</v>
      </c>
      <c r="S3705" s="14">
        <f t="shared" si="147"/>
        <v>42556.504490740743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146"/>
        <v>15.15</v>
      </c>
      <c r="Q3706" s="10" t="s">
        <v>8315</v>
      </c>
      <c r="R3706" t="s">
        <v>8316</v>
      </c>
      <c r="S3706" s="14">
        <f t="shared" si="147"/>
        <v>42461.689745370371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146"/>
        <v>83.57</v>
      </c>
      <c r="Q3707" s="10" t="s">
        <v>8315</v>
      </c>
      <c r="R3707" t="s">
        <v>8316</v>
      </c>
      <c r="S3707" s="14">
        <f t="shared" si="147"/>
        <v>41792.542986111112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146"/>
        <v>140</v>
      </c>
      <c r="Q3708" s="10" t="s">
        <v>8315</v>
      </c>
      <c r="R3708" t="s">
        <v>8316</v>
      </c>
      <c r="S3708" s="14">
        <f t="shared" si="147"/>
        <v>41879.913761574076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146"/>
        <v>80.87</v>
      </c>
      <c r="Q3709" s="10" t="s">
        <v>8315</v>
      </c>
      <c r="R3709" t="s">
        <v>8316</v>
      </c>
      <c r="S3709" s="14">
        <f t="shared" si="147"/>
        <v>42552.048356481479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146"/>
        <v>53.85</v>
      </c>
      <c r="Q3710" s="10" t="s">
        <v>8315</v>
      </c>
      <c r="R3710" t="s">
        <v>8316</v>
      </c>
      <c r="S3710" s="14">
        <f t="shared" si="147"/>
        <v>41810.142199074071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146"/>
        <v>30.93</v>
      </c>
      <c r="Q3711" s="10" t="s">
        <v>8315</v>
      </c>
      <c r="R3711" t="s">
        <v>8316</v>
      </c>
      <c r="S3711" s="14">
        <f t="shared" si="147"/>
        <v>41785.707708333335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146"/>
        <v>67.959999999999994</v>
      </c>
      <c r="Q3712" s="10" t="s">
        <v>8315</v>
      </c>
      <c r="R3712" t="s">
        <v>8316</v>
      </c>
      <c r="S3712" s="14">
        <f t="shared" si="147"/>
        <v>42072.576249999998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146"/>
        <v>27.14</v>
      </c>
      <c r="Q3713" s="10" t="s">
        <v>8315</v>
      </c>
      <c r="R3713" t="s">
        <v>8316</v>
      </c>
      <c r="S3713" s="14">
        <f t="shared" si="147"/>
        <v>41779.724224537036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146"/>
        <v>110.87</v>
      </c>
      <c r="Q3714" s="10" t="s">
        <v>8315</v>
      </c>
      <c r="R3714" t="s">
        <v>8316</v>
      </c>
      <c r="S3714" s="14">
        <f t="shared" si="147"/>
        <v>42134.172071759262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148">IFERROR(ROUND(E3715/L3715,2),0)</f>
        <v>106.84</v>
      </c>
      <c r="Q3715" s="10" t="s">
        <v>8315</v>
      </c>
      <c r="R3715" t="s">
        <v>8316</v>
      </c>
      <c r="S3715" s="14">
        <f t="shared" ref="S3715:S3778" si="149">(((J3715/60/60)/24)+DATE(1970,1,1))</f>
        <v>42505.738032407404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148"/>
        <v>105.52</v>
      </c>
      <c r="Q3716" s="10" t="s">
        <v>8315</v>
      </c>
      <c r="R3716" t="s">
        <v>8316</v>
      </c>
      <c r="S3716" s="14">
        <f t="shared" si="149"/>
        <v>42118.556331018524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148"/>
        <v>132.96</v>
      </c>
      <c r="Q3717" s="10" t="s">
        <v>8315</v>
      </c>
      <c r="R3717" t="s">
        <v>8316</v>
      </c>
      <c r="S3717" s="14">
        <f t="shared" si="149"/>
        <v>42036.995590277773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148"/>
        <v>51.92</v>
      </c>
      <c r="Q3718" s="10" t="s">
        <v>8315</v>
      </c>
      <c r="R3718" t="s">
        <v>8316</v>
      </c>
      <c r="S3718" s="14">
        <f t="shared" si="149"/>
        <v>42360.887835648144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148"/>
        <v>310</v>
      </c>
      <c r="Q3719" s="10" t="s">
        <v>8315</v>
      </c>
      <c r="R3719" t="s">
        <v>8316</v>
      </c>
      <c r="S3719" s="14">
        <f t="shared" si="149"/>
        <v>42102.866307870368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148"/>
        <v>26.02</v>
      </c>
      <c r="Q3720" s="10" t="s">
        <v>8315</v>
      </c>
      <c r="R3720" t="s">
        <v>8316</v>
      </c>
      <c r="S3720" s="14">
        <f t="shared" si="149"/>
        <v>42032.716145833328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148"/>
        <v>105</v>
      </c>
      <c r="Q3721" s="10" t="s">
        <v>8315</v>
      </c>
      <c r="R3721" t="s">
        <v>8316</v>
      </c>
      <c r="S3721" s="14">
        <f t="shared" si="149"/>
        <v>42147.729930555557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148"/>
        <v>86.23</v>
      </c>
      <c r="Q3722" s="10" t="s">
        <v>8315</v>
      </c>
      <c r="R3722" t="s">
        <v>8316</v>
      </c>
      <c r="S3722" s="14">
        <f t="shared" si="149"/>
        <v>42165.993125000001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148"/>
        <v>114.55</v>
      </c>
      <c r="Q3723" s="10" t="s">
        <v>8315</v>
      </c>
      <c r="R3723" t="s">
        <v>8316</v>
      </c>
      <c r="S3723" s="14">
        <f t="shared" si="149"/>
        <v>41927.936157407406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148"/>
        <v>47.66</v>
      </c>
      <c r="Q3724" s="10" t="s">
        <v>8315</v>
      </c>
      <c r="R3724" t="s">
        <v>8316</v>
      </c>
      <c r="S3724" s="14">
        <f t="shared" si="149"/>
        <v>42381.671840277777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148"/>
        <v>72.89</v>
      </c>
      <c r="Q3725" s="10" t="s">
        <v>8315</v>
      </c>
      <c r="R3725" t="s">
        <v>8316</v>
      </c>
      <c r="S3725" s="14">
        <f t="shared" si="149"/>
        <v>41943.753032407411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148"/>
        <v>49.55</v>
      </c>
      <c r="Q3726" s="10" t="s">
        <v>8315</v>
      </c>
      <c r="R3726" t="s">
        <v>8316</v>
      </c>
      <c r="S3726" s="14">
        <f t="shared" si="149"/>
        <v>42465.491435185191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148"/>
        <v>25.4</v>
      </c>
      <c r="Q3727" s="10" t="s">
        <v>8315</v>
      </c>
      <c r="R3727" t="s">
        <v>8316</v>
      </c>
      <c r="S3727" s="14">
        <f t="shared" si="149"/>
        <v>42401.945219907408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148"/>
        <v>62.59</v>
      </c>
      <c r="Q3728" s="10" t="s">
        <v>8315</v>
      </c>
      <c r="R3728" t="s">
        <v>8316</v>
      </c>
      <c r="S3728" s="14">
        <f t="shared" si="149"/>
        <v>42462.140868055561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148"/>
        <v>61.06</v>
      </c>
      <c r="Q3729" s="10" t="s">
        <v>8315</v>
      </c>
      <c r="R3729" t="s">
        <v>8316</v>
      </c>
      <c r="S3729" s="14">
        <f t="shared" si="149"/>
        <v>42632.348310185189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148"/>
        <v>60.06</v>
      </c>
      <c r="Q3730" s="10" t="s">
        <v>8315</v>
      </c>
      <c r="R3730" t="s">
        <v>8316</v>
      </c>
      <c r="S3730" s="14">
        <f t="shared" si="149"/>
        <v>42205.171018518522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148"/>
        <v>72.400000000000006</v>
      </c>
      <c r="Q3731" s="10" t="s">
        <v>8315</v>
      </c>
      <c r="R3731" t="s">
        <v>8316</v>
      </c>
      <c r="S3731" s="14">
        <f t="shared" si="149"/>
        <v>42041.205000000002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148"/>
        <v>100</v>
      </c>
      <c r="Q3732" s="10" t="s">
        <v>8315</v>
      </c>
      <c r="R3732" t="s">
        <v>8316</v>
      </c>
      <c r="S3732" s="14">
        <f t="shared" si="149"/>
        <v>42203.677766203706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148"/>
        <v>51.67</v>
      </c>
      <c r="Q3733" s="10" t="s">
        <v>8315</v>
      </c>
      <c r="R3733" t="s">
        <v>8316</v>
      </c>
      <c r="S3733" s="14">
        <f t="shared" si="149"/>
        <v>41983.752847222218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148"/>
        <v>32.75</v>
      </c>
      <c r="Q3734" s="10" t="s">
        <v>8315</v>
      </c>
      <c r="R3734" t="s">
        <v>8316</v>
      </c>
      <c r="S3734" s="14">
        <f t="shared" si="149"/>
        <v>41968.677465277782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148"/>
        <v>0</v>
      </c>
      <c r="Q3735" s="10" t="s">
        <v>8315</v>
      </c>
      <c r="R3735" t="s">
        <v>8316</v>
      </c>
      <c r="S3735" s="14">
        <f t="shared" si="149"/>
        <v>42103.024398148147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148"/>
        <v>61</v>
      </c>
      <c r="Q3736" s="10" t="s">
        <v>8315</v>
      </c>
      <c r="R3736" t="s">
        <v>8316</v>
      </c>
      <c r="S3736" s="14">
        <f t="shared" si="149"/>
        <v>42089.901574074072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148"/>
        <v>10</v>
      </c>
      <c r="Q3737" s="10" t="s">
        <v>8315</v>
      </c>
      <c r="R3737" t="s">
        <v>8316</v>
      </c>
      <c r="S3737" s="14">
        <f t="shared" si="149"/>
        <v>42122.693159722221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148"/>
        <v>10</v>
      </c>
      <c r="Q3738" s="10" t="s">
        <v>8315</v>
      </c>
      <c r="R3738" t="s">
        <v>8316</v>
      </c>
      <c r="S3738" s="14">
        <f t="shared" si="149"/>
        <v>42048.711724537032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148"/>
        <v>37.5</v>
      </c>
      <c r="Q3739" s="10" t="s">
        <v>8315</v>
      </c>
      <c r="R3739" t="s">
        <v>8316</v>
      </c>
      <c r="S3739" s="14">
        <f t="shared" si="149"/>
        <v>42297.691006944442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148"/>
        <v>45</v>
      </c>
      <c r="Q3740" s="10" t="s">
        <v>8315</v>
      </c>
      <c r="R3740" t="s">
        <v>8316</v>
      </c>
      <c r="S3740" s="14">
        <f t="shared" si="149"/>
        <v>41813.938715277778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148"/>
        <v>100.63</v>
      </c>
      <c r="Q3741" s="10" t="s">
        <v>8315</v>
      </c>
      <c r="R3741" t="s">
        <v>8316</v>
      </c>
      <c r="S3741" s="14">
        <f t="shared" si="149"/>
        <v>42548.449861111112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148"/>
        <v>25.57</v>
      </c>
      <c r="Q3742" s="10" t="s">
        <v>8315</v>
      </c>
      <c r="R3742" t="s">
        <v>8316</v>
      </c>
      <c r="S3742" s="14">
        <f t="shared" si="149"/>
        <v>41833.089756944442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148"/>
        <v>0</v>
      </c>
      <c r="Q3743" s="10" t="s">
        <v>8315</v>
      </c>
      <c r="R3743" t="s">
        <v>8316</v>
      </c>
      <c r="S3743" s="14">
        <f t="shared" si="149"/>
        <v>42325.920717592591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148"/>
        <v>25</v>
      </c>
      <c r="Q3744" s="10" t="s">
        <v>8315</v>
      </c>
      <c r="R3744" t="s">
        <v>8316</v>
      </c>
      <c r="S3744" s="14">
        <f t="shared" si="149"/>
        <v>41858.214629629627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148"/>
        <v>0</v>
      </c>
      <c r="Q3745" s="10" t="s">
        <v>8315</v>
      </c>
      <c r="R3745" t="s">
        <v>8316</v>
      </c>
      <c r="S3745" s="14">
        <f t="shared" si="149"/>
        <v>41793.710231481484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148"/>
        <v>0</v>
      </c>
      <c r="Q3746" s="10" t="s">
        <v>8315</v>
      </c>
      <c r="R3746" t="s">
        <v>8316</v>
      </c>
      <c r="S3746" s="14">
        <f t="shared" si="149"/>
        <v>41793.814259259263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148"/>
        <v>10</v>
      </c>
      <c r="Q3747" s="10" t="s">
        <v>8315</v>
      </c>
      <c r="R3747" t="s">
        <v>8316</v>
      </c>
      <c r="S3747" s="14">
        <f t="shared" si="149"/>
        <v>41831.697939814818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148"/>
        <v>202</v>
      </c>
      <c r="Q3748" s="10" t="s">
        <v>8315</v>
      </c>
      <c r="R3748" t="s">
        <v>8316</v>
      </c>
      <c r="S3748" s="14">
        <f t="shared" si="149"/>
        <v>42621.389340277776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148"/>
        <v>25</v>
      </c>
      <c r="Q3749" s="10" t="s">
        <v>8315</v>
      </c>
      <c r="R3749" t="s">
        <v>8316</v>
      </c>
      <c r="S3749" s="14">
        <f t="shared" si="149"/>
        <v>42164.299722222218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148"/>
        <v>99.54</v>
      </c>
      <c r="Q3750" s="10" t="s">
        <v>8315</v>
      </c>
      <c r="R3750" t="s">
        <v>8357</v>
      </c>
      <c r="S3750" s="14">
        <f t="shared" si="149"/>
        <v>42395.706435185188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148"/>
        <v>75</v>
      </c>
      <c r="Q3751" s="10" t="s">
        <v>8315</v>
      </c>
      <c r="R3751" t="s">
        <v>8357</v>
      </c>
      <c r="S3751" s="14">
        <f t="shared" si="149"/>
        <v>42458.127175925925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148"/>
        <v>215.25</v>
      </c>
      <c r="Q3752" s="10" t="s">
        <v>8315</v>
      </c>
      <c r="R3752" t="s">
        <v>8357</v>
      </c>
      <c r="S3752" s="14">
        <f t="shared" si="149"/>
        <v>42016.981574074074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148"/>
        <v>120.55</v>
      </c>
      <c r="Q3753" s="10" t="s">
        <v>8315</v>
      </c>
      <c r="R3753" t="s">
        <v>8357</v>
      </c>
      <c r="S3753" s="14">
        <f t="shared" si="149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148"/>
        <v>37.67</v>
      </c>
      <c r="Q3754" s="10" t="s">
        <v>8315</v>
      </c>
      <c r="R3754" t="s">
        <v>8357</v>
      </c>
      <c r="S3754" s="14">
        <f t="shared" si="149"/>
        <v>42619.802488425921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148"/>
        <v>172.23</v>
      </c>
      <c r="Q3755" s="10" t="s">
        <v>8315</v>
      </c>
      <c r="R3755" t="s">
        <v>8357</v>
      </c>
      <c r="S3755" s="14">
        <f t="shared" si="149"/>
        <v>42128.824074074073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148"/>
        <v>111.11</v>
      </c>
      <c r="Q3756" s="10" t="s">
        <v>8315</v>
      </c>
      <c r="R3756" t="s">
        <v>8357</v>
      </c>
      <c r="S3756" s="14">
        <f t="shared" si="149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148"/>
        <v>25.46</v>
      </c>
      <c r="Q3757" s="10" t="s">
        <v>8315</v>
      </c>
      <c r="R3757" t="s">
        <v>8357</v>
      </c>
      <c r="S3757" s="14">
        <f t="shared" si="149"/>
        <v>42445.866979166662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148"/>
        <v>267.64999999999998</v>
      </c>
      <c r="Q3758" s="10" t="s">
        <v>8315</v>
      </c>
      <c r="R3758" t="s">
        <v>8357</v>
      </c>
      <c r="S3758" s="14">
        <f t="shared" si="149"/>
        <v>41771.814791666664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148"/>
        <v>75.959999999999994</v>
      </c>
      <c r="Q3759" s="10" t="s">
        <v>8315</v>
      </c>
      <c r="R3759" t="s">
        <v>8357</v>
      </c>
      <c r="S3759" s="14">
        <f t="shared" si="149"/>
        <v>41954.850868055553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148"/>
        <v>59.04</v>
      </c>
      <c r="Q3760" s="10" t="s">
        <v>8315</v>
      </c>
      <c r="R3760" t="s">
        <v>8357</v>
      </c>
      <c r="S3760" s="14">
        <f t="shared" si="149"/>
        <v>41747.471504629626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148"/>
        <v>50.11</v>
      </c>
      <c r="Q3761" s="10" t="s">
        <v>8315</v>
      </c>
      <c r="R3761" t="s">
        <v>8357</v>
      </c>
      <c r="S3761" s="14">
        <f t="shared" si="149"/>
        <v>42182.108252314814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148"/>
        <v>55.5</v>
      </c>
      <c r="Q3762" s="10" t="s">
        <v>8315</v>
      </c>
      <c r="R3762" t="s">
        <v>8357</v>
      </c>
      <c r="S3762" s="14">
        <f t="shared" si="149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148"/>
        <v>166.67</v>
      </c>
      <c r="Q3763" s="10" t="s">
        <v>8315</v>
      </c>
      <c r="R3763" t="s">
        <v>8357</v>
      </c>
      <c r="S3763" s="14">
        <f t="shared" si="149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148"/>
        <v>47.43</v>
      </c>
      <c r="Q3764" s="10" t="s">
        <v>8315</v>
      </c>
      <c r="R3764" t="s">
        <v>8357</v>
      </c>
      <c r="S3764" s="14">
        <f t="shared" si="149"/>
        <v>42193.813530092593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148"/>
        <v>64.94</v>
      </c>
      <c r="Q3765" s="10" t="s">
        <v>8315</v>
      </c>
      <c r="R3765" t="s">
        <v>8357</v>
      </c>
      <c r="S3765" s="14">
        <f t="shared" si="149"/>
        <v>42065.750300925924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148"/>
        <v>55.56</v>
      </c>
      <c r="Q3766" s="10" t="s">
        <v>8315</v>
      </c>
      <c r="R3766" t="s">
        <v>8357</v>
      </c>
      <c r="S3766" s="14">
        <f t="shared" si="149"/>
        <v>42499.842962962968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148"/>
        <v>74.22</v>
      </c>
      <c r="Q3767" s="10" t="s">
        <v>8315</v>
      </c>
      <c r="R3767" t="s">
        <v>8357</v>
      </c>
      <c r="S3767" s="14">
        <f t="shared" si="149"/>
        <v>41820.776412037041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148"/>
        <v>106.93</v>
      </c>
      <c r="Q3768" s="10" t="s">
        <v>8315</v>
      </c>
      <c r="R3768" t="s">
        <v>8357</v>
      </c>
      <c r="S3768" s="14">
        <f t="shared" si="149"/>
        <v>41788.167187500003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148"/>
        <v>41.7</v>
      </c>
      <c r="Q3769" s="10" t="s">
        <v>8315</v>
      </c>
      <c r="R3769" t="s">
        <v>8357</v>
      </c>
      <c r="S3769" s="14">
        <f t="shared" si="149"/>
        <v>42050.019641203704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148"/>
        <v>74.239999999999995</v>
      </c>
      <c r="Q3770" s="10" t="s">
        <v>8315</v>
      </c>
      <c r="R3770" t="s">
        <v>8357</v>
      </c>
      <c r="S3770" s="14">
        <f t="shared" si="149"/>
        <v>41772.727893518517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148"/>
        <v>73.33</v>
      </c>
      <c r="Q3771" s="10" t="s">
        <v>8315</v>
      </c>
      <c r="R3771" t="s">
        <v>8357</v>
      </c>
      <c r="S3771" s="14">
        <f t="shared" si="149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148"/>
        <v>100</v>
      </c>
      <c r="Q3772" s="10" t="s">
        <v>8315</v>
      </c>
      <c r="R3772" t="s">
        <v>8357</v>
      </c>
      <c r="S3772" s="14">
        <f t="shared" si="149"/>
        <v>42138.930671296301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148"/>
        <v>38.42</v>
      </c>
      <c r="Q3773" s="10" t="s">
        <v>8315</v>
      </c>
      <c r="R3773" t="s">
        <v>8357</v>
      </c>
      <c r="S3773" s="14">
        <f t="shared" si="149"/>
        <v>42493.857083333336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148"/>
        <v>166.97</v>
      </c>
      <c r="Q3774" s="10" t="s">
        <v>8315</v>
      </c>
      <c r="R3774" t="s">
        <v>8357</v>
      </c>
      <c r="S3774" s="14">
        <f t="shared" si="149"/>
        <v>42682.616967592592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148"/>
        <v>94.91</v>
      </c>
      <c r="Q3775" s="10" t="s">
        <v>8315</v>
      </c>
      <c r="R3775" t="s">
        <v>8357</v>
      </c>
      <c r="S3775" s="14">
        <f t="shared" si="149"/>
        <v>42656.005173611105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148"/>
        <v>100</v>
      </c>
      <c r="Q3776" s="10" t="s">
        <v>8315</v>
      </c>
      <c r="R3776" t="s">
        <v>8357</v>
      </c>
      <c r="S3776" s="14">
        <f t="shared" si="149"/>
        <v>42087.792303240742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148"/>
        <v>143.21</v>
      </c>
      <c r="Q3777" s="10" t="s">
        <v>8315</v>
      </c>
      <c r="R3777" t="s">
        <v>8357</v>
      </c>
      <c r="S3777" s="14">
        <f t="shared" si="149"/>
        <v>42075.942627314813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148"/>
        <v>90.82</v>
      </c>
      <c r="Q3778" s="10" t="s">
        <v>8315</v>
      </c>
      <c r="R3778" t="s">
        <v>8357</v>
      </c>
      <c r="S3778" s="14">
        <f t="shared" si="149"/>
        <v>41814.367800925924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150">IFERROR(ROUND(E3779/L3779,2),0)</f>
        <v>48.54</v>
      </c>
      <c r="Q3779" s="10" t="s">
        <v>8315</v>
      </c>
      <c r="R3779" t="s">
        <v>8357</v>
      </c>
      <c r="S3779" s="14">
        <f t="shared" ref="S3779:S3842" si="151">(((J3779/60/60)/24)+DATE(1970,1,1))</f>
        <v>41887.111354166671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150"/>
        <v>70.03</v>
      </c>
      <c r="Q3780" s="10" t="s">
        <v>8315</v>
      </c>
      <c r="R3780" t="s">
        <v>8357</v>
      </c>
      <c r="S3780" s="14">
        <f t="shared" si="151"/>
        <v>41989.819212962961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150"/>
        <v>135.63</v>
      </c>
      <c r="Q3781" s="10" t="s">
        <v>8315</v>
      </c>
      <c r="R3781" t="s">
        <v>8357</v>
      </c>
      <c r="S3781" s="14">
        <f t="shared" si="151"/>
        <v>42425.735416666663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150"/>
        <v>100</v>
      </c>
      <c r="Q3782" s="10" t="s">
        <v>8315</v>
      </c>
      <c r="R3782" t="s">
        <v>8357</v>
      </c>
      <c r="S3782" s="14">
        <f t="shared" si="151"/>
        <v>42166.219733796301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150"/>
        <v>94.9</v>
      </c>
      <c r="Q3783" s="10" t="s">
        <v>8315</v>
      </c>
      <c r="R3783" t="s">
        <v>8357</v>
      </c>
      <c r="S3783" s="14">
        <f t="shared" si="151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150"/>
        <v>75.37</v>
      </c>
      <c r="Q3784" s="10" t="s">
        <v>8315</v>
      </c>
      <c r="R3784" t="s">
        <v>8357</v>
      </c>
      <c r="S3784" s="14">
        <f t="shared" si="151"/>
        <v>42546.862233796302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150"/>
        <v>64.459999999999994</v>
      </c>
      <c r="Q3785" s="10" t="s">
        <v>8315</v>
      </c>
      <c r="R3785" t="s">
        <v>8357</v>
      </c>
      <c r="S3785" s="14">
        <f t="shared" si="151"/>
        <v>42420.140277777777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150"/>
        <v>115</v>
      </c>
      <c r="Q3786" s="10" t="s">
        <v>8315</v>
      </c>
      <c r="R3786" t="s">
        <v>8357</v>
      </c>
      <c r="S3786" s="14">
        <f t="shared" si="151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150"/>
        <v>100.5</v>
      </c>
      <c r="Q3787" s="10" t="s">
        <v>8315</v>
      </c>
      <c r="R3787" t="s">
        <v>8357</v>
      </c>
      <c r="S3787" s="14">
        <f t="shared" si="151"/>
        <v>42548.63853009259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150"/>
        <v>93.77</v>
      </c>
      <c r="Q3788" s="10" t="s">
        <v>8315</v>
      </c>
      <c r="R3788" t="s">
        <v>8357</v>
      </c>
      <c r="S3788" s="14">
        <f t="shared" si="151"/>
        <v>42487.037905092591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150"/>
        <v>35.1</v>
      </c>
      <c r="Q3789" s="10" t="s">
        <v>8315</v>
      </c>
      <c r="R3789" t="s">
        <v>8357</v>
      </c>
      <c r="S3789" s="14">
        <f t="shared" si="151"/>
        <v>42167.534791666665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150"/>
        <v>500</v>
      </c>
      <c r="Q3790" s="10" t="s">
        <v>8315</v>
      </c>
      <c r="R3790" t="s">
        <v>8357</v>
      </c>
      <c r="S3790" s="14">
        <f t="shared" si="151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150"/>
        <v>29</v>
      </c>
      <c r="Q3791" s="10" t="s">
        <v>8315</v>
      </c>
      <c r="R3791" t="s">
        <v>8357</v>
      </c>
      <c r="S3791" s="14">
        <f t="shared" si="151"/>
        <v>42138.798819444448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150"/>
        <v>0</v>
      </c>
      <c r="Q3792" s="10" t="s">
        <v>8315</v>
      </c>
      <c r="R3792" t="s">
        <v>8357</v>
      </c>
      <c r="S3792" s="14">
        <f t="shared" si="151"/>
        <v>42666.666932870372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150"/>
        <v>0</v>
      </c>
      <c r="Q3793" s="10" t="s">
        <v>8315</v>
      </c>
      <c r="R3793" t="s">
        <v>8357</v>
      </c>
      <c r="S3793" s="14">
        <f t="shared" si="151"/>
        <v>41766.692037037035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150"/>
        <v>17.5</v>
      </c>
      <c r="Q3794" s="10" t="s">
        <v>8315</v>
      </c>
      <c r="R3794" t="s">
        <v>8357</v>
      </c>
      <c r="S3794" s="14">
        <f t="shared" si="151"/>
        <v>42170.447013888886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150"/>
        <v>174</v>
      </c>
      <c r="Q3795" s="10" t="s">
        <v>8315</v>
      </c>
      <c r="R3795" t="s">
        <v>8357</v>
      </c>
      <c r="S3795" s="14">
        <f t="shared" si="151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150"/>
        <v>50</v>
      </c>
      <c r="Q3796" s="10" t="s">
        <v>8315</v>
      </c>
      <c r="R3796" t="s">
        <v>8357</v>
      </c>
      <c r="S3796" s="14">
        <f t="shared" si="151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150"/>
        <v>5</v>
      </c>
      <c r="Q3797" s="10" t="s">
        <v>8315</v>
      </c>
      <c r="R3797" t="s">
        <v>8357</v>
      </c>
      <c r="S3797" s="14">
        <f t="shared" si="151"/>
        <v>42201.436226851853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150"/>
        <v>1</v>
      </c>
      <c r="Q3798" s="10" t="s">
        <v>8315</v>
      </c>
      <c r="R3798" t="s">
        <v>8357</v>
      </c>
      <c r="S3798" s="14">
        <f t="shared" si="151"/>
        <v>42689.029583333337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150"/>
        <v>145.41</v>
      </c>
      <c r="Q3799" s="10" t="s">
        <v>8315</v>
      </c>
      <c r="R3799" t="s">
        <v>8357</v>
      </c>
      <c r="S3799" s="14">
        <f t="shared" si="151"/>
        <v>42084.881539351853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150"/>
        <v>205</v>
      </c>
      <c r="Q3800" s="10" t="s">
        <v>8315</v>
      </c>
      <c r="R3800" t="s">
        <v>8357</v>
      </c>
      <c r="S3800" s="14">
        <f t="shared" si="151"/>
        <v>41831.722777777781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150"/>
        <v>100.5</v>
      </c>
      <c r="Q3801" s="10" t="s">
        <v>8315</v>
      </c>
      <c r="R3801" t="s">
        <v>8357</v>
      </c>
      <c r="S3801" s="14">
        <f t="shared" si="151"/>
        <v>42410.93105324074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150"/>
        <v>55.06</v>
      </c>
      <c r="Q3802" s="10" t="s">
        <v>8315</v>
      </c>
      <c r="R3802" t="s">
        <v>8357</v>
      </c>
      <c r="S3802" s="14">
        <f t="shared" si="151"/>
        <v>41982.737071759257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150"/>
        <v>47.33</v>
      </c>
      <c r="Q3803" s="10" t="s">
        <v>8315</v>
      </c>
      <c r="R3803" t="s">
        <v>8357</v>
      </c>
      <c r="S3803" s="14">
        <f t="shared" si="151"/>
        <v>41975.676111111112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150"/>
        <v>0</v>
      </c>
      <c r="Q3804" s="10" t="s">
        <v>8315</v>
      </c>
      <c r="R3804" t="s">
        <v>8357</v>
      </c>
      <c r="S3804" s="14">
        <f t="shared" si="151"/>
        <v>42269.126226851848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150"/>
        <v>58.95</v>
      </c>
      <c r="Q3805" s="10" t="s">
        <v>8315</v>
      </c>
      <c r="R3805" t="s">
        <v>8357</v>
      </c>
      <c r="S3805" s="14">
        <f t="shared" si="151"/>
        <v>42403.971851851849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150"/>
        <v>0</v>
      </c>
      <c r="Q3806" s="10" t="s">
        <v>8315</v>
      </c>
      <c r="R3806" t="s">
        <v>8357</v>
      </c>
      <c r="S3806" s="14">
        <f t="shared" si="151"/>
        <v>42527.00953703704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150"/>
        <v>1.5</v>
      </c>
      <c r="Q3807" s="10" t="s">
        <v>8315</v>
      </c>
      <c r="R3807" t="s">
        <v>8357</v>
      </c>
      <c r="S3807" s="14">
        <f t="shared" si="151"/>
        <v>41849.887037037035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150"/>
        <v>5</v>
      </c>
      <c r="Q3808" s="10" t="s">
        <v>8315</v>
      </c>
      <c r="R3808" t="s">
        <v>8357</v>
      </c>
      <c r="S3808" s="14">
        <f t="shared" si="151"/>
        <v>41799.259039351848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150"/>
        <v>50.56</v>
      </c>
      <c r="Q3809" s="10" t="s">
        <v>8315</v>
      </c>
      <c r="R3809" t="s">
        <v>8357</v>
      </c>
      <c r="S3809" s="14">
        <f t="shared" si="151"/>
        <v>42090.909016203703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150"/>
        <v>41.67</v>
      </c>
      <c r="Q3810" s="10" t="s">
        <v>8315</v>
      </c>
      <c r="R3810" t="s">
        <v>8316</v>
      </c>
      <c r="S3810" s="14">
        <f t="shared" si="151"/>
        <v>42059.453923611116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150"/>
        <v>53.29</v>
      </c>
      <c r="Q3811" s="10" t="s">
        <v>8315</v>
      </c>
      <c r="R3811" t="s">
        <v>8316</v>
      </c>
      <c r="S3811" s="14">
        <f t="shared" si="151"/>
        <v>41800.526701388888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150"/>
        <v>70.23</v>
      </c>
      <c r="Q3812" s="10" t="s">
        <v>8315</v>
      </c>
      <c r="R3812" t="s">
        <v>8316</v>
      </c>
      <c r="S3812" s="14">
        <f t="shared" si="151"/>
        <v>42054.849050925928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150"/>
        <v>43.42</v>
      </c>
      <c r="Q3813" s="10" t="s">
        <v>8315</v>
      </c>
      <c r="R3813" t="s">
        <v>8316</v>
      </c>
      <c r="S3813" s="14">
        <f t="shared" si="151"/>
        <v>42487.62700231481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150"/>
        <v>199.18</v>
      </c>
      <c r="Q3814" s="10" t="s">
        <v>8315</v>
      </c>
      <c r="R3814" t="s">
        <v>8316</v>
      </c>
      <c r="S3814" s="14">
        <f t="shared" si="151"/>
        <v>42109.751250000001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150"/>
        <v>78.52</v>
      </c>
      <c r="Q3815" s="10" t="s">
        <v>8315</v>
      </c>
      <c r="R3815" t="s">
        <v>8316</v>
      </c>
      <c r="S3815" s="14">
        <f t="shared" si="151"/>
        <v>42497.275706018518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150"/>
        <v>61.82</v>
      </c>
      <c r="Q3816" s="10" t="s">
        <v>8315</v>
      </c>
      <c r="R3816" t="s">
        <v>8316</v>
      </c>
      <c r="S3816" s="14">
        <f t="shared" si="151"/>
        <v>42058.904074074075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150"/>
        <v>50</v>
      </c>
      <c r="Q3817" s="10" t="s">
        <v>8315</v>
      </c>
      <c r="R3817" t="s">
        <v>8316</v>
      </c>
      <c r="S3817" s="14">
        <f t="shared" si="151"/>
        <v>42207.259918981479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150"/>
        <v>48.34</v>
      </c>
      <c r="Q3818" s="10" t="s">
        <v>8315</v>
      </c>
      <c r="R3818" t="s">
        <v>8316</v>
      </c>
      <c r="S3818" s="14">
        <f t="shared" si="151"/>
        <v>41807.690081018518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150"/>
        <v>107.25</v>
      </c>
      <c r="Q3819" s="10" t="s">
        <v>8315</v>
      </c>
      <c r="R3819" t="s">
        <v>8316</v>
      </c>
      <c r="S3819" s="14">
        <f t="shared" si="151"/>
        <v>42284.69694444444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150"/>
        <v>57</v>
      </c>
      <c r="Q3820" s="10" t="s">
        <v>8315</v>
      </c>
      <c r="R3820" t="s">
        <v>8316</v>
      </c>
      <c r="S3820" s="14">
        <f t="shared" si="151"/>
        <v>42045.84238425926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150"/>
        <v>40.92</v>
      </c>
      <c r="Q3821" s="10" t="s">
        <v>8315</v>
      </c>
      <c r="R3821" t="s">
        <v>8316</v>
      </c>
      <c r="S3821" s="14">
        <f t="shared" si="151"/>
        <v>42184.209537037037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150"/>
        <v>21.5</v>
      </c>
      <c r="Q3822" s="10" t="s">
        <v>8315</v>
      </c>
      <c r="R3822" t="s">
        <v>8316</v>
      </c>
      <c r="S3822" s="14">
        <f t="shared" si="151"/>
        <v>42160.651817129634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150"/>
        <v>79.540000000000006</v>
      </c>
      <c r="Q3823" s="10" t="s">
        <v>8315</v>
      </c>
      <c r="R3823" t="s">
        <v>8316</v>
      </c>
      <c r="S3823" s="14">
        <f t="shared" si="151"/>
        <v>42341.180636574078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150"/>
        <v>72.38</v>
      </c>
      <c r="Q3824" s="10" t="s">
        <v>8315</v>
      </c>
      <c r="R3824" t="s">
        <v>8316</v>
      </c>
      <c r="S3824" s="14">
        <f t="shared" si="151"/>
        <v>42329.838159722218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150"/>
        <v>64.63</v>
      </c>
      <c r="Q3825" s="10" t="s">
        <v>8315</v>
      </c>
      <c r="R3825" t="s">
        <v>8316</v>
      </c>
      <c r="S3825" s="14">
        <f t="shared" si="151"/>
        <v>42170.910231481481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150"/>
        <v>38.57</v>
      </c>
      <c r="Q3826" s="10" t="s">
        <v>8315</v>
      </c>
      <c r="R3826" t="s">
        <v>8316</v>
      </c>
      <c r="S3826" s="14">
        <f t="shared" si="151"/>
        <v>42571.626192129625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150"/>
        <v>107.57</v>
      </c>
      <c r="Q3827" s="10" t="s">
        <v>8315</v>
      </c>
      <c r="R3827" t="s">
        <v>8316</v>
      </c>
      <c r="S3827" s="14">
        <f t="shared" si="151"/>
        <v>42151.069606481484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150"/>
        <v>27.5</v>
      </c>
      <c r="Q3828" s="10" t="s">
        <v>8315</v>
      </c>
      <c r="R3828" t="s">
        <v>8316</v>
      </c>
      <c r="S3828" s="14">
        <f t="shared" si="151"/>
        <v>42101.423541666663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150"/>
        <v>70.459999999999994</v>
      </c>
      <c r="Q3829" s="10" t="s">
        <v>8315</v>
      </c>
      <c r="R3829" t="s">
        <v>8316</v>
      </c>
      <c r="S3829" s="14">
        <f t="shared" si="151"/>
        <v>42034.928252314814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150"/>
        <v>178.57</v>
      </c>
      <c r="Q3830" s="10" t="s">
        <v>8315</v>
      </c>
      <c r="R3830" t="s">
        <v>8316</v>
      </c>
      <c r="S3830" s="14">
        <f t="shared" si="151"/>
        <v>41944.527627314819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150"/>
        <v>62.63</v>
      </c>
      <c r="Q3831" s="10" t="s">
        <v>8315</v>
      </c>
      <c r="R3831" t="s">
        <v>8316</v>
      </c>
      <c r="S3831" s="14">
        <f t="shared" si="151"/>
        <v>42593.865405092598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150"/>
        <v>75</v>
      </c>
      <c r="Q3832" s="10" t="s">
        <v>8315</v>
      </c>
      <c r="R3832" t="s">
        <v>8316</v>
      </c>
      <c r="S3832" s="14">
        <f t="shared" si="151"/>
        <v>42503.740868055553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150"/>
        <v>58.9</v>
      </c>
      <c r="Q3833" s="10" t="s">
        <v>8315</v>
      </c>
      <c r="R3833" t="s">
        <v>8316</v>
      </c>
      <c r="S3833" s="14">
        <f t="shared" si="151"/>
        <v>41927.848900462966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150"/>
        <v>139.56</v>
      </c>
      <c r="Q3834" s="10" t="s">
        <v>8315</v>
      </c>
      <c r="R3834" t="s">
        <v>8316</v>
      </c>
      <c r="S3834" s="14">
        <f t="shared" si="151"/>
        <v>42375.114988425921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150"/>
        <v>70</v>
      </c>
      <c r="Q3835" s="10" t="s">
        <v>8315</v>
      </c>
      <c r="R3835" t="s">
        <v>8316</v>
      </c>
      <c r="S3835" s="14">
        <f t="shared" si="151"/>
        <v>41963.872361111105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150"/>
        <v>57.39</v>
      </c>
      <c r="Q3836" s="10" t="s">
        <v>8315</v>
      </c>
      <c r="R3836" t="s">
        <v>8316</v>
      </c>
      <c r="S3836" s="14">
        <f t="shared" si="151"/>
        <v>42143.445219907408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150"/>
        <v>40</v>
      </c>
      <c r="Q3837" s="10" t="s">
        <v>8315</v>
      </c>
      <c r="R3837" t="s">
        <v>8316</v>
      </c>
      <c r="S3837" s="14">
        <f t="shared" si="151"/>
        <v>42460.94222222222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150"/>
        <v>64.290000000000006</v>
      </c>
      <c r="Q3838" s="10" t="s">
        <v>8315</v>
      </c>
      <c r="R3838" t="s">
        <v>8316</v>
      </c>
      <c r="S3838" s="14">
        <f t="shared" si="151"/>
        <v>42553.926527777774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150"/>
        <v>120.12</v>
      </c>
      <c r="Q3839" s="10" t="s">
        <v>8315</v>
      </c>
      <c r="R3839" t="s">
        <v>8316</v>
      </c>
      <c r="S3839" s="14">
        <f t="shared" si="151"/>
        <v>42152.765717592592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150"/>
        <v>1008.24</v>
      </c>
      <c r="Q3840" s="10" t="s">
        <v>8315</v>
      </c>
      <c r="R3840" t="s">
        <v>8316</v>
      </c>
      <c r="S3840" s="14">
        <f t="shared" si="151"/>
        <v>42116.710752314815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150"/>
        <v>63.28</v>
      </c>
      <c r="Q3841" s="10" t="s">
        <v>8315</v>
      </c>
      <c r="R3841" t="s">
        <v>8316</v>
      </c>
      <c r="S3841" s="14">
        <f t="shared" si="151"/>
        <v>42155.142638888887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150"/>
        <v>21.67</v>
      </c>
      <c r="Q3842" s="10" t="s">
        <v>8315</v>
      </c>
      <c r="R3842" t="s">
        <v>8316</v>
      </c>
      <c r="S3842" s="14">
        <f t="shared" si="151"/>
        <v>42432.701724537037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152">IFERROR(ROUND(E3843/L3843,2),0)</f>
        <v>25.65</v>
      </c>
      <c r="Q3843" s="10" t="s">
        <v>8315</v>
      </c>
      <c r="R3843" t="s">
        <v>8316</v>
      </c>
      <c r="S3843" s="14">
        <f t="shared" ref="S3843:S3906" si="153">(((J3843/60/60)/24)+DATE(1970,1,1))</f>
        <v>41780.785729166666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152"/>
        <v>47.7</v>
      </c>
      <c r="Q3844" s="10" t="s">
        <v>8315</v>
      </c>
      <c r="R3844" t="s">
        <v>8316</v>
      </c>
      <c r="S3844" s="14">
        <f t="shared" si="153"/>
        <v>41740.493657407409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152"/>
        <v>56.05</v>
      </c>
      <c r="Q3845" s="10" t="s">
        <v>8315</v>
      </c>
      <c r="R3845" t="s">
        <v>8316</v>
      </c>
      <c r="S3845" s="14">
        <f t="shared" si="153"/>
        <v>41766.072500000002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152"/>
        <v>81.319999999999993</v>
      </c>
      <c r="Q3846" s="10" t="s">
        <v>8315</v>
      </c>
      <c r="R3846" t="s">
        <v>8316</v>
      </c>
      <c r="S3846" s="14">
        <f t="shared" si="153"/>
        <v>41766.617291666669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152"/>
        <v>70.17</v>
      </c>
      <c r="Q3847" s="10" t="s">
        <v>8315</v>
      </c>
      <c r="R3847" t="s">
        <v>8316</v>
      </c>
      <c r="S3847" s="14">
        <f t="shared" si="153"/>
        <v>42248.627013888887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152"/>
        <v>23.63</v>
      </c>
      <c r="Q3848" s="10" t="s">
        <v>8315</v>
      </c>
      <c r="R3848" t="s">
        <v>8316</v>
      </c>
      <c r="S3848" s="14">
        <f t="shared" si="153"/>
        <v>41885.221550925926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152"/>
        <v>188.56</v>
      </c>
      <c r="Q3849" s="10" t="s">
        <v>8315</v>
      </c>
      <c r="R3849" t="s">
        <v>8316</v>
      </c>
      <c r="S3849" s="14">
        <f t="shared" si="153"/>
        <v>42159.224432870367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152"/>
        <v>49.51</v>
      </c>
      <c r="Q3850" s="10" t="s">
        <v>8315</v>
      </c>
      <c r="R3850" t="s">
        <v>8316</v>
      </c>
      <c r="S3850" s="14">
        <f t="shared" si="153"/>
        <v>42265.817002314812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152"/>
        <v>75.459999999999994</v>
      </c>
      <c r="Q3851" s="10" t="s">
        <v>8315</v>
      </c>
      <c r="R3851" t="s">
        <v>8316</v>
      </c>
      <c r="S3851" s="14">
        <f t="shared" si="153"/>
        <v>42136.767175925925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152"/>
        <v>9.5</v>
      </c>
      <c r="Q3852" s="10" t="s">
        <v>8315</v>
      </c>
      <c r="R3852" t="s">
        <v>8316</v>
      </c>
      <c r="S3852" s="14">
        <f t="shared" si="153"/>
        <v>41975.124340277776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152"/>
        <v>35.5</v>
      </c>
      <c r="Q3853" s="10" t="s">
        <v>8315</v>
      </c>
      <c r="R3853" t="s">
        <v>8316</v>
      </c>
      <c r="S3853" s="14">
        <f t="shared" si="153"/>
        <v>42172.439571759256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152"/>
        <v>10</v>
      </c>
      <c r="Q3854" s="10" t="s">
        <v>8315</v>
      </c>
      <c r="R3854" t="s">
        <v>8316</v>
      </c>
      <c r="S3854" s="14">
        <f t="shared" si="153"/>
        <v>42065.190694444449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152"/>
        <v>13</v>
      </c>
      <c r="Q3855" s="10" t="s">
        <v>8315</v>
      </c>
      <c r="R3855" t="s">
        <v>8316</v>
      </c>
      <c r="S3855" s="14">
        <f t="shared" si="153"/>
        <v>41848.84002314815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152"/>
        <v>89.4</v>
      </c>
      <c r="Q3856" s="10" t="s">
        <v>8315</v>
      </c>
      <c r="R3856" t="s">
        <v>8316</v>
      </c>
      <c r="S3856" s="14">
        <f t="shared" si="153"/>
        <v>42103.884930555556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152"/>
        <v>25</v>
      </c>
      <c r="Q3857" s="10" t="s">
        <v>8315</v>
      </c>
      <c r="R3857" t="s">
        <v>8316</v>
      </c>
      <c r="S3857" s="14">
        <f t="shared" si="153"/>
        <v>42059.970729166671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152"/>
        <v>1</v>
      </c>
      <c r="Q3858" s="10" t="s">
        <v>8315</v>
      </c>
      <c r="R3858" t="s">
        <v>8316</v>
      </c>
      <c r="S3858" s="14">
        <f t="shared" si="153"/>
        <v>42041.743090277778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152"/>
        <v>65</v>
      </c>
      <c r="Q3859" s="10" t="s">
        <v>8315</v>
      </c>
      <c r="R3859" t="s">
        <v>8316</v>
      </c>
      <c r="S3859" s="14">
        <f t="shared" si="153"/>
        <v>41829.73715277778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152"/>
        <v>10</v>
      </c>
      <c r="Q3860" s="10" t="s">
        <v>8315</v>
      </c>
      <c r="R3860" t="s">
        <v>8316</v>
      </c>
      <c r="S3860" s="14">
        <f t="shared" si="153"/>
        <v>42128.431064814817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152"/>
        <v>1</v>
      </c>
      <c r="Q3861" s="10" t="s">
        <v>8315</v>
      </c>
      <c r="R3861" t="s">
        <v>8316</v>
      </c>
      <c r="S3861" s="14">
        <f t="shared" si="153"/>
        <v>41789.893599537041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152"/>
        <v>81.540000000000006</v>
      </c>
      <c r="Q3862" s="10" t="s">
        <v>8315</v>
      </c>
      <c r="R3862" t="s">
        <v>8316</v>
      </c>
      <c r="S3862" s="14">
        <f t="shared" si="153"/>
        <v>41833.660995370366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152"/>
        <v>100</v>
      </c>
      <c r="Q3863" s="10" t="s">
        <v>8315</v>
      </c>
      <c r="R3863" t="s">
        <v>8316</v>
      </c>
      <c r="S3863" s="14">
        <f t="shared" si="153"/>
        <v>41914.590011574073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152"/>
        <v>1</v>
      </c>
      <c r="Q3864" s="10" t="s">
        <v>8315</v>
      </c>
      <c r="R3864" t="s">
        <v>8316</v>
      </c>
      <c r="S3864" s="14">
        <f t="shared" si="153"/>
        <v>42611.261064814811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152"/>
        <v>0</v>
      </c>
      <c r="Q3865" s="10" t="s">
        <v>8315</v>
      </c>
      <c r="R3865" t="s">
        <v>8316</v>
      </c>
      <c r="S3865" s="14">
        <f t="shared" si="153"/>
        <v>42253.633159722223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152"/>
        <v>20</v>
      </c>
      <c r="Q3866" s="10" t="s">
        <v>8315</v>
      </c>
      <c r="R3866" t="s">
        <v>8316</v>
      </c>
      <c r="S3866" s="14">
        <f t="shared" si="153"/>
        <v>42295.891828703709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152"/>
        <v>46.43</v>
      </c>
      <c r="Q3867" s="10" t="s">
        <v>8315</v>
      </c>
      <c r="R3867" t="s">
        <v>8316</v>
      </c>
      <c r="S3867" s="14">
        <f t="shared" si="153"/>
        <v>41841.651597222226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152"/>
        <v>5.5</v>
      </c>
      <c r="Q3868" s="10" t="s">
        <v>8315</v>
      </c>
      <c r="R3868" t="s">
        <v>8316</v>
      </c>
      <c r="S3868" s="14">
        <f t="shared" si="153"/>
        <v>42402.947002314817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152"/>
        <v>50.2</v>
      </c>
      <c r="Q3869" s="10" t="s">
        <v>8315</v>
      </c>
      <c r="R3869" t="s">
        <v>8316</v>
      </c>
      <c r="S3869" s="14">
        <f t="shared" si="153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152"/>
        <v>10</v>
      </c>
      <c r="Q3870" s="10" t="s">
        <v>8315</v>
      </c>
      <c r="R3870" t="s">
        <v>8357</v>
      </c>
      <c r="S3870" s="14">
        <f t="shared" si="153"/>
        <v>41865.659780092588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152"/>
        <v>30.13</v>
      </c>
      <c r="Q3871" s="10" t="s">
        <v>8315</v>
      </c>
      <c r="R3871" t="s">
        <v>8357</v>
      </c>
      <c r="S3871" s="14">
        <f t="shared" si="153"/>
        <v>42047.724444444444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152"/>
        <v>150</v>
      </c>
      <c r="Q3872" s="10" t="s">
        <v>8315</v>
      </c>
      <c r="R3872" t="s">
        <v>8357</v>
      </c>
      <c r="S3872" s="14">
        <f t="shared" si="153"/>
        <v>41793.17219907407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152"/>
        <v>13.33</v>
      </c>
      <c r="Q3873" s="10" t="s">
        <v>8315</v>
      </c>
      <c r="R3873" t="s">
        <v>8357</v>
      </c>
      <c r="S3873" s="14">
        <f t="shared" si="153"/>
        <v>42763.780671296292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152"/>
        <v>0</v>
      </c>
      <c r="Q3874" s="10" t="s">
        <v>8315</v>
      </c>
      <c r="R3874" t="s">
        <v>8357</v>
      </c>
      <c r="S3874" s="14">
        <f t="shared" si="153"/>
        <v>42180.145787037036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152"/>
        <v>0</v>
      </c>
      <c r="Q3875" s="10" t="s">
        <v>8315</v>
      </c>
      <c r="R3875" t="s">
        <v>8357</v>
      </c>
      <c r="S3875" s="14">
        <f t="shared" si="153"/>
        <v>42255.696006944447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152"/>
        <v>0</v>
      </c>
      <c r="Q3876" s="10" t="s">
        <v>8315</v>
      </c>
      <c r="R3876" t="s">
        <v>8357</v>
      </c>
      <c r="S3876" s="14">
        <f t="shared" si="153"/>
        <v>42007.016458333332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152"/>
        <v>0</v>
      </c>
      <c r="Q3877" s="10" t="s">
        <v>8315</v>
      </c>
      <c r="R3877" t="s">
        <v>8357</v>
      </c>
      <c r="S3877" s="14">
        <f t="shared" si="153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152"/>
        <v>44.76</v>
      </c>
      <c r="Q3878" s="10" t="s">
        <v>8315</v>
      </c>
      <c r="R3878" t="s">
        <v>8357</v>
      </c>
      <c r="S3878" s="14">
        <f t="shared" si="153"/>
        <v>42372.624166666668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152"/>
        <v>88.64</v>
      </c>
      <c r="Q3879" s="10" t="s">
        <v>8315</v>
      </c>
      <c r="R3879" t="s">
        <v>8357</v>
      </c>
      <c r="S3879" s="14">
        <f t="shared" si="153"/>
        <v>42682.67768518519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152"/>
        <v>10</v>
      </c>
      <c r="Q3880" s="10" t="s">
        <v>8315</v>
      </c>
      <c r="R3880" t="s">
        <v>8357</v>
      </c>
      <c r="S3880" s="14">
        <f t="shared" si="153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152"/>
        <v>0</v>
      </c>
      <c r="Q3881" s="10" t="s">
        <v>8315</v>
      </c>
      <c r="R3881" t="s">
        <v>8357</v>
      </c>
      <c r="S3881" s="14">
        <f t="shared" si="153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152"/>
        <v>57.65</v>
      </c>
      <c r="Q3882" s="10" t="s">
        <v>8315</v>
      </c>
      <c r="R3882" t="s">
        <v>8357</v>
      </c>
      <c r="S3882" s="14">
        <f t="shared" si="153"/>
        <v>41815.815046296295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152"/>
        <v>25</v>
      </c>
      <c r="Q3883" s="10" t="s">
        <v>8315</v>
      </c>
      <c r="R3883" t="s">
        <v>8357</v>
      </c>
      <c r="S3883" s="14">
        <f t="shared" si="153"/>
        <v>42756.018506944441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152"/>
        <v>0</v>
      </c>
      <c r="Q3884" s="10" t="s">
        <v>8315</v>
      </c>
      <c r="R3884" t="s">
        <v>8357</v>
      </c>
      <c r="S3884" s="14">
        <f t="shared" si="153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152"/>
        <v>0</v>
      </c>
      <c r="Q3885" s="10" t="s">
        <v>8315</v>
      </c>
      <c r="R3885" t="s">
        <v>8357</v>
      </c>
      <c r="S3885" s="14">
        <f t="shared" si="153"/>
        <v>41854.602650462963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152"/>
        <v>0</v>
      </c>
      <c r="Q3886" s="10" t="s">
        <v>8315</v>
      </c>
      <c r="R3886" t="s">
        <v>8357</v>
      </c>
      <c r="S3886" s="14">
        <f t="shared" si="153"/>
        <v>42065.791574074072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152"/>
        <v>0</v>
      </c>
      <c r="Q3887" s="10" t="s">
        <v>8315</v>
      </c>
      <c r="R3887" t="s">
        <v>8357</v>
      </c>
      <c r="S3887" s="14">
        <f t="shared" si="153"/>
        <v>42469.951284722221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152"/>
        <v>0</v>
      </c>
      <c r="Q3888" s="10" t="s">
        <v>8315</v>
      </c>
      <c r="R3888" t="s">
        <v>8357</v>
      </c>
      <c r="S3888" s="14">
        <f t="shared" si="153"/>
        <v>41954.228032407409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152"/>
        <v>17.5</v>
      </c>
      <c r="Q3889" s="10" t="s">
        <v>8315</v>
      </c>
      <c r="R3889" t="s">
        <v>8357</v>
      </c>
      <c r="S3889" s="14">
        <f t="shared" si="153"/>
        <v>42079.857974537037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152"/>
        <v>38.71</v>
      </c>
      <c r="Q3890" s="10" t="s">
        <v>8315</v>
      </c>
      <c r="R3890" t="s">
        <v>8316</v>
      </c>
      <c r="S3890" s="14">
        <f t="shared" si="153"/>
        <v>42762.545810185184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152"/>
        <v>13.11</v>
      </c>
      <c r="Q3891" s="10" t="s">
        <v>8315</v>
      </c>
      <c r="R3891" t="s">
        <v>8316</v>
      </c>
      <c r="S3891" s="14">
        <f t="shared" si="153"/>
        <v>41977.004976851851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152"/>
        <v>315.5</v>
      </c>
      <c r="Q3892" s="10" t="s">
        <v>8315</v>
      </c>
      <c r="R3892" t="s">
        <v>8316</v>
      </c>
      <c r="S3892" s="14">
        <f t="shared" si="153"/>
        <v>42171.758611111116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152"/>
        <v>37.14</v>
      </c>
      <c r="Q3893" s="10" t="s">
        <v>8315</v>
      </c>
      <c r="R3893" t="s">
        <v>8316</v>
      </c>
      <c r="S3893" s="14">
        <f t="shared" si="153"/>
        <v>42056.1324537037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152"/>
        <v>0</v>
      </c>
      <c r="Q3894" s="10" t="s">
        <v>8315</v>
      </c>
      <c r="R3894" t="s">
        <v>8316</v>
      </c>
      <c r="S3894" s="14">
        <f t="shared" si="153"/>
        <v>41867.652280092596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152"/>
        <v>128.27000000000001</v>
      </c>
      <c r="Q3895" s="10" t="s">
        <v>8315</v>
      </c>
      <c r="R3895" t="s">
        <v>8316</v>
      </c>
      <c r="S3895" s="14">
        <f t="shared" si="153"/>
        <v>41779.657870370371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152"/>
        <v>47.27</v>
      </c>
      <c r="Q3896" s="10" t="s">
        <v>8315</v>
      </c>
      <c r="R3896" t="s">
        <v>8316</v>
      </c>
      <c r="S3896" s="14">
        <f t="shared" si="153"/>
        <v>42679.958472222221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152"/>
        <v>50</v>
      </c>
      <c r="Q3897" s="10" t="s">
        <v>8315</v>
      </c>
      <c r="R3897" t="s">
        <v>8316</v>
      </c>
      <c r="S3897" s="14">
        <f t="shared" si="153"/>
        <v>42032.250208333338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152"/>
        <v>42.5</v>
      </c>
      <c r="Q3898" s="10" t="s">
        <v>8315</v>
      </c>
      <c r="R3898" t="s">
        <v>8316</v>
      </c>
      <c r="S3898" s="14">
        <f t="shared" si="153"/>
        <v>41793.191875000004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152"/>
        <v>44</v>
      </c>
      <c r="Q3899" s="10" t="s">
        <v>8315</v>
      </c>
      <c r="R3899" t="s">
        <v>8316</v>
      </c>
      <c r="S3899" s="14">
        <f t="shared" si="153"/>
        <v>41982.87364583333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152"/>
        <v>50.88</v>
      </c>
      <c r="Q3900" s="10" t="s">
        <v>8315</v>
      </c>
      <c r="R3900" t="s">
        <v>8316</v>
      </c>
      <c r="S3900" s="14">
        <f t="shared" si="153"/>
        <v>42193.482291666667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152"/>
        <v>62.5</v>
      </c>
      <c r="Q3901" s="10" t="s">
        <v>8315</v>
      </c>
      <c r="R3901" t="s">
        <v>8316</v>
      </c>
      <c r="S3901" s="14">
        <f t="shared" si="153"/>
        <v>41843.775011574071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152"/>
        <v>27</v>
      </c>
      <c r="Q3902" s="10" t="s">
        <v>8315</v>
      </c>
      <c r="R3902" t="s">
        <v>8316</v>
      </c>
      <c r="S3902" s="14">
        <f t="shared" si="153"/>
        <v>42136.092488425929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152"/>
        <v>25</v>
      </c>
      <c r="Q3903" s="10" t="s">
        <v>8315</v>
      </c>
      <c r="R3903" t="s">
        <v>8316</v>
      </c>
      <c r="S3903" s="14">
        <f t="shared" si="153"/>
        <v>42317.826377314821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152"/>
        <v>47.26</v>
      </c>
      <c r="Q3904" s="10" t="s">
        <v>8315</v>
      </c>
      <c r="R3904" t="s">
        <v>8316</v>
      </c>
      <c r="S3904" s="14">
        <f t="shared" si="153"/>
        <v>42663.468078703707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152"/>
        <v>0</v>
      </c>
      <c r="Q3905" s="10" t="s">
        <v>8315</v>
      </c>
      <c r="R3905" t="s">
        <v>8316</v>
      </c>
      <c r="S3905" s="14">
        <f t="shared" si="153"/>
        <v>42186.01116898148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152"/>
        <v>1.5</v>
      </c>
      <c r="Q3906" s="10" t="s">
        <v>8315</v>
      </c>
      <c r="R3906" t="s">
        <v>8316</v>
      </c>
      <c r="S3906" s="14">
        <f t="shared" si="153"/>
        <v>42095.229166666672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154">IFERROR(ROUND(E3907/L3907,2),0)</f>
        <v>24.71</v>
      </c>
      <c r="Q3907" s="10" t="s">
        <v>8315</v>
      </c>
      <c r="R3907" t="s">
        <v>8316</v>
      </c>
      <c r="S3907" s="14">
        <f t="shared" ref="S3907:S3970" si="155">(((J3907/60/60)/24)+DATE(1970,1,1))</f>
        <v>42124.623877314814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154"/>
        <v>63.13</v>
      </c>
      <c r="Q3908" s="10" t="s">
        <v>8315</v>
      </c>
      <c r="R3908" t="s">
        <v>8316</v>
      </c>
      <c r="S3908" s="14">
        <f t="shared" si="155"/>
        <v>42143.917743055557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154"/>
        <v>38.25</v>
      </c>
      <c r="Q3909" s="10" t="s">
        <v>8315</v>
      </c>
      <c r="R3909" t="s">
        <v>8316</v>
      </c>
      <c r="S3909" s="14">
        <f t="shared" si="155"/>
        <v>41906.819513888891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154"/>
        <v>16.25</v>
      </c>
      <c r="Q3910" s="10" t="s">
        <v>8315</v>
      </c>
      <c r="R3910" t="s">
        <v>8316</v>
      </c>
      <c r="S3910" s="14">
        <f t="shared" si="155"/>
        <v>41834.135370370372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154"/>
        <v>33.75</v>
      </c>
      <c r="Q3911" s="10" t="s">
        <v>8315</v>
      </c>
      <c r="R3911" t="s">
        <v>8316</v>
      </c>
      <c r="S3911" s="14">
        <f t="shared" si="155"/>
        <v>41863.359282407408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154"/>
        <v>61.67</v>
      </c>
      <c r="Q3912" s="10" t="s">
        <v>8315</v>
      </c>
      <c r="R3912" t="s">
        <v>8316</v>
      </c>
      <c r="S3912" s="14">
        <f t="shared" si="155"/>
        <v>42224.756909722222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154"/>
        <v>83.14</v>
      </c>
      <c r="Q3913" s="10" t="s">
        <v>8315</v>
      </c>
      <c r="R3913" t="s">
        <v>8316</v>
      </c>
      <c r="S3913" s="14">
        <f t="shared" si="155"/>
        <v>41939.8122337963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154"/>
        <v>1</v>
      </c>
      <c r="Q3914" s="10" t="s">
        <v>8315</v>
      </c>
      <c r="R3914" t="s">
        <v>8316</v>
      </c>
      <c r="S3914" s="14">
        <f t="shared" si="155"/>
        <v>42059.270023148143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154"/>
        <v>142.86000000000001</v>
      </c>
      <c r="Q3915" s="10" t="s">
        <v>8315</v>
      </c>
      <c r="R3915" t="s">
        <v>8316</v>
      </c>
      <c r="S3915" s="14">
        <f t="shared" si="155"/>
        <v>42308.211215277777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154"/>
        <v>33.67</v>
      </c>
      <c r="Q3916" s="10" t="s">
        <v>8315</v>
      </c>
      <c r="R3916" t="s">
        <v>8316</v>
      </c>
      <c r="S3916" s="14">
        <f t="shared" si="155"/>
        <v>42114.818935185183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154"/>
        <v>5</v>
      </c>
      <c r="Q3917" s="10" t="s">
        <v>8315</v>
      </c>
      <c r="R3917" t="s">
        <v>8316</v>
      </c>
      <c r="S3917" s="14">
        <f t="shared" si="155"/>
        <v>42492.98505787037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154"/>
        <v>0</v>
      </c>
      <c r="Q3918" s="10" t="s">
        <v>8315</v>
      </c>
      <c r="R3918" t="s">
        <v>8316</v>
      </c>
      <c r="S3918" s="14">
        <f t="shared" si="155"/>
        <v>42494.471666666665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154"/>
        <v>10</v>
      </c>
      <c r="Q3919" s="10" t="s">
        <v>8315</v>
      </c>
      <c r="R3919" t="s">
        <v>8316</v>
      </c>
      <c r="S3919" s="14">
        <f t="shared" si="155"/>
        <v>41863.527326388888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154"/>
        <v>40</v>
      </c>
      <c r="Q3920" s="10" t="s">
        <v>8315</v>
      </c>
      <c r="R3920" t="s">
        <v>8316</v>
      </c>
      <c r="S3920" s="14">
        <f t="shared" si="155"/>
        <v>41843.664618055554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154"/>
        <v>30</v>
      </c>
      <c r="Q3921" s="10" t="s">
        <v>8315</v>
      </c>
      <c r="R3921" t="s">
        <v>8316</v>
      </c>
      <c r="S3921" s="14">
        <f t="shared" si="155"/>
        <v>42358.684872685189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154"/>
        <v>45</v>
      </c>
      <c r="Q3922" s="10" t="s">
        <v>8315</v>
      </c>
      <c r="R3922" t="s">
        <v>8316</v>
      </c>
      <c r="S3922" s="14">
        <f t="shared" si="155"/>
        <v>42657.38726851852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154"/>
        <v>0</v>
      </c>
      <c r="Q3923" s="10" t="s">
        <v>8315</v>
      </c>
      <c r="R3923" t="s">
        <v>8316</v>
      </c>
      <c r="S3923" s="14">
        <f t="shared" si="155"/>
        <v>41926.542303240742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154"/>
        <v>10.17</v>
      </c>
      <c r="Q3924" s="10" t="s">
        <v>8315</v>
      </c>
      <c r="R3924" t="s">
        <v>8316</v>
      </c>
      <c r="S3924" s="14">
        <f t="shared" si="155"/>
        <v>42020.768634259264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154"/>
        <v>81.41</v>
      </c>
      <c r="Q3925" s="10" t="s">
        <v>8315</v>
      </c>
      <c r="R3925" t="s">
        <v>8316</v>
      </c>
      <c r="S3925" s="14">
        <f t="shared" si="155"/>
        <v>42075.979988425926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154"/>
        <v>57.25</v>
      </c>
      <c r="Q3926" s="10" t="s">
        <v>8315</v>
      </c>
      <c r="R3926" t="s">
        <v>8316</v>
      </c>
      <c r="S3926" s="14">
        <f t="shared" si="155"/>
        <v>41786.959745370368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154"/>
        <v>5</v>
      </c>
      <c r="Q3927" s="10" t="s">
        <v>8315</v>
      </c>
      <c r="R3927" t="s">
        <v>8316</v>
      </c>
      <c r="S3927" s="14">
        <f t="shared" si="155"/>
        <v>41820.870821759258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154"/>
        <v>15</v>
      </c>
      <c r="Q3928" s="10" t="s">
        <v>8315</v>
      </c>
      <c r="R3928" t="s">
        <v>8316</v>
      </c>
      <c r="S3928" s="14">
        <f t="shared" si="155"/>
        <v>41970.085046296299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154"/>
        <v>12.5</v>
      </c>
      <c r="Q3929" s="10" t="s">
        <v>8315</v>
      </c>
      <c r="R3929" t="s">
        <v>8316</v>
      </c>
      <c r="S3929" s="14">
        <f t="shared" si="155"/>
        <v>41830.267407407409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154"/>
        <v>93</v>
      </c>
      <c r="Q3930" s="10" t="s">
        <v>8315</v>
      </c>
      <c r="R3930" t="s">
        <v>8316</v>
      </c>
      <c r="S3930" s="14">
        <f t="shared" si="155"/>
        <v>42265.683182870373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154"/>
        <v>32.36</v>
      </c>
      <c r="Q3931" s="10" t="s">
        <v>8315</v>
      </c>
      <c r="R3931" t="s">
        <v>8316</v>
      </c>
      <c r="S3931" s="14">
        <f t="shared" si="155"/>
        <v>42601.827141203699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154"/>
        <v>0</v>
      </c>
      <c r="Q3932" s="10" t="s">
        <v>8315</v>
      </c>
      <c r="R3932" t="s">
        <v>8316</v>
      </c>
      <c r="S3932" s="14">
        <f t="shared" si="155"/>
        <v>42433.338749999995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154"/>
        <v>0</v>
      </c>
      <c r="Q3933" s="10" t="s">
        <v>8315</v>
      </c>
      <c r="R3933" t="s">
        <v>8316</v>
      </c>
      <c r="S3933" s="14">
        <f t="shared" si="155"/>
        <v>42228.151701388888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154"/>
        <v>1</v>
      </c>
      <c r="Q3934" s="10" t="s">
        <v>8315</v>
      </c>
      <c r="R3934" t="s">
        <v>8316</v>
      </c>
      <c r="S3934" s="14">
        <f t="shared" si="155"/>
        <v>42415.168564814812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154"/>
        <v>91.83</v>
      </c>
      <c r="Q3935" s="10" t="s">
        <v>8315</v>
      </c>
      <c r="R3935" t="s">
        <v>8316</v>
      </c>
      <c r="S3935" s="14">
        <f t="shared" si="155"/>
        <v>42538.968310185184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154"/>
        <v>45.83</v>
      </c>
      <c r="Q3936" s="10" t="s">
        <v>8315</v>
      </c>
      <c r="R3936" t="s">
        <v>8316</v>
      </c>
      <c r="S3936" s="14">
        <f t="shared" si="155"/>
        <v>42233.671747685185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154"/>
        <v>57.17</v>
      </c>
      <c r="Q3937" s="10" t="s">
        <v>8315</v>
      </c>
      <c r="R3937" t="s">
        <v>8316</v>
      </c>
      <c r="S3937" s="14">
        <f t="shared" si="155"/>
        <v>42221.656782407401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154"/>
        <v>0</v>
      </c>
      <c r="Q3938" s="10" t="s">
        <v>8315</v>
      </c>
      <c r="R3938" t="s">
        <v>8316</v>
      </c>
      <c r="S3938" s="14">
        <f t="shared" si="155"/>
        <v>42675.262962962966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154"/>
        <v>248.5</v>
      </c>
      <c r="Q3939" s="10" t="s">
        <v>8315</v>
      </c>
      <c r="R3939" t="s">
        <v>8316</v>
      </c>
      <c r="S3939" s="14">
        <f t="shared" si="155"/>
        <v>42534.631481481483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154"/>
        <v>79.400000000000006</v>
      </c>
      <c r="Q3940" s="10" t="s">
        <v>8315</v>
      </c>
      <c r="R3940" t="s">
        <v>8316</v>
      </c>
      <c r="S3940" s="14">
        <f t="shared" si="155"/>
        <v>42151.905717592599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154"/>
        <v>5</v>
      </c>
      <c r="Q3941" s="10" t="s">
        <v>8315</v>
      </c>
      <c r="R3941" t="s">
        <v>8316</v>
      </c>
      <c r="S3941" s="14">
        <f t="shared" si="155"/>
        <v>41915.400219907409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154"/>
        <v>5.5</v>
      </c>
      <c r="Q3942" s="10" t="s">
        <v>8315</v>
      </c>
      <c r="R3942" t="s">
        <v>8316</v>
      </c>
      <c r="S3942" s="14">
        <f t="shared" si="155"/>
        <v>41961.492488425924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154"/>
        <v>25</v>
      </c>
      <c r="Q3943" s="10" t="s">
        <v>8315</v>
      </c>
      <c r="R3943" t="s">
        <v>8316</v>
      </c>
      <c r="S3943" s="14">
        <f t="shared" si="155"/>
        <v>41940.587233796294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154"/>
        <v>0</v>
      </c>
      <c r="Q3944" s="10" t="s">
        <v>8315</v>
      </c>
      <c r="R3944" t="s">
        <v>8316</v>
      </c>
      <c r="S3944" s="14">
        <f t="shared" si="155"/>
        <v>42111.904097222221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154"/>
        <v>137.08000000000001</v>
      </c>
      <c r="Q3945" s="10" t="s">
        <v>8315</v>
      </c>
      <c r="R3945" t="s">
        <v>8316</v>
      </c>
      <c r="S3945" s="14">
        <f t="shared" si="155"/>
        <v>42279.778564814813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154"/>
        <v>0</v>
      </c>
      <c r="Q3946" s="10" t="s">
        <v>8315</v>
      </c>
      <c r="R3946" t="s">
        <v>8316</v>
      </c>
      <c r="S3946" s="14">
        <f t="shared" si="155"/>
        <v>42213.662905092591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154"/>
        <v>5</v>
      </c>
      <c r="Q3947" s="10" t="s">
        <v>8315</v>
      </c>
      <c r="R3947" t="s">
        <v>8316</v>
      </c>
      <c r="S3947" s="14">
        <f t="shared" si="155"/>
        <v>42109.801712962959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154"/>
        <v>39</v>
      </c>
      <c r="Q3948" s="10" t="s">
        <v>8315</v>
      </c>
      <c r="R3948" t="s">
        <v>8316</v>
      </c>
      <c r="S3948" s="14">
        <f t="shared" si="155"/>
        <v>42031.833587962959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154"/>
        <v>50.5</v>
      </c>
      <c r="Q3949" s="10" t="s">
        <v>8315</v>
      </c>
      <c r="R3949" t="s">
        <v>8316</v>
      </c>
      <c r="S3949" s="14">
        <f t="shared" si="155"/>
        <v>42615.142870370371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154"/>
        <v>0</v>
      </c>
      <c r="Q3950" s="10" t="s">
        <v>8315</v>
      </c>
      <c r="R3950" t="s">
        <v>8316</v>
      </c>
      <c r="S3950" s="14">
        <f t="shared" si="155"/>
        <v>41829.325497685182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154"/>
        <v>49.28</v>
      </c>
      <c r="Q3951" s="10" t="s">
        <v>8315</v>
      </c>
      <c r="R3951" t="s">
        <v>8316</v>
      </c>
      <c r="S3951" s="14">
        <f t="shared" si="155"/>
        <v>42016.120613425926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154"/>
        <v>25</v>
      </c>
      <c r="Q3952" s="10" t="s">
        <v>8315</v>
      </c>
      <c r="R3952" t="s">
        <v>8316</v>
      </c>
      <c r="S3952" s="14">
        <f t="shared" si="155"/>
        <v>42439.702314814815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154"/>
        <v>1</v>
      </c>
      <c r="Q3953" s="10" t="s">
        <v>8315</v>
      </c>
      <c r="R3953" t="s">
        <v>8316</v>
      </c>
      <c r="S3953" s="14">
        <f t="shared" si="155"/>
        <v>42433.825717592597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154"/>
        <v>25</v>
      </c>
      <c r="Q3954" s="10" t="s">
        <v>8315</v>
      </c>
      <c r="R3954" t="s">
        <v>8316</v>
      </c>
      <c r="S3954" s="14">
        <f t="shared" si="155"/>
        <v>42243.790393518517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154"/>
        <v>0</v>
      </c>
      <c r="Q3955" s="10" t="s">
        <v>8315</v>
      </c>
      <c r="R3955" t="s">
        <v>8316</v>
      </c>
      <c r="S3955" s="14">
        <f t="shared" si="155"/>
        <v>42550.048449074078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154"/>
        <v>0</v>
      </c>
      <c r="Q3956" s="10" t="s">
        <v>8315</v>
      </c>
      <c r="R3956" t="s">
        <v>8316</v>
      </c>
      <c r="S3956" s="14">
        <f t="shared" si="155"/>
        <v>41774.651203703703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154"/>
        <v>53.13</v>
      </c>
      <c r="Q3957" s="10" t="s">
        <v>8315</v>
      </c>
      <c r="R3957" t="s">
        <v>8316</v>
      </c>
      <c r="S3957" s="14">
        <f t="shared" si="155"/>
        <v>42306.848854166667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154"/>
        <v>0</v>
      </c>
      <c r="Q3958" s="10" t="s">
        <v>8315</v>
      </c>
      <c r="R3958" t="s">
        <v>8316</v>
      </c>
      <c r="S3958" s="14">
        <f t="shared" si="155"/>
        <v>42457.932025462964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154"/>
        <v>7</v>
      </c>
      <c r="Q3959" s="10" t="s">
        <v>8315</v>
      </c>
      <c r="R3959" t="s">
        <v>8316</v>
      </c>
      <c r="S3959" s="14">
        <f t="shared" si="155"/>
        <v>42513.976319444439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154"/>
        <v>40.06</v>
      </c>
      <c r="Q3960" s="10" t="s">
        <v>8315</v>
      </c>
      <c r="R3960" t="s">
        <v>8316</v>
      </c>
      <c r="S3960" s="14">
        <f t="shared" si="155"/>
        <v>41816.950370370374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154"/>
        <v>24.33</v>
      </c>
      <c r="Q3961" s="10" t="s">
        <v>8315</v>
      </c>
      <c r="R3961" t="s">
        <v>8316</v>
      </c>
      <c r="S3961" s="14">
        <f t="shared" si="155"/>
        <v>41880.788842592592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154"/>
        <v>11.25</v>
      </c>
      <c r="Q3962" s="10" t="s">
        <v>8315</v>
      </c>
      <c r="R3962" t="s">
        <v>8316</v>
      </c>
      <c r="S3962" s="14">
        <f t="shared" si="155"/>
        <v>42342.845555555556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154"/>
        <v>10.5</v>
      </c>
      <c r="Q3963" s="10" t="s">
        <v>8315</v>
      </c>
      <c r="R3963" t="s">
        <v>8316</v>
      </c>
      <c r="S3963" s="14">
        <f t="shared" si="155"/>
        <v>41745.891319444447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154"/>
        <v>15</v>
      </c>
      <c r="Q3964" s="10" t="s">
        <v>8315</v>
      </c>
      <c r="R3964" t="s">
        <v>8316</v>
      </c>
      <c r="S3964" s="14">
        <f t="shared" si="155"/>
        <v>42311.621458333335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154"/>
        <v>0</v>
      </c>
      <c r="Q3965" s="10" t="s">
        <v>8315</v>
      </c>
      <c r="R3965" t="s">
        <v>8316</v>
      </c>
      <c r="S3965" s="14">
        <f t="shared" si="155"/>
        <v>42296.154131944444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154"/>
        <v>42</v>
      </c>
      <c r="Q3966" s="10" t="s">
        <v>8315</v>
      </c>
      <c r="R3966" t="s">
        <v>8316</v>
      </c>
      <c r="S3966" s="14">
        <f t="shared" si="155"/>
        <v>42053.722060185188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154"/>
        <v>71.25</v>
      </c>
      <c r="Q3967" s="10" t="s">
        <v>8315</v>
      </c>
      <c r="R3967" t="s">
        <v>8316</v>
      </c>
      <c r="S3967" s="14">
        <f t="shared" si="155"/>
        <v>42414.235879629632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154"/>
        <v>22.5</v>
      </c>
      <c r="Q3968" s="10" t="s">
        <v>8315</v>
      </c>
      <c r="R3968" t="s">
        <v>8316</v>
      </c>
      <c r="S3968" s="14">
        <f t="shared" si="155"/>
        <v>41801.711550925924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154"/>
        <v>41</v>
      </c>
      <c r="Q3969" s="10" t="s">
        <v>8315</v>
      </c>
      <c r="R3969" t="s">
        <v>8316</v>
      </c>
      <c r="S3969" s="14">
        <f t="shared" si="155"/>
        <v>42770.290590277778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154"/>
        <v>47.91</v>
      </c>
      <c r="Q3970" s="10" t="s">
        <v>8315</v>
      </c>
      <c r="R3970" t="s">
        <v>8316</v>
      </c>
      <c r="S3970" s="14">
        <f t="shared" si="155"/>
        <v>42452.815659722226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156">IFERROR(ROUND(E3971/L3971,2),0)</f>
        <v>35.17</v>
      </c>
      <c r="Q3971" s="10" t="s">
        <v>8315</v>
      </c>
      <c r="R3971" t="s">
        <v>8316</v>
      </c>
      <c r="S3971" s="14">
        <f t="shared" ref="S3971:S4034" si="157">(((J3971/60/60)/24)+DATE(1970,1,1))</f>
        <v>42601.854699074072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156"/>
        <v>5.5</v>
      </c>
      <c r="Q3972" s="10" t="s">
        <v>8315</v>
      </c>
      <c r="R3972" t="s">
        <v>8316</v>
      </c>
      <c r="S3972" s="14">
        <f t="shared" si="157"/>
        <v>42447.863553240735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156"/>
        <v>22.67</v>
      </c>
      <c r="Q3973" s="10" t="s">
        <v>8315</v>
      </c>
      <c r="R3973" t="s">
        <v>8316</v>
      </c>
      <c r="S3973" s="14">
        <f t="shared" si="157"/>
        <v>41811.536180555559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156"/>
        <v>26.38</v>
      </c>
      <c r="Q3974" s="10" t="s">
        <v>8315</v>
      </c>
      <c r="R3974" t="s">
        <v>8316</v>
      </c>
      <c r="S3974" s="14">
        <f t="shared" si="157"/>
        <v>41981.067523148144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156"/>
        <v>105.54</v>
      </c>
      <c r="Q3975" s="10" t="s">
        <v>8315</v>
      </c>
      <c r="R3975" t="s">
        <v>8316</v>
      </c>
      <c r="S3975" s="14">
        <f t="shared" si="157"/>
        <v>42469.68414351852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156"/>
        <v>29.09</v>
      </c>
      <c r="Q3976" s="10" t="s">
        <v>8315</v>
      </c>
      <c r="R3976" t="s">
        <v>8316</v>
      </c>
      <c r="S3976" s="14">
        <f t="shared" si="157"/>
        <v>42493.546851851846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156"/>
        <v>0</v>
      </c>
      <c r="Q3977" s="10" t="s">
        <v>8315</v>
      </c>
      <c r="R3977" t="s">
        <v>8316</v>
      </c>
      <c r="S3977" s="14">
        <f t="shared" si="157"/>
        <v>42534.866875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156"/>
        <v>62</v>
      </c>
      <c r="Q3978" s="10" t="s">
        <v>8315</v>
      </c>
      <c r="R3978" t="s">
        <v>8316</v>
      </c>
      <c r="S3978" s="14">
        <f t="shared" si="157"/>
        <v>41830.858344907407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156"/>
        <v>217.5</v>
      </c>
      <c r="Q3979" s="10" t="s">
        <v>8315</v>
      </c>
      <c r="R3979" t="s">
        <v>8316</v>
      </c>
      <c r="S3979" s="14">
        <f t="shared" si="157"/>
        <v>42543.788564814815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156"/>
        <v>26.75</v>
      </c>
      <c r="Q3980" s="10" t="s">
        <v>8315</v>
      </c>
      <c r="R3980" t="s">
        <v>8316</v>
      </c>
      <c r="S3980" s="14">
        <f t="shared" si="157"/>
        <v>41975.642974537041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156"/>
        <v>18.329999999999998</v>
      </c>
      <c r="Q3981" s="10" t="s">
        <v>8315</v>
      </c>
      <c r="R3981" t="s">
        <v>8316</v>
      </c>
      <c r="S3981" s="14">
        <f t="shared" si="157"/>
        <v>42069.903437500005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156"/>
        <v>64.290000000000006</v>
      </c>
      <c r="Q3982" s="10" t="s">
        <v>8315</v>
      </c>
      <c r="R3982" t="s">
        <v>8316</v>
      </c>
      <c r="S3982" s="14">
        <f t="shared" si="157"/>
        <v>41795.598923611113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156"/>
        <v>175</v>
      </c>
      <c r="Q3983" s="10" t="s">
        <v>8315</v>
      </c>
      <c r="R3983" t="s">
        <v>8316</v>
      </c>
      <c r="S3983" s="14">
        <f t="shared" si="157"/>
        <v>42508.179965277777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156"/>
        <v>34</v>
      </c>
      <c r="Q3984" s="10" t="s">
        <v>8315</v>
      </c>
      <c r="R3984" t="s">
        <v>8316</v>
      </c>
      <c r="S3984" s="14">
        <f t="shared" si="157"/>
        <v>42132.809953703705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156"/>
        <v>84.28</v>
      </c>
      <c r="Q3985" s="10" t="s">
        <v>8315</v>
      </c>
      <c r="R3985" t="s">
        <v>8316</v>
      </c>
      <c r="S3985" s="14">
        <f t="shared" si="157"/>
        <v>41747.86986111111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156"/>
        <v>9.5</v>
      </c>
      <c r="Q3986" s="10" t="s">
        <v>8315</v>
      </c>
      <c r="R3986" t="s">
        <v>8316</v>
      </c>
      <c r="S3986" s="14">
        <f t="shared" si="157"/>
        <v>41920.963472222218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156"/>
        <v>33.74</v>
      </c>
      <c r="Q3987" s="10" t="s">
        <v>8315</v>
      </c>
      <c r="R3987" t="s">
        <v>8316</v>
      </c>
      <c r="S3987" s="14">
        <f t="shared" si="157"/>
        <v>42399.707407407404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156"/>
        <v>37.54</v>
      </c>
      <c r="Q3988" s="10" t="s">
        <v>8315</v>
      </c>
      <c r="R3988" t="s">
        <v>8316</v>
      </c>
      <c r="S3988" s="14">
        <f t="shared" si="157"/>
        <v>42467.548541666663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156"/>
        <v>11.62</v>
      </c>
      <c r="Q3989" s="10" t="s">
        <v>8315</v>
      </c>
      <c r="R3989" t="s">
        <v>8316</v>
      </c>
      <c r="S3989" s="14">
        <f t="shared" si="157"/>
        <v>41765.92465277778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156"/>
        <v>8</v>
      </c>
      <c r="Q3990" s="10" t="s">
        <v>8315</v>
      </c>
      <c r="R3990" t="s">
        <v>8316</v>
      </c>
      <c r="S3990" s="14">
        <f t="shared" si="157"/>
        <v>42230.08116898148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156"/>
        <v>0</v>
      </c>
      <c r="Q3991" s="10" t="s">
        <v>8315</v>
      </c>
      <c r="R3991" t="s">
        <v>8316</v>
      </c>
      <c r="S3991" s="14">
        <f t="shared" si="157"/>
        <v>42286.749780092592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156"/>
        <v>23</v>
      </c>
      <c r="Q3992" s="10" t="s">
        <v>8315</v>
      </c>
      <c r="R3992" t="s">
        <v>8316</v>
      </c>
      <c r="S3992" s="14">
        <f t="shared" si="157"/>
        <v>42401.672372685185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156"/>
        <v>100</v>
      </c>
      <c r="Q3993" s="10" t="s">
        <v>8315</v>
      </c>
      <c r="R3993" t="s">
        <v>8316</v>
      </c>
      <c r="S3993" s="14">
        <f t="shared" si="157"/>
        <v>42125.644467592589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156"/>
        <v>60.11</v>
      </c>
      <c r="Q3994" s="10" t="s">
        <v>8315</v>
      </c>
      <c r="R3994" t="s">
        <v>8316</v>
      </c>
      <c r="S3994" s="14">
        <f t="shared" si="157"/>
        <v>42289.94049768518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156"/>
        <v>3</v>
      </c>
      <c r="Q3995" s="10" t="s">
        <v>8315</v>
      </c>
      <c r="R3995" t="s">
        <v>8316</v>
      </c>
      <c r="S3995" s="14">
        <f t="shared" si="157"/>
        <v>42107.864722222221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156"/>
        <v>5</v>
      </c>
      <c r="Q3996" s="10" t="s">
        <v>8315</v>
      </c>
      <c r="R3996" t="s">
        <v>8316</v>
      </c>
      <c r="S3996" s="14">
        <f t="shared" si="157"/>
        <v>41809.389930555553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156"/>
        <v>17.5</v>
      </c>
      <c r="Q3997" s="10" t="s">
        <v>8315</v>
      </c>
      <c r="R3997" t="s">
        <v>8316</v>
      </c>
      <c r="S3997" s="14">
        <f t="shared" si="157"/>
        <v>42019.683761574073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156"/>
        <v>29.24</v>
      </c>
      <c r="Q3998" s="10" t="s">
        <v>8315</v>
      </c>
      <c r="R3998" t="s">
        <v>8316</v>
      </c>
      <c r="S3998" s="14">
        <f t="shared" si="157"/>
        <v>41950.26694444444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156"/>
        <v>0</v>
      </c>
      <c r="Q3999" s="10" t="s">
        <v>8315</v>
      </c>
      <c r="R3999" t="s">
        <v>8316</v>
      </c>
      <c r="S3999" s="14">
        <f t="shared" si="157"/>
        <v>42069.391446759255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156"/>
        <v>59.58</v>
      </c>
      <c r="Q4000" s="10" t="s">
        <v>8315</v>
      </c>
      <c r="R4000" t="s">
        <v>8316</v>
      </c>
      <c r="S4000" s="14">
        <f t="shared" si="157"/>
        <v>42061.963263888887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156"/>
        <v>82.57</v>
      </c>
      <c r="Q4001" s="10" t="s">
        <v>8315</v>
      </c>
      <c r="R4001" t="s">
        <v>8316</v>
      </c>
      <c r="S4001" s="14">
        <f t="shared" si="157"/>
        <v>41842.828680555554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156"/>
        <v>10</v>
      </c>
      <c r="Q4002" s="10" t="s">
        <v>8315</v>
      </c>
      <c r="R4002" t="s">
        <v>8316</v>
      </c>
      <c r="S4002" s="14">
        <f t="shared" si="157"/>
        <v>42437.64534722222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156"/>
        <v>32.36</v>
      </c>
      <c r="Q4003" s="10" t="s">
        <v>8315</v>
      </c>
      <c r="R4003" t="s">
        <v>8316</v>
      </c>
      <c r="S4003" s="14">
        <f t="shared" si="157"/>
        <v>42775.964212962965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156"/>
        <v>5.75</v>
      </c>
      <c r="Q4004" s="10" t="s">
        <v>8315</v>
      </c>
      <c r="R4004" t="s">
        <v>8316</v>
      </c>
      <c r="S4004" s="14">
        <f t="shared" si="157"/>
        <v>41879.043530092589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156"/>
        <v>100.5</v>
      </c>
      <c r="Q4005" s="10" t="s">
        <v>8315</v>
      </c>
      <c r="R4005" t="s">
        <v>8316</v>
      </c>
      <c r="S4005" s="14">
        <f t="shared" si="157"/>
        <v>42020.587349537032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156"/>
        <v>1</v>
      </c>
      <c r="Q4006" s="10" t="s">
        <v>8315</v>
      </c>
      <c r="R4006" t="s">
        <v>8316</v>
      </c>
      <c r="S4006" s="14">
        <f t="shared" si="157"/>
        <v>41890.16269675926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156"/>
        <v>20</v>
      </c>
      <c r="Q4007" s="10" t="s">
        <v>8315</v>
      </c>
      <c r="R4007" t="s">
        <v>8316</v>
      </c>
      <c r="S4007" s="14">
        <f t="shared" si="157"/>
        <v>41872.807696759257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156"/>
        <v>2</v>
      </c>
      <c r="Q4008" s="10" t="s">
        <v>8315</v>
      </c>
      <c r="R4008" t="s">
        <v>8316</v>
      </c>
      <c r="S4008" s="14">
        <f t="shared" si="157"/>
        <v>42391.772997685184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156"/>
        <v>5</v>
      </c>
      <c r="Q4009" s="10" t="s">
        <v>8315</v>
      </c>
      <c r="R4009" t="s">
        <v>8316</v>
      </c>
      <c r="S4009" s="14">
        <f t="shared" si="157"/>
        <v>41848.772928240738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156"/>
        <v>15</v>
      </c>
      <c r="Q4010" s="10" t="s">
        <v>8315</v>
      </c>
      <c r="R4010" t="s">
        <v>8316</v>
      </c>
      <c r="S4010" s="14">
        <f t="shared" si="157"/>
        <v>42177.964201388888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156"/>
        <v>25</v>
      </c>
      <c r="Q4011" s="10" t="s">
        <v>8315</v>
      </c>
      <c r="R4011" t="s">
        <v>8316</v>
      </c>
      <c r="S4011" s="14">
        <f t="shared" si="157"/>
        <v>41851.700925925928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156"/>
        <v>45.84</v>
      </c>
      <c r="Q4012" s="10" t="s">
        <v>8315</v>
      </c>
      <c r="R4012" t="s">
        <v>8316</v>
      </c>
      <c r="S4012" s="14">
        <f t="shared" si="157"/>
        <v>41921.770439814813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156"/>
        <v>4.75</v>
      </c>
      <c r="Q4013" s="10" t="s">
        <v>8315</v>
      </c>
      <c r="R4013" t="s">
        <v>8316</v>
      </c>
      <c r="S4013" s="14">
        <f t="shared" si="157"/>
        <v>42002.54488425926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156"/>
        <v>0</v>
      </c>
      <c r="Q4014" s="10" t="s">
        <v>8315</v>
      </c>
      <c r="R4014" t="s">
        <v>8316</v>
      </c>
      <c r="S4014" s="14">
        <f t="shared" si="157"/>
        <v>42096.544548611113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156"/>
        <v>13</v>
      </c>
      <c r="Q4015" s="10" t="s">
        <v>8315</v>
      </c>
      <c r="R4015" t="s">
        <v>8316</v>
      </c>
      <c r="S4015" s="14">
        <f t="shared" si="157"/>
        <v>42021.301192129627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156"/>
        <v>0</v>
      </c>
      <c r="Q4016" s="10" t="s">
        <v>8315</v>
      </c>
      <c r="R4016" t="s">
        <v>8316</v>
      </c>
      <c r="S4016" s="14">
        <f t="shared" si="157"/>
        <v>42419.246168981481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156"/>
        <v>1</v>
      </c>
      <c r="Q4017" s="10" t="s">
        <v>8315</v>
      </c>
      <c r="R4017" t="s">
        <v>8316</v>
      </c>
      <c r="S4017" s="14">
        <f t="shared" si="157"/>
        <v>42174.780821759254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156"/>
        <v>10</v>
      </c>
      <c r="Q4018" s="10" t="s">
        <v>8315</v>
      </c>
      <c r="R4018" t="s">
        <v>8316</v>
      </c>
      <c r="S4018" s="14">
        <f t="shared" si="157"/>
        <v>41869.872685185182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156"/>
        <v>52.5</v>
      </c>
      <c r="Q4019" s="10" t="s">
        <v>8315</v>
      </c>
      <c r="R4019" t="s">
        <v>8316</v>
      </c>
      <c r="S4019" s="14">
        <f t="shared" si="157"/>
        <v>41856.672152777777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156"/>
        <v>32.5</v>
      </c>
      <c r="Q4020" s="10" t="s">
        <v>8315</v>
      </c>
      <c r="R4020" t="s">
        <v>8316</v>
      </c>
      <c r="S4020" s="14">
        <f t="shared" si="157"/>
        <v>42620.91097222222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156"/>
        <v>7.25</v>
      </c>
      <c r="Q4021" s="10" t="s">
        <v>8315</v>
      </c>
      <c r="R4021" t="s">
        <v>8316</v>
      </c>
      <c r="S4021" s="14">
        <f t="shared" si="157"/>
        <v>42417.675879629634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156"/>
        <v>33.33</v>
      </c>
      <c r="Q4022" s="10" t="s">
        <v>8315</v>
      </c>
      <c r="R4022" t="s">
        <v>8316</v>
      </c>
      <c r="S4022" s="14">
        <f t="shared" si="157"/>
        <v>42057.190960648149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156"/>
        <v>62.5</v>
      </c>
      <c r="Q4023" s="10" t="s">
        <v>8315</v>
      </c>
      <c r="R4023" t="s">
        <v>8316</v>
      </c>
      <c r="S4023" s="14">
        <f t="shared" si="157"/>
        <v>41878.911550925928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156"/>
        <v>63.56</v>
      </c>
      <c r="Q4024" s="10" t="s">
        <v>8315</v>
      </c>
      <c r="R4024" t="s">
        <v>8316</v>
      </c>
      <c r="S4024" s="14">
        <f t="shared" si="157"/>
        <v>41990.584108796291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156"/>
        <v>0</v>
      </c>
      <c r="Q4025" s="10" t="s">
        <v>8315</v>
      </c>
      <c r="R4025" t="s">
        <v>8316</v>
      </c>
      <c r="S4025" s="14">
        <f t="shared" si="157"/>
        <v>42408.999571759254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156"/>
        <v>10</v>
      </c>
      <c r="Q4026" s="10" t="s">
        <v>8315</v>
      </c>
      <c r="R4026" t="s">
        <v>8316</v>
      </c>
      <c r="S4026" s="14">
        <f t="shared" si="157"/>
        <v>42217.670104166667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156"/>
        <v>62.5</v>
      </c>
      <c r="Q4027" s="10" t="s">
        <v>8315</v>
      </c>
      <c r="R4027" t="s">
        <v>8316</v>
      </c>
      <c r="S4027" s="14">
        <f t="shared" si="157"/>
        <v>42151.237685185188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156"/>
        <v>0</v>
      </c>
      <c r="Q4028" s="10" t="s">
        <v>8315</v>
      </c>
      <c r="R4028" t="s">
        <v>8316</v>
      </c>
      <c r="S4028" s="14">
        <f t="shared" si="157"/>
        <v>42282.655543981484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156"/>
        <v>30.71</v>
      </c>
      <c r="Q4029" s="10" t="s">
        <v>8315</v>
      </c>
      <c r="R4029" t="s">
        <v>8316</v>
      </c>
      <c r="S4029" s="14">
        <f t="shared" si="157"/>
        <v>42768.97084490741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156"/>
        <v>51</v>
      </c>
      <c r="Q4030" s="10" t="s">
        <v>8315</v>
      </c>
      <c r="R4030" t="s">
        <v>8316</v>
      </c>
      <c r="S4030" s="14">
        <f t="shared" si="157"/>
        <v>41765.938657407409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156"/>
        <v>0</v>
      </c>
      <c r="Q4031" s="10" t="s">
        <v>8315</v>
      </c>
      <c r="R4031" t="s">
        <v>8316</v>
      </c>
      <c r="S4031" s="14">
        <f t="shared" si="157"/>
        <v>42322.025115740747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156"/>
        <v>66.67</v>
      </c>
      <c r="Q4032" s="10" t="s">
        <v>8315</v>
      </c>
      <c r="R4032" t="s">
        <v>8316</v>
      </c>
      <c r="S4032" s="14">
        <f t="shared" si="157"/>
        <v>42374.655081018514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156"/>
        <v>0</v>
      </c>
      <c r="Q4033" s="10" t="s">
        <v>8315</v>
      </c>
      <c r="R4033" t="s">
        <v>8316</v>
      </c>
      <c r="S4033" s="14">
        <f t="shared" si="157"/>
        <v>41941.585231481484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156"/>
        <v>59</v>
      </c>
      <c r="Q4034" s="10" t="s">
        <v>8315</v>
      </c>
      <c r="R4034" t="s">
        <v>8316</v>
      </c>
      <c r="S4034" s="14">
        <f t="shared" si="157"/>
        <v>42293.809212962966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158">IFERROR(ROUND(E4035/L4035,2),0)</f>
        <v>65.34</v>
      </c>
      <c r="Q4035" s="10" t="s">
        <v>8315</v>
      </c>
      <c r="R4035" t="s">
        <v>8316</v>
      </c>
      <c r="S4035" s="14">
        <f t="shared" ref="S4035:S4098" si="159">(((J4035/60/60)/24)+DATE(1970,1,1))</f>
        <v>42614.268796296295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158"/>
        <v>100</v>
      </c>
      <c r="Q4036" s="10" t="s">
        <v>8315</v>
      </c>
      <c r="R4036" t="s">
        <v>8316</v>
      </c>
      <c r="S4036" s="14">
        <f t="shared" si="159"/>
        <v>42067.947337962964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158"/>
        <v>147.4</v>
      </c>
      <c r="Q4037" s="10" t="s">
        <v>8315</v>
      </c>
      <c r="R4037" t="s">
        <v>8316</v>
      </c>
      <c r="S4037" s="14">
        <f t="shared" si="159"/>
        <v>41903.882951388885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158"/>
        <v>166.06</v>
      </c>
      <c r="Q4038" s="10" t="s">
        <v>8315</v>
      </c>
      <c r="R4038" t="s">
        <v>8316</v>
      </c>
      <c r="S4038" s="14">
        <f t="shared" si="159"/>
        <v>41804.937083333331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158"/>
        <v>40</v>
      </c>
      <c r="Q4039" s="10" t="s">
        <v>8315</v>
      </c>
      <c r="R4039" t="s">
        <v>8316</v>
      </c>
      <c r="S4039" s="14">
        <f t="shared" si="159"/>
        <v>42497.070775462969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158"/>
        <v>75.25</v>
      </c>
      <c r="Q4040" s="10" t="s">
        <v>8315</v>
      </c>
      <c r="R4040" t="s">
        <v>8316</v>
      </c>
      <c r="S4040" s="14">
        <f t="shared" si="159"/>
        <v>41869.798726851855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158"/>
        <v>60</v>
      </c>
      <c r="Q4041" s="10" t="s">
        <v>8315</v>
      </c>
      <c r="R4041" t="s">
        <v>8316</v>
      </c>
      <c r="S4041" s="14">
        <f t="shared" si="159"/>
        <v>42305.670914351853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158"/>
        <v>1250</v>
      </c>
      <c r="Q4042" s="10" t="s">
        <v>8315</v>
      </c>
      <c r="R4042" t="s">
        <v>8316</v>
      </c>
      <c r="S4042" s="14">
        <f t="shared" si="159"/>
        <v>42144.231527777782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158"/>
        <v>10.5</v>
      </c>
      <c r="Q4043" s="10" t="s">
        <v>8315</v>
      </c>
      <c r="R4043" t="s">
        <v>8316</v>
      </c>
      <c r="S4043" s="14">
        <f t="shared" si="159"/>
        <v>42559.474004629628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158"/>
        <v>7</v>
      </c>
      <c r="Q4044" s="10" t="s">
        <v>8315</v>
      </c>
      <c r="R4044" t="s">
        <v>8316</v>
      </c>
      <c r="S4044" s="14">
        <f t="shared" si="159"/>
        <v>41995.084074074075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158"/>
        <v>0</v>
      </c>
      <c r="Q4045" s="10" t="s">
        <v>8315</v>
      </c>
      <c r="R4045" t="s">
        <v>8316</v>
      </c>
      <c r="S4045" s="14">
        <f t="shared" si="159"/>
        <v>41948.957465277781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158"/>
        <v>56.25</v>
      </c>
      <c r="Q4046" s="10" t="s">
        <v>8315</v>
      </c>
      <c r="R4046" t="s">
        <v>8316</v>
      </c>
      <c r="S4046" s="14">
        <f t="shared" si="159"/>
        <v>42074.219699074078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158"/>
        <v>1</v>
      </c>
      <c r="Q4047" s="10" t="s">
        <v>8315</v>
      </c>
      <c r="R4047" t="s">
        <v>8316</v>
      </c>
      <c r="S4047" s="14">
        <f t="shared" si="159"/>
        <v>41842.201261574075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158"/>
        <v>38.33</v>
      </c>
      <c r="Q4048" s="10" t="s">
        <v>8315</v>
      </c>
      <c r="R4048" t="s">
        <v>8316</v>
      </c>
      <c r="S4048" s="14">
        <f t="shared" si="159"/>
        <v>41904.650578703702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158"/>
        <v>27.5</v>
      </c>
      <c r="Q4049" s="10" t="s">
        <v>8315</v>
      </c>
      <c r="R4049" t="s">
        <v>8316</v>
      </c>
      <c r="S4049" s="14">
        <f t="shared" si="159"/>
        <v>41991.022488425922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158"/>
        <v>32.979999999999997</v>
      </c>
      <c r="Q4050" s="10" t="s">
        <v>8315</v>
      </c>
      <c r="R4050" t="s">
        <v>8316</v>
      </c>
      <c r="S4050" s="14">
        <f t="shared" si="159"/>
        <v>42436.509108796294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158"/>
        <v>16</v>
      </c>
      <c r="Q4051" s="10" t="s">
        <v>8315</v>
      </c>
      <c r="R4051" t="s">
        <v>8316</v>
      </c>
      <c r="S4051" s="14">
        <f t="shared" si="159"/>
        <v>42169.958506944444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158"/>
        <v>1</v>
      </c>
      <c r="Q4052" s="10" t="s">
        <v>8315</v>
      </c>
      <c r="R4052" t="s">
        <v>8316</v>
      </c>
      <c r="S4052" s="14">
        <f t="shared" si="159"/>
        <v>41905.636469907404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158"/>
        <v>0</v>
      </c>
      <c r="Q4053" s="10" t="s">
        <v>8315</v>
      </c>
      <c r="R4053" t="s">
        <v>8316</v>
      </c>
      <c r="S4053" s="14">
        <f t="shared" si="159"/>
        <v>41761.810150462967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158"/>
        <v>86.62</v>
      </c>
      <c r="Q4054" s="10" t="s">
        <v>8315</v>
      </c>
      <c r="R4054" t="s">
        <v>8316</v>
      </c>
      <c r="S4054" s="14">
        <f t="shared" si="159"/>
        <v>41865.878657407404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158"/>
        <v>55</v>
      </c>
      <c r="Q4055" s="10" t="s">
        <v>8315</v>
      </c>
      <c r="R4055" t="s">
        <v>8316</v>
      </c>
      <c r="S4055" s="14">
        <f t="shared" si="159"/>
        <v>41928.690138888887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158"/>
        <v>0</v>
      </c>
      <c r="Q4056" s="10" t="s">
        <v>8315</v>
      </c>
      <c r="R4056" t="s">
        <v>8316</v>
      </c>
      <c r="S4056" s="14">
        <f t="shared" si="159"/>
        <v>42613.841261574074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158"/>
        <v>41.95</v>
      </c>
      <c r="Q4057" s="10" t="s">
        <v>8315</v>
      </c>
      <c r="R4057" t="s">
        <v>8316</v>
      </c>
      <c r="S4057" s="14">
        <f t="shared" si="159"/>
        <v>41779.648506944446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158"/>
        <v>88.33</v>
      </c>
      <c r="Q4058" s="10" t="s">
        <v>8315</v>
      </c>
      <c r="R4058" t="s">
        <v>8316</v>
      </c>
      <c r="S4058" s="14">
        <f t="shared" si="159"/>
        <v>42534.933321759265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158"/>
        <v>129.16999999999999</v>
      </c>
      <c r="Q4059" s="10" t="s">
        <v>8315</v>
      </c>
      <c r="R4059" t="s">
        <v>8316</v>
      </c>
      <c r="S4059" s="14">
        <f t="shared" si="159"/>
        <v>42310.968518518523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158"/>
        <v>23.75</v>
      </c>
      <c r="Q4060" s="10" t="s">
        <v>8315</v>
      </c>
      <c r="R4060" t="s">
        <v>8316</v>
      </c>
      <c r="S4060" s="14">
        <f t="shared" si="159"/>
        <v>42446.060694444444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158"/>
        <v>35.71</v>
      </c>
      <c r="Q4061" s="10" t="s">
        <v>8315</v>
      </c>
      <c r="R4061" t="s">
        <v>8316</v>
      </c>
      <c r="S4061" s="14">
        <f t="shared" si="159"/>
        <v>41866.640648148146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158"/>
        <v>57</v>
      </c>
      <c r="Q4062" s="10" t="s">
        <v>8315</v>
      </c>
      <c r="R4062" t="s">
        <v>8316</v>
      </c>
      <c r="S4062" s="14">
        <f t="shared" si="159"/>
        <v>41779.695092592592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158"/>
        <v>0</v>
      </c>
      <c r="Q4063" s="10" t="s">
        <v>8315</v>
      </c>
      <c r="R4063" t="s">
        <v>8316</v>
      </c>
      <c r="S4063" s="14">
        <f t="shared" si="159"/>
        <v>42421.141469907408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158"/>
        <v>163.33000000000001</v>
      </c>
      <c r="Q4064" s="10" t="s">
        <v>8315</v>
      </c>
      <c r="R4064" t="s">
        <v>8316</v>
      </c>
      <c r="S4064" s="14">
        <f t="shared" si="159"/>
        <v>42523.739212962959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158"/>
        <v>15</v>
      </c>
      <c r="Q4065" s="10" t="s">
        <v>8315</v>
      </c>
      <c r="R4065" t="s">
        <v>8316</v>
      </c>
      <c r="S4065" s="14">
        <f t="shared" si="159"/>
        <v>41787.681527777779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158"/>
        <v>64.17</v>
      </c>
      <c r="Q4066" s="10" t="s">
        <v>8315</v>
      </c>
      <c r="R4066" t="s">
        <v>8316</v>
      </c>
      <c r="S4066" s="14">
        <f t="shared" si="159"/>
        <v>42093.588263888887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158"/>
        <v>6.75</v>
      </c>
      <c r="Q4067" s="10" t="s">
        <v>8315</v>
      </c>
      <c r="R4067" t="s">
        <v>8316</v>
      </c>
      <c r="S4067" s="14">
        <f t="shared" si="159"/>
        <v>41833.951516203706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158"/>
        <v>25</v>
      </c>
      <c r="Q4068" s="10" t="s">
        <v>8315</v>
      </c>
      <c r="R4068" t="s">
        <v>8316</v>
      </c>
      <c r="S4068" s="14">
        <f t="shared" si="159"/>
        <v>42479.039212962962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158"/>
        <v>179.12</v>
      </c>
      <c r="Q4069" s="10" t="s">
        <v>8315</v>
      </c>
      <c r="R4069" t="s">
        <v>8316</v>
      </c>
      <c r="S4069" s="14">
        <f t="shared" si="159"/>
        <v>42235.117476851854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158"/>
        <v>34.950000000000003</v>
      </c>
      <c r="Q4070" s="10" t="s">
        <v>8315</v>
      </c>
      <c r="R4070" t="s">
        <v>8316</v>
      </c>
      <c r="S4070" s="14">
        <f t="shared" si="159"/>
        <v>42718.963599537034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158"/>
        <v>33.08</v>
      </c>
      <c r="Q4071" s="10" t="s">
        <v>8315</v>
      </c>
      <c r="R4071" t="s">
        <v>8316</v>
      </c>
      <c r="S4071" s="14">
        <f t="shared" si="159"/>
        <v>42022.661527777775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158"/>
        <v>27.5</v>
      </c>
      <c r="Q4072" s="10" t="s">
        <v>8315</v>
      </c>
      <c r="R4072" t="s">
        <v>8316</v>
      </c>
      <c r="S4072" s="14">
        <f t="shared" si="159"/>
        <v>42031.666898148149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158"/>
        <v>0</v>
      </c>
      <c r="Q4073" s="10" t="s">
        <v>8315</v>
      </c>
      <c r="R4073" t="s">
        <v>8316</v>
      </c>
      <c r="S4073" s="14">
        <f t="shared" si="159"/>
        <v>42700.804756944446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158"/>
        <v>2</v>
      </c>
      <c r="Q4074" s="10" t="s">
        <v>8315</v>
      </c>
      <c r="R4074" t="s">
        <v>8316</v>
      </c>
      <c r="S4074" s="14">
        <f t="shared" si="159"/>
        <v>41812.77443287037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158"/>
        <v>18.5</v>
      </c>
      <c r="Q4075" s="10" t="s">
        <v>8315</v>
      </c>
      <c r="R4075" t="s">
        <v>8316</v>
      </c>
      <c r="S4075" s="14">
        <f t="shared" si="159"/>
        <v>42078.34520833334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158"/>
        <v>35</v>
      </c>
      <c r="Q4076" s="10" t="s">
        <v>8315</v>
      </c>
      <c r="R4076" t="s">
        <v>8316</v>
      </c>
      <c r="S4076" s="14">
        <f t="shared" si="159"/>
        <v>42283.552951388891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158"/>
        <v>44.31</v>
      </c>
      <c r="Q4077" s="10" t="s">
        <v>8315</v>
      </c>
      <c r="R4077" t="s">
        <v>8316</v>
      </c>
      <c r="S4077" s="14">
        <f t="shared" si="159"/>
        <v>41779.045937499999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158"/>
        <v>0</v>
      </c>
      <c r="Q4078" s="10" t="s">
        <v>8315</v>
      </c>
      <c r="R4078" t="s">
        <v>8316</v>
      </c>
      <c r="S4078" s="14">
        <f t="shared" si="159"/>
        <v>41905.795706018522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158"/>
        <v>222.5</v>
      </c>
      <c r="Q4079" s="10" t="s">
        <v>8315</v>
      </c>
      <c r="R4079" t="s">
        <v>8316</v>
      </c>
      <c r="S4079" s="14">
        <f t="shared" si="159"/>
        <v>42695.7105787037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158"/>
        <v>0</v>
      </c>
      <c r="Q4080" s="10" t="s">
        <v>8315</v>
      </c>
      <c r="R4080" t="s">
        <v>8316</v>
      </c>
      <c r="S4080" s="14">
        <f t="shared" si="159"/>
        <v>42732.787523148145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158"/>
        <v>5</v>
      </c>
      <c r="Q4081" s="10" t="s">
        <v>8315</v>
      </c>
      <c r="R4081" t="s">
        <v>8316</v>
      </c>
      <c r="S4081" s="14">
        <f t="shared" si="159"/>
        <v>42510.938900462963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158"/>
        <v>0</v>
      </c>
      <c r="Q4082" s="10" t="s">
        <v>8315</v>
      </c>
      <c r="R4082" t="s">
        <v>8316</v>
      </c>
      <c r="S4082" s="14">
        <f t="shared" si="159"/>
        <v>42511.698101851856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158"/>
        <v>29.17</v>
      </c>
      <c r="Q4083" s="10" t="s">
        <v>8315</v>
      </c>
      <c r="R4083" t="s">
        <v>8316</v>
      </c>
      <c r="S4083" s="14">
        <f t="shared" si="159"/>
        <v>42041.581307870365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158"/>
        <v>1.5</v>
      </c>
      <c r="Q4084" s="10" t="s">
        <v>8315</v>
      </c>
      <c r="R4084" t="s">
        <v>8316</v>
      </c>
      <c r="S4084" s="14">
        <f t="shared" si="159"/>
        <v>42307.189270833333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158"/>
        <v>126.5</v>
      </c>
      <c r="Q4085" s="10" t="s">
        <v>8315</v>
      </c>
      <c r="R4085" t="s">
        <v>8316</v>
      </c>
      <c r="S4085" s="14">
        <f t="shared" si="159"/>
        <v>42353.761759259258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158"/>
        <v>10</v>
      </c>
      <c r="Q4086" s="10" t="s">
        <v>8315</v>
      </c>
      <c r="R4086" t="s">
        <v>8316</v>
      </c>
      <c r="S4086" s="14">
        <f t="shared" si="159"/>
        <v>42622.436412037037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158"/>
        <v>10</v>
      </c>
      <c r="Q4087" s="10" t="s">
        <v>8315</v>
      </c>
      <c r="R4087" t="s">
        <v>8316</v>
      </c>
      <c r="S4087" s="14">
        <f t="shared" si="159"/>
        <v>42058.603877314818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158"/>
        <v>9.4</v>
      </c>
      <c r="Q4088" s="10" t="s">
        <v>8315</v>
      </c>
      <c r="R4088" t="s">
        <v>8316</v>
      </c>
      <c r="S4088" s="14">
        <f t="shared" si="159"/>
        <v>42304.940960648149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158"/>
        <v>0</v>
      </c>
      <c r="Q4089" s="10" t="s">
        <v>8315</v>
      </c>
      <c r="R4089" t="s">
        <v>8316</v>
      </c>
      <c r="S4089" s="14">
        <f t="shared" si="159"/>
        <v>42538.742893518516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158"/>
        <v>72</v>
      </c>
      <c r="Q4090" s="10" t="s">
        <v>8315</v>
      </c>
      <c r="R4090" t="s">
        <v>8316</v>
      </c>
      <c r="S4090" s="14">
        <f t="shared" si="159"/>
        <v>41990.612546296295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158"/>
        <v>30</v>
      </c>
      <c r="Q4091" s="10" t="s">
        <v>8315</v>
      </c>
      <c r="R4091" t="s">
        <v>8316</v>
      </c>
      <c r="S4091" s="14">
        <f t="shared" si="159"/>
        <v>42122.732499999998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158"/>
        <v>10.67</v>
      </c>
      <c r="Q4092" s="10" t="s">
        <v>8315</v>
      </c>
      <c r="R4092" t="s">
        <v>8316</v>
      </c>
      <c r="S4092" s="14">
        <f t="shared" si="159"/>
        <v>42209.67288194444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158"/>
        <v>25.5</v>
      </c>
      <c r="Q4093" s="10" t="s">
        <v>8315</v>
      </c>
      <c r="R4093" t="s">
        <v>8316</v>
      </c>
      <c r="S4093" s="14">
        <f t="shared" si="159"/>
        <v>41990.506377314814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158"/>
        <v>20</v>
      </c>
      <c r="Q4094" s="10" t="s">
        <v>8315</v>
      </c>
      <c r="R4094" t="s">
        <v>8316</v>
      </c>
      <c r="S4094" s="14">
        <f t="shared" si="159"/>
        <v>42039.194988425923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158"/>
        <v>15</v>
      </c>
      <c r="Q4095" s="10" t="s">
        <v>8315</v>
      </c>
      <c r="R4095" t="s">
        <v>8316</v>
      </c>
      <c r="S4095" s="14">
        <f t="shared" si="159"/>
        <v>42178.815891203703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158"/>
        <v>91.25</v>
      </c>
      <c r="Q4096" s="10" t="s">
        <v>8315</v>
      </c>
      <c r="R4096" t="s">
        <v>8316</v>
      </c>
      <c r="S4096" s="14">
        <f t="shared" si="159"/>
        <v>41890.086805555555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158"/>
        <v>800</v>
      </c>
      <c r="Q4097" s="10" t="s">
        <v>8315</v>
      </c>
      <c r="R4097" t="s">
        <v>8316</v>
      </c>
      <c r="S4097" s="14">
        <f t="shared" si="159"/>
        <v>42693.031828703708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158"/>
        <v>80</v>
      </c>
      <c r="Q4098" s="10" t="s">
        <v>8315</v>
      </c>
      <c r="R4098" t="s">
        <v>8316</v>
      </c>
      <c r="S4098" s="14">
        <f t="shared" si="159"/>
        <v>42750.530312499999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160">IFERROR(ROUND(E4099/L4099,2),0)</f>
        <v>0</v>
      </c>
      <c r="Q4099" s="10" t="s">
        <v>8315</v>
      </c>
      <c r="R4099" t="s">
        <v>8316</v>
      </c>
      <c r="S4099" s="14">
        <f t="shared" ref="S4099:S4115" si="161">(((J4099/60/60)/24)+DATE(1970,1,1))</f>
        <v>42344.824502314819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160"/>
        <v>0</v>
      </c>
      <c r="Q4100" s="10" t="s">
        <v>8315</v>
      </c>
      <c r="R4100" t="s">
        <v>8316</v>
      </c>
      <c r="S4100" s="14">
        <f t="shared" si="161"/>
        <v>42495.722187499996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160"/>
        <v>50</v>
      </c>
      <c r="Q4101" s="10" t="s">
        <v>8315</v>
      </c>
      <c r="R4101" t="s">
        <v>8316</v>
      </c>
      <c r="S4101" s="14">
        <f t="shared" si="161"/>
        <v>42570.850381944445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160"/>
        <v>0</v>
      </c>
      <c r="Q4102" s="10" t="s">
        <v>8315</v>
      </c>
      <c r="R4102" t="s">
        <v>8316</v>
      </c>
      <c r="S4102" s="14">
        <f t="shared" si="161"/>
        <v>41927.124884259261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160"/>
        <v>0</v>
      </c>
      <c r="Q4103" s="10" t="s">
        <v>8315</v>
      </c>
      <c r="R4103" t="s">
        <v>8316</v>
      </c>
      <c r="S4103" s="14">
        <f t="shared" si="161"/>
        <v>42730.903726851851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160"/>
        <v>22.83</v>
      </c>
      <c r="Q4104" s="10" t="s">
        <v>8315</v>
      </c>
      <c r="R4104" t="s">
        <v>8316</v>
      </c>
      <c r="S4104" s="14">
        <f t="shared" si="161"/>
        <v>42475.848067129627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160"/>
        <v>16.670000000000002</v>
      </c>
      <c r="Q4105" s="10" t="s">
        <v>8315</v>
      </c>
      <c r="R4105" t="s">
        <v>8316</v>
      </c>
      <c r="S4105" s="14">
        <f t="shared" si="161"/>
        <v>42188.83293981482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160"/>
        <v>45.79</v>
      </c>
      <c r="Q4106" s="10" t="s">
        <v>8315</v>
      </c>
      <c r="R4106" t="s">
        <v>8316</v>
      </c>
      <c r="S4106" s="14">
        <f t="shared" si="161"/>
        <v>42640.278171296297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160"/>
        <v>383.33</v>
      </c>
      <c r="Q4107" s="10" t="s">
        <v>8315</v>
      </c>
      <c r="R4107" t="s">
        <v>8316</v>
      </c>
      <c r="S4107" s="14">
        <f t="shared" si="161"/>
        <v>42697.010520833333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160"/>
        <v>106.97</v>
      </c>
      <c r="Q4108" s="10" t="s">
        <v>8315</v>
      </c>
      <c r="R4108" t="s">
        <v>8316</v>
      </c>
      <c r="S4108" s="14">
        <f t="shared" si="161"/>
        <v>42053.049375000002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160"/>
        <v>10.25</v>
      </c>
      <c r="Q4109" s="10" t="s">
        <v>8315</v>
      </c>
      <c r="R4109" t="s">
        <v>8316</v>
      </c>
      <c r="S4109" s="14">
        <f t="shared" si="161"/>
        <v>41883.916678240741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160"/>
        <v>59</v>
      </c>
      <c r="Q4110" s="10" t="s">
        <v>8315</v>
      </c>
      <c r="R4110" t="s">
        <v>8316</v>
      </c>
      <c r="S4110" s="14">
        <f t="shared" si="161"/>
        <v>42767.031678240746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160"/>
        <v>0</v>
      </c>
      <c r="Q4111" s="10" t="s">
        <v>8315</v>
      </c>
      <c r="R4111" t="s">
        <v>8316</v>
      </c>
      <c r="S4111" s="14">
        <f t="shared" si="161"/>
        <v>42307.539398148147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160"/>
        <v>14.33</v>
      </c>
      <c r="Q4112" s="10" t="s">
        <v>8315</v>
      </c>
      <c r="R4112" t="s">
        <v>8316</v>
      </c>
      <c r="S4112" s="14">
        <f t="shared" si="161"/>
        <v>42512.626747685179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160"/>
        <v>15.67</v>
      </c>
      <c r="Q4113" s="10" t="s">
        <v>8315</v>
      </c>
      <c r="R4113" t="s">
        <v>8316</v>
      </c>
      <c r="S4113" s="14">
        <f t="shared" si="161"/>
        <v>42029.135879629626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160"/>
        <v>1</v>
      </c>
      <c r="Q4114" s="10" t="s">
        <v>8315</v>
      </c>
      <c r="R4114" t="s">
        <v>8316</v>
      </c>
      <c r="S4114" s="14">
        <f t="shared" si="161"/>
        <v>42400.946597222224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160"/>
        <v>1</v>
      </c>
      <c r="Q4115" s="10" t="s">
        <v>8315</v>
      </c>
      <c r="R4115" t="s">
        <v>8316</v>
      </c>
      <c r="S4115" s="14">
        <f t="shared" si="161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3" operator="containsText" text="failed">
      <formula>NOT(ISERROR(SEARCH("failed",F1)))</formula>
    </cfRule>
    <cfRule type="containsText" dxfId="18" priority="4" operator="containsText" text="canceled">
      <formula>NOT(ISERROR(SEARCH("canceled",F1)))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1:O520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4830F-D4FD-5F4C-BA1B-1904603E633D}">
  <dimension ref="A2:F15"/>
  <sheetViews>
    <sheetView tabSelected="1" workbookViewId="0">
      <selection activeCell="H31" sqref="H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4" bestFit="1" customWidth="1"/>
    <col min="9" max="9" width="15.6640625" bestFit="1" customWidth="1"/>
    <col min="10" max="10" width="18.33203125" bestFit="1" customWidth="1"/>
    <col min="11" max="11" width="20" bestFit="1" customWidth="1"/>
  </cols>
  <sheetData>
    <row r="2" spans="1:6" x14ac:dyDescent="0.2">
      <c r="A2" s="11" t="s">
        <v>8222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8308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">
      <c r="A7" s="13" t="s">
        <v>8334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">
      <c r="A8" s="13" t="s">
        <v>8331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">
      <c r="A9" s="13" t="s">
        <v>8329</v>
      </c>
      <c r="B9" s="12">
        <v>24</v>
      </c>
      <c r="C9" s="12"/>
      <c r="D9" s="12"/>
      <c r="E9" s="12"/>
      <c r="F9" s="12">
        <v>24</v>
      </c>
    </row>
    <row r="10" spans="1:6" x14ac:dyDescent="0.2">
      <c r="A10" s="13" t="s">
        <v>8323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">
      <c r="A11" s="13" t="s">
        <v>8336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">
      <c r="A12" s="13" t="s">
        <v>8320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">
      <c r="A13" s="13" t="s">
        <v>8317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">
      <c r="A14" s="13" t="s">
        <v>8315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">
      <c r="A15" s="13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CB831-01CE-C440-A479-6E72488533E1}">
  <dimension ref="A1:E7"/>
  <sheetViews>
    <sheetView topLeftCell="A8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DECB-3E5B-6E43-A6A1-6049BB8E2B8B}">
  <dimension ref="A1:E18"/>
  <sheetViews>
    <sheetView workbookViewId="0">
      <selection activeCell="N31" sqref="N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8317</v>
      </c>
    </row>
    <row r="2" spans="1:5" x14ac:dyDescent="0.2">
      <c r="A2" s="11" t="s">
        <v>8378</v>
      </c>
      <c r="B2" t="s">
        <v>8362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8372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2">
      <c r="A7" s="15" t="s">
        <v>8373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2">
      <c r="A8" s="15" t="s">
        <v>8374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2">
      <c r="A9" s="15" t="s">
        <v>8375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2">
      <c r="A10" s="15" t="s">
        <v>8366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2">
      <c r="A11" s="15" t="s">
        <v>8376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">
      <c r="A12" s="15" t="s">
        <v>8367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">
      <c r="A13" s="15" t="s">
        <v>8368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2">
      <c r="A14" s="15" t="s">
        <v>8369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2">
      <c r="A15" s="15" t="s">
        <v>8370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2">
      <c r="A16" s="15" t="s">
        <v>8371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2">
      <c r="A17" s="15" t="s">
        <v>8377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2">
      <c r="A18" s="15" t="s">
        <v>8361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77F2-A8B4-324C-9DEC-561441D82444}">
  <dimension ref="A1:D6"/>
  <sheetViews>
    <sheetView workbookViewId="0">
      <selection activeCell="F4" sqref="F4"/>
    </sheetView>
  </sheetViews>
  <sheetFormatPr baseColWidth="10" defaultRowHeight="15" x14ac:dyDescent="0.2"/>
  <cols>
    <col min="1" max="1" width="28.6640625" bestFit="1" customWidth="1"/>
    <col min="2" max="2" width="37.6640625" style="3" customWidth="1"/>
    <col min="3" max="4" width="10.83203125" style="6"/>
  </cols>
  <sheetData>
    <row r="1" spans="1:4" s="17" customFormat="1" ht="16" x14ac:dyDescent="0.2">
      <c r="A1" s="17" t="s">
        <v>8379</v>
      </c>
      <c r="B1" s="18" t="s">
        <v>8380</v>
      </c>
      <c r="C1" s="21" t="s">
        <v>8381</v>
      </c>
      <c r="D1" s="21" t="s">
        <v>8382</v>
      </c>
    </row>
    <row r="2" spans="1:4" s="20" customFormat="1" ht="48" x14ac:dyDescent="0.2">
      <c r="A2" s="16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</row>
    <row r="3" spans="1:4" s="20" customFormat="1" ht="48" x14ac:dyDescent="0.2">
      <c r="A3" s="16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</row>
    <row r="4" spans="1:4" s="20" customFormat="1" ht="64" x14ac:dyDescent="0.2">
      <c r="A4" s="16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</row>
    <row r="5" spans="1:4" s="20" customFormat="1" ht="48" x14ac:dyDescent="0.2">
      <c r="A5" s="16" t="s">
        <v>3329</v>
      </c>
      <c r="B5" s="19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</row>
    <row r="6" spans="1:4" s="20" customFormat="1" ht="64" x14ac:dyDescent="0.2">
      <c r="A6" s="16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CFFA-0D15-5A4D-B015-1D135B2F227E}">
  <dimension ref="A1:S413"/>
  <sheetViews>
    <sheetView workbookViewId="0">
      <selection activeCell="G1" sqref="G1"/>
    </sheetView>
  </sheetViews>
  <sheetFormatPr baseColWidth="10" defaultRowHeight="15" x14ac:dyDescent="0.2"/>
  <cols>
    <col min="1" max="1" width="10.83203125" style="20" customWidth="1"/>
    <col min="2" max="2" width="10.83203125" style="20"/>
    <col min="3" max="3" width="23.6640625" style="20" customWidth="1"/>
    <col min="4" max="5" width="10.83203125" style="20"/>
    <col min="6" max="6" width="10.6640625" style="20" customWidth="1"/>
    <col min="7" max="7" width="10.83203125" style="20"/>
    <col min="8" max="8" width="8" style="20" bestFit="1" customWidth="1"/>
    <col min="9" max="10" width="11.1640625" style="20" bestFit="1" customWidth="1"/>
    <col min="11" max="11" width="8.33203125" style="20" bestFit="1" customWidth="1"/>
    <col min="12" max="12" width="12.33203125" style="20" bestFit="1" customWidth="1"/>
    <col min="13" max="13" width="8" style="20" bestFit="1" customWidth="1"/>
    <col min="14" max="14" width="21.1640625" style="20" bestFit="1" customWidth="1"/>
    <col min="15" max="15" width="16.33203125" style="20" bestFit="1" customWidth="1"/>
    <col min="16" max="16" width="15" style="20" bestFit="1" customWidth="1"/>
    <col min="17" max="18" width="10.83203125" style="20"/>
    <col min="19" max="19" width="20.5" style="20" bestFit="1" customWidth="1"/>
    <col min="20" max="16384" width="10.83203125" style="20"/>
  </cols>
  <sheetData>
    <row r="1" spans="1:19" ht="16" x14ac:dyDescent="0.2">
      <c r="A1" s="17" t="s">
        <v>0</v>
      </c>
      <c r="B1" s="18" t="s">
        <v>1</v>
      </c>
      <c r="C1" s="18" t="s">
        <v>4110</v>
      </c>
      <c r="D1" s="21" t="s">
        <v>8216</v>
      </c>
      <c r="E1" s="23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4" t="s">
        <v>8358</v>
      </c>
      <c r="R1" s="24" t="s">
        <v>8359</v>
      </c>
      <c r="S1" s="17" t="s">
        <v>8365</v>
      </c>
    </row>
    <row r="2" spans="1:19" ht="128" x14ac:dyDescent="0.2">
      <c r="A2" s="20">
        <v>521</v>
      </c>
      <c r="B2" s="19" t="s">
        <v>522</v>
      </c>
      <c r="C2" s="19" t="s">
        <v>4631</v>
      </c>
      <c r="D2" s="25">
        <v>5000</v>
      </c>
      <c r="E2" s="26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7" t="s">
        <v>8315</v>
      </c>
      <c r="R2" s="20" t="s">
        <v>8316</v>
      </c>
      <c r="S2" s="28">
        <v>42646.092812499999</v>
      </c>
    </row>
    <row r="3" spans="1:19" ht="112" x14ac:dyDescent="0.2">
      <c r="A3" s="20">
        <v>522</v>
      </c>
      <c r="B3" s="19" t="s">
        <v>523</v>
      </c>
      <c r="C3" s="19" t="s">
        <v>4632</v>
      </c>
      <c r="D3" s="25">
        <v>3000</v>
      </c>
      <c r="E3" s="26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7" t="s">
        <v>8315</v>
      </c>
      <c r="R3" s="20" t="s">
        <v>8316</v>
      </c>
      <c r="S3" s="28">
        <v>42430.040798611109</v>
      </c>
    </row>
    <row r="4" spans="1:19" ht="160" x14ac:dyDescent="0.2">
      <c r="A4" s="20">
        <v>523</v>
      </c>
      <c r="B4" s="19" t="s">
        <v>524</v>
      </c>
      <c r="C4" s="19" t="s">
        <v>4633</v>
      </c>
      <c r="D4" s="25">
        <v>5000</v>
      </c>
      <c r="E4" s="26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7" t="s">
        <v>8315</v>
      </c>
      <c r="R4" s="20" t="s">
        <v>8316</v>
      </c>
      <c r="S4" s="28">
        <v>42238.13282407407</v>
      </c>
    </row>
    <row r="5" spans="1:19" ht="128" x14ac:dyDescent="0.2">
      <c r="A5" s="20">
        <v>525</v>
      </c>
      <c r="B5" s="19" t="s">
        <v>526</v>
      </c>
      <c r="C5" s="19" t="s">
        <v>4635</v>
      </c>
      <c r="D5" s="25">
        <v>12000</v>
      </c>
      <c r="E5" s="26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7" t="s">
        <v>8315</v>
      </c>
      <c r="R5" s="20" t="s">
        <v>8316</v>
      </c>
      <c r="S5" s="28">
        <v>41850.400937500002</v>
      </c>
    </row>
    <row r="6" spans="1:19" ht="144" x14ac:dyDescent="0.2">
      <c r="A6" s="20">
        <v>527</v>
      </c>
      <c r="B6" s="19" t="s">
        <v>528</v>
      </c>
      <c r="C6" s="19" t="s">
        <v>4637</v>
      </c>
      <c r="D6" s="25">
        <v>10000</v>
      </c>
      <c r="E6" s="26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7" t="s">
        <v>8315</v>
      </c>
      <c r="R6" s="20" t="s">
        <v>8316</v>
      </c>
      <c r="S6" s="28">
        <v>42753.205625000002</v>
      </c>
    </row>
    <row r="7" spans="1:19" ht="48" x14ac:dyDescent="0.2">
      <c r="A7" s="20">
        <v>528</v>
      </c>
      <c r="B7" s="19" t="s">
        <v>529</v>
      </c>
      <c r="C7" s="19" t="s">
        <v>4638</v>
      </c>
      <c r="D7" s="25">
        <v>1150</v>
      </c>
      <c r="E7" s="26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7" t="s">
        <v>8315</v>
      </c>
      <c r="R7" s="20" t="s">
        <v>8316</v>
      </c>
      <c r="S7" s="28">
        <v>42155.920219907406</v>
      </c>
    </row>
    <row r="8" spans="1:19" ht="128" x14ac:dyDescent="0.2">
      <c r="A8" s="20">
        <v>530</v>
      </c>
      <c r="B8" s="19" t="s">
        <v>531</v>
      </c>
      <c r="C8" s="19" t="s">
        <v>4640</v>
      </c>
      <c r="D8" s="25">
        <v>3405</v>
      </c>
      <c r="E8" s="26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7" t="s">
        <v>8315</v>
      </c>
      <c r="R8" s="20" t="s">
        <v>8316</v>
      </c>
      <c r="S8" s="28">
        <v>42157.591064814813</v>
      </c>
    </row>
    <row r="9" spans="1:19" ht="128" x14ac:dyDescent="0.2">
      <c r="A9" s="20">
        <v>531</v>
      </c>
      <c r="B9" s="19" t="s">
        <v>532</v>
      </c>
      <c r="C9" s="19" t="s">
        <v>4641</v>
      </c>
      <c r="D9" s="25">
        <v>4000</v>
      </c>
      <c r="E9" s="26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7" t="s">
        <v>8315</v>
      </c>
      <c r="R9" s="20" t="s">
        <v>8316</v>
      </c>
      <c r="S9" s="28">
        <v>42676.065150462964</v>
      </c>
    </row>
    <row r="10" spans="1:19" ht="112" x14ac:dyDescent="0.2">
      <c r="A10" s="20">
        <v>532</v>
      </c>
      <c r="B10" s="19" t="s">
        <v>533</v>
      </c>
      <c r="C10" s="19" t="s">
        <v>4642</v>
      </c>
      <c r="D10" s="25">
        <v>10000</v>
      </c>
      <c r="E10" s="26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7" t="s">
        <v>8315</v>
      </c>
      <c r="R10" s="20" t="s">
        <v>8316</v>
      </c>
      <c r="S10" s="28">
        <v>42473.007037037038</v>
      </c>
    </row>
    <row r="11" spans="1:19" ht="144" x14ac:dyDescent="0.2">
      <c r="A11" s="20">
        <v>537</v>
      </c>
      <c r="B11" s="19" t="s">
        <v>538</v>
      </c>
      <c r="C11" s="19" t="s">
        <v>4647</v>
      </c>
      <c r="D11" s="25">
        <v>2000</v>
      </c>
      <c r="E11" s="26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7" t="s">
        <v>8315</v>
      </c>
      <c r="R11" s="20" t="s">
        <v>8316</v>
      </c>
      <c r="S11" s="28">
        <v>42282.768414351856</v>
      </c>
    </row>
    <row r="12" spans="1:19" ht="128" x14ac:dyDescent="0.2">
      <c r="A12" s="20">
        <v>538</v>
      </c>
      <c r="B12" s="19" t="s">
        <v>539</v>
      </c>
      <c r="C12" s="19" t="s">
        <v>4648</v>
      </c>
      <c r="D12" s="25">
        <v>5000</v>
      </c>
      <c r="E12" s="26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7" t="s">
        <v>8315</v>
      </c>
      <c r="R12" s="20" t="s">
        <v>8316</v>
      </c>
      <c r="S12" s="28">
        <v>42473.794710648144</v>
      </c>
    </row>
    <row r="13" spans="1:19" ht="128" x14ac:dyDescent="0.2">
      <c r="A13" s="20">
        <v>1284</v>
      </c>
      <c r="B13" s="19" t="s">
        <v>1285</v>
      </c>
      <c r="C13" s="19" t="s">
        <v>5394</v>
      </c>
      <c r="D13" s="25">
        <v>2000</v>
      </c>
      <c r="E13" s="26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7" t="s">
        <v>8315</v>
      </c>
      <c r="R13" s="20" t="s">
        <v>8316</v>
      </c>
      <c r="S13" s="28">
        <v>42712.23474537037</v>
      </c>
    </row>
    <row r="14" spans="1:19" ht="128" x14ac:dyDescent="0.2">
      <c r="A14" s="20">
        <v>1288</v>
      </c>
      <c r="B14" s="19" t="s">
        <v>1289</v>
      </c>
      <c r="C14" s="19" t="s">
        <v>5398</v>
      </c>
      <c r="D14" s="25">
        <v>4000</v>
      </c>
      <c r="E14" s="26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7" t="s">
        <v>8315</v>
      </c>
      <c r="R14" s="20" t="s">
        <v>8316</v>
      </c>
      <c r="S14" s="28">
        <v>42561.154664351852</v>
      </c>
    </row>
    <row r="15" spans="1:19" ht="96" x14ac:dyDescent="0.2">
      <c r="A15" s="20">
        <v>1289</v>
      </c>
      <c r="B15" s="19" t="s">
        <v>1290</v>
      </c>
      <c r="C15" s="19" t="s">
        <v>5399</v>
      </c>
      <c r="D15" s="25">
        <v>1500</v>
      </c>
      <c r="E15" s="26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7" t="s">
        <v>8315</v>
      </c>
      <c r="R15" s="20" t="s">
        <v>8316</v>
      </c>
      <c r="S15" s="28">
        <v>42709.134780092587</v>
      </c>
    </row>
    <row r="16" spans="1:19" ht="64" x14ac:dyDescent="0.2">
      <c r="A16" s="20">
        <v>1290</v>
      </c>
      <c r="B16" s="19" t="s">
        <v>1291</v>
      </c>
      <c r="C16" s="19" t="s">
        <v>5400</v>
      </c>
      <c r="D16" s="25">
        <v>3500</v>
      </c>
      <c r="E16" s="26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7" t="s">
        <v>8315</v>
      </c>
      <c r="R16" s="20" t="s">
        <v>8316</v>
      </c>
      <c r="S16" s="28">
        <v>42086.614942129629</v>
      </c>
    </row>
    <row r="17" spans="1:19" ht="128" x14ac:dyDescent="0.2">
      <c r="A17" s="20">
        <v>1291</v>
      </c>
      <c r="B17" s="19" t="s">
        <v>1292</v>
      </c>
      <c r="C17" s="19" t="s">
        <v>5401</v>
      </c>
      <c r="D17" s="25">
        <v>3000</v>
      </c>
      <c r="E17" s="26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7" t="s">
        <v>8315</v>
      </c>
      <c r="R17" s="20" t="s">
        <v>8316</v>
      </c>
      <c r="S17" s="28">
        <v>42064.652673611112</v>
      </c>
    </row>
    <row r="18" spans="1:19" ht="128" x14ac:dyDescent="0.2">
      <c r="A18" s="20">
        <v>1293</v>
      </c>
      <c r="B18" s="19" t="s">
        <v>1294</v>
      </c>
      <c r="C18" s="19" t="s">
        <v>5403</v>
      </c>
      <c r="D18" s="25">
        <v>15000</v>
      </c>
      <c r="E18" s="26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7" t="s">
        <v>8315</v>
      </c>
      <c r="R18" s="20" t="s">
        <v>8316</v>
      </c>
      <c r="S18" s="28">
        <v>42292.701053240744</v>
      </c>
    </row>
    <row r="19" spans="1:19" ht="128" x14ac:dyDescent="0.2">
      <c r="A19" s="20">
        <v>1297</v>
      </c>
      <c r="B19" s="19" t="s">
        <v>1298</v>
      </c>
      <c r="C19" s="19" t="s">
        <v>5407</v>
      </c>
      <c r="D19" s="25">
        <v>20000</v>
      </c>
      <c r="E19" s="26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7" t="s">
        <v>8315</v>
      </c>
      <c r="R19" s="20" t="s">
        <v>8316</v>
      </c>
      <c r="S19" s="28">
        <v>42461.747199074074</v>
      </c>
    </row>
    <row r="20" spans="1:19" ht="112" x14ac:dyDescent="0.2">
      <c r="A20" s="20">
        <v>1299</v>
      </c>
      <c r="B20" s="19" t="s">
        <v>1300</v>
      </c>
      <c r="C20" s="19" t="s">
        <v>5409</v>
      </c>
      <c r="D20" s="25">
        <v>3500</v>
      </c>
      <c r="E20" s="26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7" t="s">
        <v>8315</v>
      </c>
      <c r="R20" s="20" t="s">
        <v>8316</v>
      </c>
      <c r="S20" s="28">
        <v>42169.814340277779</v>
      </c>
    </row>
    <row r="21" spans="1:19" ht="128" x14ac:dyDescent="0.2">
      <c r="A21" s="20">
        <v>1300</v>
      </c>
      <c r="B21" s="19" t="s">
        <v>1301</v>
      </c>
      <c r="C21" s="19" t="s">
        <v>5410</v>
      </c>
      <c r="D21" s="25">
        <v>3000</v>
      </c>
      <c r="E21" s="26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7" t="s">
        <v>8315</v>
      </c>
      <c r="R21" s="20" t="s">
        <v>8316</v>
      </c>
      <c r="S21" s="28">
        <v>42483.675208333334</v>
      </c>
    </row>
    <row r="22" spans="1:19" ht="144" x14ac:dyDescent="0.2">
      <c r="A22" s="20">
        <v>1301</v>
      </c>
      <c r="B22" s="19" t="s">
        <v>1302</v>
      </c>
      <c r="C22" s="19" t="s">
        <v>5411</v>
      </c>
      <c r="D22" s="25">
        <v>2000</v>
      </c>
      <c r="E22" s="26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7" t="s">
        <v>8315</v>
      </c>
      <c r="R22" s="20" t="s">
        <v>8316</v>
      </c>
      <c r="S22" s="28">
        <v>42195.749745370369</v>
      </c>
    </row>
    <row r="23" spans="1:19" ht="96" x14ac:dyDescent="0.2">
      <c r="A23" s="20">
        <v>1302</v>
      </c>
      <c r="B23" s="19" t="s">
        <v>1303</v>
      </c>
      <c r="C23" s="19" t="s">
        <v>5412</v>
      </c>
      <c r="D23" s="25">
        <v>2500</v>
      </c>
      <c r="E23" s="26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7" t="s">
        <v>8315</v>
      </c>
      <c r="R23" s="20" t="s">
        <v>8316</v>
      </c>
      <c r="S23" s="28">
        <v>42675.057997685188</v>
      </c>
    </row>
    <row r="24" spans="1:19" ht="96" x14ac:dyDescent="0.2">
      <c r="A24" s="20">
        <v>2781</v>
      </c>
      <c r="B24" s="19" t="s">
        <v>2781</v>
      </c>
      <c r="C24" s="19" t="s">
        <v>6891</v>
      </c>
      <c r="D24" s="25">
        <v>1250</v>
      </c>
      <c r="E24" s="26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P24" s="20">
        <v>47</v>
      </c>
      <c r="Q24" s="27" t="s">
        <v>8315</v>
      </c>
      <c r="R24" s="20" t="s">
        <v>8316</v>
      </c>
      <c r="S24" s="28">
        <v>42018.94159722222</v>
      </c>
    </row>
    <row r="25" spans="1:19" ht="96" x14ac:dyDescent="0.2">
      <c r="A25" s="20">
        <v>2782</v>
      </c>
      <c r="B25" s="19" t="s">
        <v>2782</v>
      </c>
      <c r="C25" s="19" t="s">
        <v>6892</v>
      </c>
      <c r="D25" s="25">
        <v>1000</v>
      </c>
      <c r="E25" s="26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P25" s="20">
        <v>66.67</v>
      </c>
      <c r="Q25" s="27" t="s">
        <v>8315</v>
      </c>
      <c r="R25" s="20" t="s">
        <v>8316</v>
      </c>
      <c r="S25" s="28">
        <v>42026.924976851849</v>
      </c>
    </row>
    <row r="26" spans="1:19" ht="112" x14ac:dyDescent="0.2">
      <c r="A26" s="20">
        <v>2784</v>
      </c>
      <c r="B26" s="19" t="s">
        <v>2784</v>
      </c>
      <c r="C26" s="19" t="s">
        <v>6894</v>
      </c>
      <c r="D26" s="25">
        <v>6000</v>
      </c>
      <c r="E26" s="26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P26" s="20">
        <v>66.11</v>
      </c>
      <c r="Q26" s="27" t="s">
        <v>8315</v>
      </c>
      <c r="R26" s="20" t="s">
        <v>8316</v>
      </c>
      <c r="S26" s="28">
        <v>41920.787534722222</v>
      </c>
    </row>
    <row r="27" spans="1:19" ht="112" x14ac:dyDescent="0.2">
      <c r="A27" s="20">
        <v>2785</v>
      </c>
      <c r="B27" s="19" t="s">
        <v>2785</v>
      </c>
      <c r="C27" s="19" t="s">
        <v>6895</v>
      </c>
      <c r="D27" s="25">
        <v>5000</v>
      </c>
      <c r="E27" s="26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P27" s="20">
        <v>36.86</v>
      </c>
      <c r="Q27" s="27" t="s">
        <v>8315</v>
      </c>
      <c r="R27" s="20" t="s">
        <v>8316</v>
      </c>
      <c r="S27" s="28">
        <v>42558.189432870371</v>
      </c>
    </row>
    <row r="28" spans="1:19" ht="128" x14ac:dyDescent="0.2">
      <c r="A28" s="20">
        <v>2787</v>
      </c>
      <c r="B28" s="19" t="s">
        <v>2787</v>
      </c>
      <c r="C28" s="19" t="s">
        <v>6897</v>
      </c>
      <c r="D28" s="25">
        <v>1000</v>
      </c>
      <c r="E28" s="26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P28" s="20">
        <v>31.5</v>
      </c>
      <c r="Q28" s="27" t="s">
        <v>8315</v>
      </c>
      <c r="R28" s="20" t="s">
        <v>8316</v>
      </c>
      <c r="S28" s="28">
        <v>41808.198518518519</v>
      </c>
    </row>
    <row r="29" spans="1:19" ht="64" x14ac:dyDescent="0.2">
      <c r="A29" s="20">
        <v>2788</v>
      </c>
      <c r="B29" s="19" t="s">
        <v>2788</v>
      </c>
      <c r="C29" s="19" t="s">
        <v>6898</v>
      </c>
      <c r="D29" s="25">
        <v>2000</v>
      </c>
      <c r="E29" s="26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P29" s="20">
        <v>102.5</v>
      </c>
      <c r="Q29" s="27" t="s">
        <v>8315</v>
      </c>
      <c r="R29" s="20" t="s">
        <v>8316</v>
      </c>
      <c r="S29" s="28">
        <v>42550.701886574068</v>
      </c>
    </row>
    <row r="30" spans="1:19" ht="64" x14ac:dyDescent="0.2">
      <c r="A30" s="20">
        <v>2789</v>
      </c>
      <c r="B30" s="19" t="s">
        <v>2789</v>
      </c>
      <c r="C30" s="19" t="s">
        <v>6899</v>
      </c>
      <c r="D30" s="25">
        <v>3000</v>
      </c>
      <c r="E30" s="26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P30" s="20">
        <v>126.46</v>
      </c>
      <c r="Q30" s="27" t="s">
        <v>8315</v>
      </c>
      <c r="R30" s="20" t="s">
        <v>8316</v>
      </c>
      <c r="S30" s="28">
        <v>42056.013124999998</v>
      </c>
    </row>
    <row r="31" spans="1:19" ht="128" x14ac:dyDescent="0.2">
      <c r="A31" s="20">
        <v>2790</v>
      </c>
      <c r="B31" s="19" t="s">
        <v>2790</v>
      </c>
      <c r="C31" s="19" t="s">
        <v>6900</v>
      </c>
      <c r="D31" s="25">
        <v>3000</v>
      </c>
      <c r="E31" s="26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P31" s="20">
        <v>47.88</v>
      </c>
      <c r="Q31" s="27" t="s">
        <v>8315</v>
      </c>
      <c r="R31" s="20" t="s">
        <v>8316</v>
      </c>
      <c r="S31" s="28">
        <v>42016.938692129625</v>
      </c>
    </row>
    <row r="32" spans="1:19" ht="112" x14ac:dyDescent="0.2">
      <c r="A32" s="20">
        <v>2791</v>
      </c>
      <c r="B32" s="19" t="s">
        <v>2791</v>
      </c>
      <c r="C32" s="19" t="s">
        <v>6901</v>
      </c>
      <c r="D32" s="25">
        <v>2000</v>
      </c>
      <c r="E32" s="26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P32" s="20">
        <v>73.209999999999994</v>
      </c>
      <c r="Q32" s="27" t="s">
        <v>8315</v>
      </c>
      <c r="R32" s="20" t="s">
        <v>8316</v>
      </c>
      <c r="S32" s="28">
        <v>42591.899988425925</v>
      </c>
    </row>
    <row r="33" spans="1:19" ht="128" x14ac:dyDescent="0.2">
      <c r="A33" s="20">
        <v>2792</v>
      </c>
      <c r="B33" s="19" t="s">
        <v>2792</v>
      </c>
      <c r="C33" s="19" t="s">
        <v>6902</v>
      </c>
      <c r="D33" s="25">
        <v>2000</v>
      </c>
      <c r="E33" s="26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P33" s="20">
        <v>89.67</v>
      </c>
      <c r="Q33" s="27" t="s">
        <v>8315</v>
      </c>
      <c r="R33" s="20" t="s">
        <v>8316</v>
      </c>
      <c r="S33" s="28">
        <v>42183.231006944443</v>
      </c>
    </row>
    <row r="34" spans="1:19" ht="112" x14ac:dyDescent="0.2">
      <c r="A34" s="20">
        <v>2795</v>
      </c>
      <c r="B34" s="19" t="s">
        <v>2795</v>
      </c>
      <c r="C34" s="19" t="s">
        <v>6905</v>
      </c>
      <c r="D34" s="25">
        <v>700</v>
      </c>
      <c r="E34" s="26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P34" s="20">
        <v>36.5</v>
      </c>
      <c r="Q34" s="27" t="s">
        <v>8315</v>
      </c>
      <c r="R34" s="20" t="s">
        <v>8316</v>
      </c>
      <c r="S34" s="28">
        <v>41780.525937500002</v>
      </c>
    </row>
    <row r="35" spans="1:19" ht="128" x14ac:dyDescent="0.2">
      <c r="A35" s="20">
        <v>2803</v>
      </c>
      <c r="B35" s="19" t="s">
        <v>2803</v>
      </c>
      <c r="C35" s="19" t="s">
        <v>6913</v>
      </c>
      <c r="D35" s="25">
        <v>10000</v>
      </c>
      <c r="E35" s="26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P35" s="20">
        <v>90.74</v>
      </c>
      <c r="Q35" s="27" t="s">
        <v>8315</v>
      </c>
      <c r="R35" s="20" t="s">
        <v>8316</v>
      </c>
      <c r="S35" s="28">
        <v>42158.065694444449</v>
      </c>
    </row>
    <row r="36" spans="1:19" ht="48" x14ac:dyDescent="0.2">
      <c r="A36" s="20">
        <v>2807</v>
      </c>
      <c r="B36" s="19" t="s">
        <v>2807</v>
      </c>
      <c r="C36" s="19" t="s">
        <v>6917</v>
      </c>
      <c r="D36" s="25">
        <v>5000</v>
      </c>
      <c r="E36" s="26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P36" s="20">
        <v>67.739999999999995</v>
      </c>
      <c r="Q36" s="27" t="s">
        <v>8315</v>
      </c>
      <c r="R36" s="20" t="s">
        <v>8316</v>
      </c>
      <c r="S36" s="28">
        <v>42154.873124999998</v>
      </c>
    </row>
    <row r="37" spans="1:19" ht="128" x14ac:dyDescent="0.2">
      <c r="A37" s="20">
        <v>2808</v>
      </c>
      <c r="B37" s="19" t="s">
        <v>2808</v>
      </c>
      <c r="C37" s="19" t="s">
        <v>6918</v>
      </c>
      <c r="D37" s="25">
        <v>4500</v>
      </c>
      <c r="E37" s="26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P37" s="20">
        <v>65.38</v>
      </c>
      <c r="Q37" s="27" t="s">
        <v>8315</v>
      </c>
      <c r="R37" s="20" t="s">
        <v>8316</v>
      </c>
      <c r="S37" s="28">
        <v>42208.84646990741</v>
      </c>
    </row>
    <row r="38" spans="1:19" ht="144" x14ac:dyDescent="0.2">
      <c r="A38" s="20">
        <v>2809</v>
      </c>
      <c r="B38" s="19" t="s">
        <v>2809</v>
      </c>
      <c r="C38" s="19" t="s">
        <v>6919</v>
      </c>
      <c r="D38" s="25">
        <v>2500</v>
      </c>
      <c r="E38" s="26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P38" s="20">
        <v>121.9</v>
      </c>
      <c r="Q38" s="27" t="s">
        <v>8315</v>
      </c>
      <c r="R38" s="20" t="s">
        <v>8316</v>
      </c>
      <c r="S38" s="28">
        <v>42451.496817129635</v>
      </c>
    </row>
    <row r="39" spans="1:19" ht="128" x14ac:dyDescent="0.2">
      <c r="A39" s="20">
        <v>2810</v>
      </c>
      <c r="B39" s="19" t="s">
        <v>2810</v>
      </c>
      <c r="C39" s="19" t="s">
        <v>6920</v>
      </c>
      <c r="D39" s="25">
        <v>2500</v>
      </c>
      <c r="E39" s="26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P39" s="20">
        <v>47.46</v>
      </c>
      <c r="Q39" s="27" t="s">
        <v>8315</v>
      </c>
      <c r="R39" s="20" t="s">
        <v>8316</v>
      </c>
      <c r="S39" s="28">
        <v>41759.13962962963</v>
      </c>
    </row>
    <row r="40" spans="1:19" ht="112" x14ac:dyDescent="0.2">
      <c r="A40" s="20">
        <v>2813</v>
      </c>
      <c r="B40" s="19" t="s">
        <v>2813</v>
      </c>
      <c r="C40" s="19" t="s">
        <v>6923</v>
      </c>
      <c r="D40" s="25">
        <v>2800</v>
      </c>
      <c r="E40" s="26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P40" s="20">
        <v>37.21</v>
      </c>
      <c r="Q40" s="27" t="s">
        <v>8315</v>
      </c>
      <c r="R40" s="20" t="s">
        <v>8316</v>
      </c>
      <c r="S40" s="28">
        <v>42693.742604166662</v>
      </c>
    </row>
    <row r="41" spans="1:19" ht="112" x14ac:dyDescent="0.2">
      <c r="A41" s="20">
        <v>2818</v>
      </c>
      <c r="B41" s="19" t="s">
        <v>2818</v>
      </c>
      <c r="C41" s="19" t="s">
        <v>6928</v>
      </c>
      <c r="D41" s="25">
        <v>10000</v>
      </c>
      <c r="E41" s="26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P41" s="20">
        <v>103.95</v>
      </c>
      <c r="Q41" s="27" t="s">
        <v>8315</v>
      </c>
      <c r="R41" s="20" t="s">
        <v>8316</v>
      </c>
      <c r="S41" s="28">
        <v>42250.598217592589</v>
      </c>
    </row>
    <row r="42" spans="1:19" ht="128" x14ac:dyDescent="0.2">
      <c r="A42" s="20">
        <v>2822</v>
      </c>
      <c r="B42" s="19" t="s">
        <v>2822</v>
      </c>
      <c r="C42" s="19" t="s">
        <v>6932</v>
      </c>
      <c r="D42" s="25">
        <v>6000</v>
      </c>
      <c r="E42" s="26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P42" s="20">
        <v>63.83</v>
      </c>
      <c r="Q42" s="27" t="s">
        <v>8315</v>
      </c>
      <c r="R42" s="20" t="s">
        <v>8316</v>
      </c>
      <c r="S42" s="28">
        <v>42060.683935185181</v>
      </c>
    </row>
    <row r="43" spans="1:19" ht="96" x14ac:dyDescent="0.2">
      <c r="A43" s="20">
        <v>2824</v>
      </c>
      <c r="B43" s="19" t="s">
        <v>2824</v>
      </c>
      <c r="C43" s="19" t="s">
        <v>6934</v>
      </c>
      <c r="D43" s="25">
        <v>650</v>
      </c>
      <c r="E43" s="26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P43" s="20">
        <v>50.67</v>
      </c>
      <c r="Q43" s="27" t="s">
        <v>8315</v>
      </c>
      <c r="R43" s="20" t="s">
        <v>8316</v>
      </c>
      <c r="S43" s="28">
        <v>42136.270787037036</v>
      </c>
    </row>
    <row r="44" spans="1:19" ht="128" x14ac:dyDescent="0.2">
      <c r="A44" s="20">
        <v>2826</v>
      </c>
      <c r="B44" s="19" t="s">
        <v>2826</v>
      </c>
      <c r="C44" s="19" t="s">
        <v>6936</v>
      </c>
      <c r="D44" s="25">
        <v>2000</v>
      </c>
      <c r="E44" s="26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P44" s="20">
        <v>113.42</v>
      </c>
      <c r="Q44" s="27" t="s">
        <v>8315</v>
      </c>
      <c r="R44" s="20" t="s">
        <v>8316</v>
      </c>
      <c r="S44" s="28">
        <v>42171.034861111111</v>
      </c>
    </row>
    <row r="45" spans="1:19" ht="128" x14ac:dyDescent="0.2">
      <c r="A45" s="20">
        <v>2827</v>
      </c>
      <c r="B45" s="19" t="s">
        <v>2827</v>
      </c>
      <c r="C45" s="19" t="s">
        <v>6937</v>
      </c>
      <c r="D45" s="25">
        <v>2000</v>
      </c>
      <c r="E45" s="26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P45" s="20">
        <v>104.57</v>
      </c>
      <c r="Q45" s="27" t="s">
        <v>8315</v>
      </c>
      <c r="R45" s="20" t="s">
        <v>8316</v>
      </c>
      <c r="S45" s="28">
        <v>42494.683634259258</v>
      </c>
    </row>
    <row r="46" spans="1:19" ht="80" x14ac:dyDescent="0.2">
      <c r="A46" s="20">
        <v>2830</v>
      </c>
      <c r="B46" s="19" t="s">
        <v>2830</v>
      </c>
      <c r="C46" s="19" t="s">
        <v>6940</v>
      </c>
      <c r="D46" s="25">
        <v>3000</v>
      </c>
      <c r="E46" s="26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P46" s="20">
        <v>272.73</v>
      </c>
      <c r="Q46" s="27" t="s">
        <v>8315</v>
      </c>
      <c r="R46" s="20" t="s">
        <v>8316</v>
      </c>
      <c r="S46" s="28">
        <v>41758.839675925927</v>
      </c>
    </row>
    <row r="47" spans="1:19" ht="96" x14ac:dyDescent="0.2">
      <c r="A47" s="20">
        <v>2831</v>
      </c>
      <c r="B47" s="19" t="s">
        <v>2831</v>
      </c>
      <c r="C47" s="19" t="s">
        <v>6941</v>
      </c>
      <c r="D47" s="25">
        <v>3000</v>
      </c>
      <c r="E47" s="26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P47" s="20">
        <v>63.85</v>
      </c>
      <c r="Q47" s="27" t="s">
        <v>8315</v>
      </c>
      <c r="R47" s="20" t="s">
        <v>8316</v>
      </c>
      <c r="S47" s="28">
        <v>42171.824884259258</v>
      </c>
    </row>
    <row r="48" spans="1:19" ht="48" x14ac:dyDescent="0.2">
      <c r="A48" s="20">
        <v>2833</v>
      </c>
      <c r="B48" s="19" t="s">
        <v>2833</v>
      </c>
      <c r="C48" s="19" t="s">
        <v>6943</v>
      </c>
      <c r="D48" s="25">
        <v>2700</v>
      </c>
      <c r="E48" s="26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P48" s="20">
        <v>83.51</v>
      </c>
      <c r="Q48" s="27" t="s">
        <v>8315</v>
      </c>
      <c r="R48" s="20" t="s">
        <v>8316</v>
      </c>
      <c r="S48" s="28">
        <v>42268.127696759257</v>
      </c>
    </row>
    <row r="49" spans="1:19" ht="128" x14ac:dyDescent="0.2">
      <c r="A49" s="20">
        <v>2836</v>
      </c>
      <c r="B49" s="19" t="s">
        <v>2836</v>
      </c>
      <c r="C49" s="19" t="s">
        <v>6946</v>
      </c>
      <c r="D49" s="25">
        <v>450</v>
      </c>
      <c r="E49" s="26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P49" s="20">
        <v>44.09</v>
      </c>
      <c r="Q49" s="27" t="s">
        <v>8315</v>
      </c>
      <c r="R49" s="20" t="s">
        <v>8316</v>
      </c>
      <c r="S49" s="28">
        <v>42746.261782407411</v>
      </c>
    </row>
    <row r="50" spans="1:19" ht="128" x14ac:dyDescent="0.2">
      <c r="A50" s="20">
        <v>2838</v>
      </c>
      <c r="B50" s="19" t="s">
        <v>2838</v>
      </c>
      <c r="C50" s="19" t="s">
        <v>6948</v>
      </c>
      <c r="D50" s="25">
        <v>2000</v>
      </c>
      <c r="E50" s="26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P50" s="20">
        <v>44.54</v>
      </c>
      <c r="Q50" s="27" t="s">
        <v>8315</v>
      </c>
      <c r="R50" s="20" t="s">
        <v>8316</v>
      </c>
      <c r="S50" s="28">
        <v>41842.607592592591</v>
      </c>
    </row>
    <row r="51" spans="1:19" ht="144" x14ac:dyDescent="0.2">
      <c r="A51" s="20">
        <v>2839</v>
      </c>
      <c r="B51" s="19" t="s">
        <v>2839</v>
      </c>
      <c r="C51" s="19" t="s">
        <v>6949</v>
      </c>
      <c r="D51" s="25">
        <v>3500</v>
      </c>
      <c r="E51" s="26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P51" s="20">
        <v>125.81</v>
      </c>
      <c r="Q51" s="27" t="s">
        <v>8315</v>
      </c>
      <c r="R51" s="20" t="s">
        <v>8316</v>
      </c>
      <c r="S51" s="28">
        <v>41853.240208333329</v>
      </c>
    </row>
    <row r="52" spans="1:19" ht="128" x14ac:dyDescent="0.2">
      <c r="A52" s="20">
        <v>2961</v>
      </c>
      <c r="B52" s="19" t="s">
        <v>2961</v>
      </c>
      <c r="C52" s="19" t="s">
        <v>7071</v>
      </c>
      <c r="D52" s="25">
        <v>5000</v>
      </c>
      <c r="E52" s="26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P52" s="20">
        <v>50.75</v>
      </c>
      <c r="Q52" s="27" t="s">
        <v>8315</v>
      </c>
      <c r="R52" s="20" t="s">
        <v>8316</v>
      </c>
      <c r="S52" s="28">
        <v>42061.212488425925</v>
      </c>
    </row>
    <row r="53" spans="1:19" ht="128" x14ac:dyDescent="0.2">
      <c r="A53" s="20">
        <v>2962</v>
      </c>
      <c r="B53" s="19" t="s">
        <v>2962</v>
      </c>
      <c r="C53" s="19" t="s">
        <v>7072</v>
      </c>
      <c r="D53" s="25">
        <v>1000</v>
      </c>
      <c r="E53" s="26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P53" s="20">
        <v>60.9</v>
      </c>
      <c r="Q53" s="27" t="s">
        <v>8315</v>
      </c>
      <c r="R53" s="20" t="s">
        <v>8316</v>
      </c>
      <c r="S53" s="28">
        <v>42036.24428240741</v>
      </c>
    </row>
    <row r="54" spans="1:19" ht="128" x14ac:dyDescent="0.2">
      <c r="A54" s="20">
        <v>2963</v>
      </c>
      <c r="B54" s="19" t="s">
        <v>2963</v>
      </c>
      <c r="C54" s="19" t="s">
        <v>7073</v>
      </c>
      <c r="D54" s="25">
        <v>10000</v>
      </c>
      <c r="E54" s="26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P54" s="20">
        <v>109.03</v>
      </c>
      <c r="Q54" s="27" t="s">
        <v>8315</v>
      </c>
      <c r="R54" s="20" t="s">
        <v>8316</v>
      </c>
      <c r="S54" s="28">
        <v>42157.470185185186</v>
      </c>
    </row>
    <row r="55" spans="1:19" ht="112" x14ac:dyDescent="0.2">
      <c r="A55" s="20">
        <v>2964</v>
      </c>
      <c r="B55" s="19" t="s">
        <v>2964</v>
      </c>
      <c r="C55" s="19" t="s">
        <v>7074</v>
      </c>
      <c r="D55" s="25">
        <v>5000</v>
      </c>
      <c r="E55" s="26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P55" s="20">
        <v>25.69</v>
      </c>
      <c r="Q55" s="27" t="s">
        <v>8315</v>
      </c>
      <c r="R55" s="20" t="s">
        <v>8316</v>
      </c>
      <c r="S55" s="28">
        <v>41827.909942129627</v>
      </c>
    </row>
    <row r="56" spans="1:19" ht="128" x14ac:dyDescent="0.2">
      <c r="A56" s="20">
        <v>2965</v>
      </c>
      <c r="B56" s="19" t="s">
        <v>2965</v>
      </c>
      <c r="C56" s="19" t="s">
        <v>7075</v>
      </c>
      <c r="D56" s="25">
        <v>1500</v>
      </c>
      <c r="E56" s="26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P56" s="20">
        <v>41.92</v>
      </c>
      <c r="Q56" s="27" t="s">
        <v>8315</v>
      </c>
      <c r="R56" s="20" t="s">
        <v>8316</v>
      </c>
      <c r="S56" s="28">
        <v>42162.729548611111</v>
      </c>
    </row>
    <row r="57" spans="1:19" ht="112" x14ac:dyDescent="0.2">
      <c r="A57" s="20">
        <v>2966</v>
      </c>
      <c r="B57" s="19" t="s">
        <v>2966</v>
      </c>
      <c r="C57" s="19" t="s">
        <v>7076</v>
      </c>
      <c r="D57" s="25">
        <v>10000</v>
      </c>
      <c r="E57" s="26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P57" s="20">
        <v>88.77</v>
      </c>
      <c r="Q57" s="27" t="s">
        <v>8315</v>
      </c>
      <c r="R57" s="20" t="s">
        <v>8316</v>
      </c>
      <c r="S57" s="28">
        <v>42233.738564814819</v>
      </c>
    </row>
    <row r="58" spans="1:19" ht="96" x14ac:dyDescent="0.2">
      <c r="A58" s="20">
        <v>2967</v>
      </c>
      <c r="B58" s="19" t="s">
        <v>2967</v>
      </c>
      <c r="C58" s="19" t="s">
        <v>7077</v>
      </c>
      <c r="D58" s="25">
        <v>5000</v>
      </c>
      <c r="E58" s="26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P58" s="20">
        <v>80.23</v>
      </c>
      <c r="Q58" s="27" t="s">
        <v>8315</v>
      </c>
      <c r="R58" s="20" t="s">
        <v>8316</v>
      </c>
      <c r="S58" s="28">
        <v>42042.197824074072</v>
      </c>
    </row>
    <row r="59" spans="1:19" ht="80" x14ac:dyDescent="0.2">
      <c r="A59" s="20">
        <v>2968</v>
      </c>
      <c r="B59" s="19" t="s">
        <v>2968</v>
      </c>
      <c r="C59" s="19" t="s">
        <v>7078</v>
      </c>
      <c r="D59" s="25">
        <v>3500</v>
      </c>
      <c r="E59" s="26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P59" s="20">
        <v>78.94</v>
      </c>
      <c r="Q59" s="27" t="s">
        <v>8315</v>
      </c>
      <c r="R59" s="20" t="s">
        <v>8316</v>
      </c>
      <c r="S59" s="28">
        <v>42585.523842592593</v>
      </c>
    </row>
    <row r="60" spans="1:19" ht="112" x14ac:dyDescent="0.2">
      <c r="A60" s="20">
        <v>2970</v>
      </c>
      <c r="B60" s="19" t="s">
        <v>2970</v>
      </c>
      <c r="C60" s="19" t="s">
        <v>7080</v>
      </c>
      <c r="D60" s="25">
        <v>6000</v>
      </c>
      <c r="E60" s="26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P60" s="20">
        <v>69.89</v>
      </c>
      <c r="Q60" s="27" t="s">
        <v>8315</v>
      </c>
      <c r="R60" s="20" t="s">
        <v>8316</v>
      </c>
      <c r="S60" s="28">
        <v>41808.669571759259</v>
      </c>
    </row>
    <row r="61" spans="1:19" ht="112" x14ac:dyDescent="0.2">
      <c r="A61" s="20">
        <v>2971</v>
      </c>
      <c r="B61" s="19" t="s">
        <v>2971</v>
      </c>
      <c r="C61" s="19" t="s">
        <v>7081</v>
      </c>
      <c r="D61" s="25">
        <v>3200</v>
      </c>
      <c r="E61" s="26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P61" s="20">
        <v>74.53</v>
      </c>
      <c r="Q61" s="27" t="s">
        <v>8315</v>
      </c>
      <c r="R61" s="20" t="s">
        <v>8316</v>
      </c>
      <c r="S61" s="28">
        <v>41852.658310185187</v>
      </c>
    </row>
    <row r="62" spans="1:19" ht="80" x14ac:dyDescent="0.2">
      <c r="A62" s="20">
        <v>2972</v>
      </c>
      <c r="B62" s="19" t="s">
        <v>2972</v>
      </c>
      <c r="C62" s="19" t="s">
        <v>7082</v>
      </c>
      <c r="D62" s="25">
        <v>2000</v>
      </c>
      <c r="E62" s="26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P62" s="20">
        <v>123.94</v>
      </c>
      <c r="Q62" s="27" t="s">
        <v>8315</v>
      </c>
      <c r="R62" s="20" t="s">
        <v>8316</v>
      </c>
      <c r="S62" s="28">
        <v>42694.110185185185</v>
      </c>
    </row>
    <row r="63" spans="1:19" ht="128" x14ac:dyDescent="0.2">
      <c r="A63" s="20">
        <v>2973</v>
      </c>
      <c r="B63" s="19" t="s">
        <v>2973</v>
      </c>
      <c r="C63" s="19" t="s">
        <v>7083</v>
      </c>
      <c r="D63" s="25">
        <v>5000</v>
      </c>
      <c r="E63" s="26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P63" s="20">
        <v>264.85000000000002</v>
      </c>
      <c r="Q63" s="27" t="s">
        <v>8315</v>
      </c>
      <c r="R63" s="20" t="s">
        <v>8316</v>
      </c>
      <c r="S63" s="28">
        <v>42341.818379629629</v>
      </c>
    </row>
    <row r="64" spans="1:19" ht="144" x14ac:dyDescent="0.2">
      <c r="A64" s="20">
        <v>2974</v>
      </c>
      <c r="B64" s="19" t="s">
        <v>2974</v>
      </c>
      <c r="C64" s="19" t="s">
        <v>7084</v>
      </c>
      <c r="D64" s="25">
        <v>5000</v>
      </c>
      <c r="E64" s="26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P64" s="20">
        <v>58.62</v>
      </c>
      <c r="Q64" s="27" t="s">
        <v>8315</v>
      </c>
      <c r="R64" s="20" t="s">
        <v>8316</v>
      </c>
      <c r="S64" s="28">
        <v>41880.061006944445</v>
      </c>
    </row>
    <row r="65" spans="1:19" ht="128" x14ac:dyDescent="0.2">
      <c r="A65" s="20">
        <v>2975</v>
      </c>
      <c r="B65" s="19" t="s">
        <v>2975</v>
      </c>
      <c r="C65" s="19" t="s">
        <v>7085</v>
      </c>
      <c r="D65" s="25">
        <v>8000</v>
      </c>
      <c r="E65" s="26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P65" s="20">
        <v>70.88</v>
      </c>
      <c r="Q65" s="27" t="s">
        <v>8315</v>
      </c>
      <c r="R65" s="20" t="s">
        <v>8316</v>
      </c>
      <c r="S65" s="28">
        <v>41941.683865740742</v>
      </c>
    </row>
    <row r="66" spans="1:19" ht="128" x14ac:dyDescent="0.2">
      <c r="A66" s="20">
        <v>2977</v>
      </c>
      <c r="B66" s="19" t="s">
        <v>2977</v>
      </c>
      <c r="C66" s="19" t="s">
        <v>7087</v>
      </c>
      <c r="D66" s="25">
        <v>3000</v>
      </c>
      <c r="E66" s="26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P66" s="20">
        <v>113.57</v>
      </c>
      <c r="Q66" s="27" t="s">
        <v>8315</v>
      </c>
      <c r="R66" s="20" t="s">
        <v>8316</v>
      </c>
      <c r="S66" s="28">
        <v>42026.88118055556</v>
      </c>
    </row>
    <row r="67" spans="1:19" ht="128" x14ac:dyDescent="0.2">
      <c r="A67" s="20">
        <v>2978</v>
      </c>
      <c r="B67" s="19" t="s">
        <v>2978</v>
      </c>
      <c r="C67" s="19" t="s">
        <v>7088</v>
      </c>
      <c r="D67" s="25">
        <v>750</v>
      </c>
      <c r="E67" s="26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P67" s="20">
        <v>60.69</v>
      </c>
      <c r="Q67" s="27" t="s">
        <v>8315</v>
      </c>
      <c r="R67" s="20" t="s">
        <v>8316</v>
      </c>
      <c r="S67" s="28">
        <v>41922.640590277777</v>
      </c>
    </row>
    <row r="68" spans="1:19" ht="112" x14ac:dyDescent="0.2">
      <c r="A68" s="20">
        <v>2979</v>
      </c>
      <c r="B68" s="19" t="s">
        <v>2979</v>
      </c>
      <c r="C68" s="19" t="s">
        <v>7089</v>
      </c>
      <c r="D68" s="25">
        <v>5000</v>
      </c>
      <c r="E68" s="26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P68" s="20">
        <v>110.22</v>
      </c>
      <c r="Q68" s="27" t="s">
        <v>8315</v>
      </c>
      <c r="R68" s="20" t="s">
        <v>8316</v>
      </c>
      <c r="S68" s="28">
        <v>41993.824340277773</v>
      </c>
    </row>
    <row r="69" spans="1:19" ht="96" x14ac:dyDescent="0.2">
      <c r="A69" s="20">
        <v>2980</v>
      </c>
      <c r="B69" s="19" t="s">
        <v>2980</v>
      </c>
      <c r="C69" s="19" t="s">
        <v>7090</v>
      </c>
      <c r="D69" s="25">
        <v>3000</v>
      </c>
      <c r="E69" s="26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P69" s="20">
        <v>136.46</v>
      </c>
      <c r="Q69" s="27" t="s">
        <v>8315</v>
      </c>
      <c r="R69" s="20" t="s">
        <v>8316</v>
      </c>
      <c r="S69" s="28">
        <v>42219.915856481486</v>
      </c>
    </row>
    <row r="70" spans="1:19" ht="128" x14ac:dyDescent="0.2">
      <c r="A70" s="20">
        <v>3147</v>
      </c>
      <c r="B70" s="19" t="s">
        <v>3147</v>
      </c>
      <c r="C70" s="19" t="s">
        <v>7257</v>
      </c>
      <c r="D70" s="25">
        <v>20000</v>
      </c>
      <c r="E70" s="26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P70" s="20">
        <v>110.35</v>
      </c>
      <c r="Q70" s="27" t="s">
        <v>8315</v>
      </c>
      <c r="R70" s="20" t="s">
        <v>8316</v>
      </c>
      <c r="S70" s="28">
        <v>41909.969386574077</v>
      </c>
    </row>
    <row r="71" spans="1:19" ht="80" x14ac:dyDescent="0.2">
      <c r="A71" s="20">
        <v>3148</v>
      </c>
      <c r="B71" s="19" t="s">
        <v>3148</v>
      </c>
      <c r="C71" s="19" t="s">
        <v>7258</v>
      </c>
      <c r="D71" s="25">
        <v>1800</v>
      </c>
      <c r="E71" s="26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P71" s="20">
        <v>41.42</v>
      </c>
      <c r="Q71" s="27" t="s">
        <v>8315</v>
      </c>
      <c r="R71" s="20" t="s">
        <v>8316</v>
      </c>
      <c r="S71" s="28">
        <v>41891.665324074071</v>
      </c>
    </row>
    <row r="72" spans="1:19" ht="128" x14ac:dyDescent="0.2">
      <c r="A72" s="20">
        <v>3149</v>
      </c>
      <c r="B72" s="19" t="s">
        <v>3149</v>
      </c>
      <c r="C72" s="19" t="s">
        <v>7259</v>
      </c>
      <c r="D72" s="25">
        <v>1250</v>
      </c>
      <c r="E72" s="26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P72" s="20">
        <v>52</v>
      </c>
      <c r="Q72" s="27" t="s">
        <v>8315</v>
      </c>
      <c r="R72" s="20" t="s">
        <v>8316</v>
      </c>
      <c r="S72" s="28">
        <v>41226.017361111109</v>
      </c>
    </row>
    <row r="73" spans="1:19" ht="144" x14ac:dyDescent="0.2">
      <c r="A73" s="20">
        <v>3150</v>
      </c>
      <c r="B73" s="19" t="s">
        <v>3150</v>
      </c>
      <c r="C73" s="19" t="s">
        <v>7260</v>
      </c>
      <c r="D73" s="25">
        <v>3500</v>
      </c>
      <c r="E73" s="26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P73" s="20">
        <v>33.99</v>
      </c>
      <c r="Q73" s="27" t="s">
        <v>8315</v>
      </c>
      <c r="R73" s="20" t="s">
        <v>8316</v>
      </c>
      <c r="S73" s="28">
        <v>40478.263923611114</v>
      </c>
    </row>
    <row r="74" spans="1:19" ht="96" x14ac:dyDescent="0.2">
      <c r="A74" s="20">
        <v>3151</v>
      </c>
      <c r="B74" s="19" t="s">
        <v>3151</v>
      </c>
      <c r="C74" s="19" t="s">
        <v>7261</v>
      </c>
      <c r="D74" s="25">
        <v>3500</v>
      </c>
      <c r="E74" s="26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P74" s="20">
        <v>103.35</v>
      </c>
      <c r="Q74" s="27" t="s">
        <v>8315</v>
      </c>
      <c r="R74" s="20" t="s">
        <v>8316</v>
      </c>
      <c r="S74" s="28">
        <v>41862.83997685185</v>
      </c>
    </row>
    <row r="75" spans="1:19" ht="112" x14ac:dyDescent="0.2">
      <c r="A75" s="20">
        <v>3153</v>
      </c>
      <c r="B75" s="19" t="s">
        <v>3153</v>
      </c>
      <c r="C75" s="19" t="s">
        <v>7263</v>
      </c>
      <c r="D75" s="25">
        <v>3000</v>
      </c>
      <c r="E75" s="26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P75" s="20">
        <v>41.77</v>
      </c>
      <c r="Q75" s="27" t="s">
        <v>8315</v>
      </c>
      <c r="R75" s="20" t="s">
        <v>8316</v>
      </c>
      <c r="S75" s="28">
        <v>40633.154363425929</v>
      </c>
    </row>
    <row r="76" spans="1:19" ht="144" x14ac:dyDescent="0.2">
      <c r="A76" s="20">
        <v>3154</v>
      </c>
      <c r="B76" s="19" t="s">
        <v>3154</v>
      </c>
      <c r="C76" s="19" t="s">
        <v>7264</v>
      </c>
      <c r="D76" s="25">
        <v>7000</v>
      </c>
      <c r="E76" s="26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P76" s="20">
        <v>64.27</v>
      </c>
      <c r="Q76" s="27" t="s">
        <v>8315</v>
      </c>
      <c r="R76" s="20" t="s">
        <v>8316</v>
      </c>
      <c r="S76" s="28">
        <v>40970.875671296293</v>
      </c>
    </row>
    <row r="77" spans="1:19" ht="128" x14ac:dyDescent="0.2">
      <c r="A77" s="20">
        <v>3156</v>
      </c>
      <c r="B77" s="19" t="s">
        <v>3156</v>
      </c>
      <c r="C77" s="19" t="s">
        <v>7266</v>
      </c>
      <c r="D77" s="25">
        <v>5500</v>
      </c>
      <c r="E77" s="26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P77" s="20">
        <v>62.92</v>
      </c>
      <c r="Q77" s="27" t="s">
        <v>8315</v>
      </c>
      <c r="R77" s="20" t="s">
        <v>8316</v>
      </c>
      <c r="S77" s="28">
        <v>41026.953055555554</v>
      </c>
    </row>
    <row r="78" spans="1:19" ht="48" x14ac:dyDescent="0.2">
      <c r="A78" s="20">
        <v>3157</v>
      </c>
      <c r="B78" s="19" t="s">
        <v>3157</v>
      </c>
      <c r="C78" s="19" t="s">
        <v>7267</v>
      </c>
      <c r="D78" s="25">
        <v>4000</v>
      </c>
      <c r="E78" s="26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P78" s="20">
        <v>98.54</v>
      </c>
      <c r="Q78" s="27" t="s">
        <v>8315</v>
      </c>
      <c r="R78" s="20" t="s">
        <v>8316</v>
      </c>
      <c r="S78" s="28">
        <v>41829.788252314815</v>
      </c>
    </row>
    <row r="79" spans="1:19" ht="48" x14ac:dyDescent="0.2">
      <c r="A79" s="20">
        <v>3158</v>
      </c>
      <c r="B79" s="19" t="s">
        <v>3158</v>
      </c>
      <c r="C79" s="19" t="s">
        <v>7268</v>
      </c>
      <c r="D79" s="25">
        <v>5000</v>
      </c>
      <c r="E79" s="26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P79" s="20">
        <v>82.61</v>
      </c>
      <c r="Q79" s="27" t="s">
        <v>8315</v>
      </c>
      <c r="R79" s="20" t="s">
        <v>8316</v>
      </c>
      <c r="S79" s="28">
        <v>41447.839722222219</v>
      </c>
    </row>
    <row r="80" spans="1:19" ht="96" x14ac:dyDescent="0.2">
      <c r="A80" s="20">
        <v>3159</v>
      </c>
      <c r="B80" s="19" t="s">
        <v>3159</v>
      </c>
      <c r="C80" s="19" t="s">
        <v>7269</v>
      </c>
      <c r="D80" s="25">
        <v>1500</v>
      </c>
      <c r="E80" s="26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P80" s="20">
        <v>38.5</v>
      </c>
      <c r="Q80" s="27" t="s">
        <v>8315</v>
      </c>
      <c r="R80" s="20" t="s">
        <v>8316</v>
      </c>
      <c r="S80" s="28">
        <v>40884.066678240742</v>
      </c>
    </row>
    <row r="81" spans="1:19" ht="128" x14ac:dyDescent="0.2">
      <c r="A81" s="20">
        <v>3160</v>
      </c>
      <c r="B81" s="19" t="s">
        <v>3160</v>
      </c>
      <c r="C81" s="19" t="s">
        <v>7270</v>
      </c>
      <c r="D81" s="25">
        <v>4500</v>
      </c>
      <c r="E81" s="26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P81" s="20">
        <v>80.16</v>
      </c>
      <c r="Q81" s="27" t="s">
        <v>8315</v>
      </c>
      <c r="R81" s="20" t="s">
        <v>8316</v>
      </c>
      <c r="S81" s="28">
        <v>41841.26489583333</v>
      </c>
    </row>
    <row r="82" spans="1:19" ht="128" x14ac:dyDescent="0.2">
      <c r="A82" s="20">
        <v>3162</v>
      </c>
      <c r="B82" s="19" t="s">
        <v>3162</v>
      </c>
      <c r="C82" s="19" t="s">
        <v>7272</v>
      </c>
      <c r="D82" s="25">
        <v>4000</v>
      </c>
      <c r="E82" s="26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P82" s="20">
        <v>80.73</v>
      </c>
      <c r="Q82" s="27" t="s">
        <v>8315</v>
      </c>
      <c r="R82" s="20" t="s">
        <v>8316</v>
      </c>
      <c r="S82" s="28">
        <v>41799.685902777775</v>
      </c>
    </row>
    <row r="83" spans="1:19" ht="128" x14ac:dyDescent="0.2">
      <c r="A83" s="20">
        <v>3163</v>
      </c>
      <c r="B83" s="19" t="s">
        <v>3163</v>
      </c>
      <c r="C83" s="19" t="s">
        <v>7273</v>
      </c>
      <c r="D83" s="25">
        <v>13000</v>
      </c>
      <c r="E83" s="26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P83" s="20">
        <v>200.69</v>
      </c>
      <c r="Q83" s="27" t="s">
        <v>8315</v>
      </c>
      <c r="R83" s="20" t="s">
        <v>8316</v>
      </c>
      <c r="S83" s="28">
        <v>41775.753761574073</v>
      </c>
    </row>
    <row r="84" spans="1:19" ht="160" x14ac:dyDescent="0.2">
      <c r="A84" s="20">
        <v>3164</v>
      </c>
      <c r="B84" s="19" t="s">
        <v>3164</v>
      </c>
      <c r="C84" s="19" t="s">
        <v>7274</v>
      </c>
      <c r="D84" s="25">
        <v>2500</v>
      </c>
      <c r="E84" s="26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P84" s="20">
        <v>37.590000000000003</v>
      </c>
      <c r="Q84" s="27" t="s">
        <v>8315</v>
      </c>
      <c r="R84" s="20" t="s">
        <v>8316</v>
      </c>
      <c r="S84" s="28">
        <v>41766.80572916667</v>
      </c>
    </row>
    <row r="85" spans="1:19" ht="128" x14ac:dyDescent="0.2">
      <c r="A85" s="20">
        <v>3165</v>
      </c>
      <c r="B85" s="19" t="s">
        <v>3165</v>
      </c>
      <c r="C85" s="19" t="s">
        <v>7275</v>
      </c>
      <c r="D85" s="25">
        <v>750</v>
      </c>
      <c r="E85" s="26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P85" s="20">
        <v>58.1</v>
      </c>
      <c r="Q85" s="27" t="s">
        <v>8315</v>
      </c>
      <c r="R85" s="20" t="s">
        <v>8316</v>
      </c>
      <c r="S85" s="28">
        <v>40644.159259259257</v>
      </c>
    </row>
    <row r="86" spans="1:19" ht="128" x14ac:dyDescent="0.2">
      <c r="A86" s="20">
        <v>3166</v>
      </c>
      <c r="B86" s="19" t="s">
        <v>3166</v>
      </c>
      <c r="C86" s="19" t="s">
        <v>7276</v>
      </c>
      <c r="D86" s="25">
        <v>35000</v>
      </c>
      <c r="E86" s="26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P86" s="20">
        <v>60.3</v>
      </c>
      <c r="Q86" s="27" t="s">
        <v>8315</v>
      </c>
      <c r="R86" s="20" t="s">
        <v>8316</v>
      </c>
      <c r="S86" s="28">
        <v>41940.69158564815</v>
      </c>
    </row>
    <row r="87" spans="1:19" ht="64" x14ac:dyDescent="0.2">
      <c r="A87" s="20">
        <v>3167</v>
      </c>
      <c r="B87" s="19" t="s">
        <v>3167</v>
      </c>
      <c r="C87" s="19" t="s">
        <v>7277</v>
      </c>
      <c r="D87" s="25">
        <v>3000</v>
      </c>
      <c r="E87" s="26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P87" s="20">
        <v>63.36</v>
      </c>
      <c r="Q87" s="27" t="s">
        <v>8315</v>
      </c>
      <c r="R87" s="20" t="s">
        <v>8316</v>
      </c>
      <c r="S87" s="28">
        <v>41839.175706018519</v>
      </c>
    </row>
    <row r="88" spans="1:19" ht="112" x14ac:dyDescent="0.2">
      <c r="A88" s="20">
        <v>3168</v>
      </c>
      <c r="B88" s="19" t="s">
        <v>3168</v>
      </c>
      <c r="C88" s="19" t="s">
        <v>7278</v>
      </c>
      <c r="D88" s="25">
        <v>2500</v>
      </c>
      <c r="E88" s="26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P88" s="20">
        <v>50.9</v>
      </c>
      <c r="Q88" s="27" t="s">
        <v>8315</v>
      </c>
      <c r="R88" s="20" t="s">
        <v>8316</v>
      </c>
      <c r="S88" s="28">
        <v>41772.105937500004</v>
      </c>
    </row>
    <row r="89" spans="1:19" ht="64" x14ac:dyDescent="0.2">
      <c r="A89" s="20">
        <v>3169</v>
      </c>
      <c r="B89" s="19" t="s">
        <v>3169</v>
      </c>
      <c r="C89" s="19" t="s">
        <v>7279</v>
      </c>
      <c r="D89" s="25">
        <v>8000</v>
      </c>
      <c r="E89" s="26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P89" s="20">
        <v>100.5</v>
      </c>
      <c r="Q89" s="27" t="s">
        <v>8315</v>
      </c>
      <c r="R89" s="20" t="s">
        <v>8316</v>
      </c>
      <c r="S89" s="28">
        <v>41591.737974537034</v>
      </c>
    </row>
    <row r="90" spans="1:19" ht="96" x14ac:dyDescent="0.2">
      <c r="A90" s="20">
        <v>3170</v>
      </c>
      <c r="B90" s="19" t="s">
        <v>3170</v>
      </c>
      <c r="C90" s="19" t="s">
        <v>7280</v>
      </c>
      <c r="D90" s="25">
        <v>2000</v>
      </c>
      <c r="E90" s="26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P90" s="20">
        <v>31.62</v>
      </c>
      <c r="Q90" s="27" t="s">
        <v>8315</v>
      </c>
      <c r="R90" s="20" t="s">
        <v>8316</v>
      </c>
      <c r="S90" s="28">
        <v>41789.080370370371</v>
      </c>
    </row>
    <row r="91" spans="1:19" ht="128" x14ac:dyDescent="0.2">
      <c r="A91" s="20">
        <v>3172</v>
      </c>
      <c r="B91" s="19" t="s">
        <v>3172</v>
      </c>
      <c r="C91" s="19" t="s">
        <v>7282</v>
      </c>
      <c r="D91" s="25">
        <v>2000</v>
      </c>
      <c r="E91" s="26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P91" s="20">
        <v>79.31</v>
      </c>
      <c r="Q91" s="27" t="s">
        <v>8315</v>
      </c>
      <c r="R91" s="20" t="s">
        <v>8316</v>
      </c>
      <c r="S91" s="28">
        <v>40923.729953703703</v>
      </c>
    </row>
    <row r="92" spans="1:19" ht="128" x14ac:dyDescent="0.2">
      <c r="A92" s="20">
        <v>3173</v>
      </c>
      <c r="B92" s="19" t="s">
        <v>3173</v>
      </c>
      <c r="C92" s="19" t="s">
        <v>7283</v>
      </c>
      <c r="D92" s="25">
        <v>10000</v>
      </c>
      <c r="E92" s="26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P92" s="20">
        <v>139.19</v>
      </c>
      <c r="Q92" s="27" t="s">
        <v>8315</v>
      </c>
      <c r="R92" s="20" t="s">
        <v>8316</v>
      </c>
      <c r="S92" s="28">
        <v>41878.878379629627</v>
      </c>
    </row>
    <row r="93" spans="1:19" ht="128" x14ac:dyDescent="0.2">
      <c r="A93" s="20">
        <v>3174</v>
      </c>
      <c r="B93" s="19" t="s">
        <v>3174</v>
      </c>
      <c r="C93" s="19" t="s">
        <v>7284</v>
      </c>
      <c r="D93" s="25">
        <v>3000</v>
      </c>
      <c r="E93" s="26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P93" s="20">
        <v>131.91</v>
      </c>
      <c r="Q93" s="27" t="s">
        <v>8315</v>
      </c>
      <c r="R93" s="20" t="s">
        <v>8316</v>
      </c>
      <c r="S93" s="28">
        <v>41862.864675925928</v>
      </c>
    </row>
    <row r="94" spans="1:19" ht="144" x14ac:dyDescent="0.2">
      <c r="A94" s="20">
        <v>3175</v>
      </c>
      <c r="B94" s="19" t="s">
        <v>3175</v>
      </c>
      <c r="C94" s="19" t="s">
        <v>7285</v>
      </c>
      <c r="D94" s="25">
        <v>5000</v>
      </c>
      <c r="E94" s="26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P94" s="20">
        <v>91.3</v>
      </c>
      <c r="Q94" s="27" t="s">
        <v>8315</v>
      </c>
      <c r="R94" s="20" t="s">
        <v>8316</v>
      </c>
      <c r="S94" s="28">
        <v>40531.886886574073</v>
      </c>
    </row>
    <row r="95" spans="1:19" ht="128" x14ac:dyDescent="0.2">
      <c r="A95" s="20">
        <v>3176</v>
      </c>
      <c r="B95" s="19" t="s">
        <v>3176</v>
      </c>
      <c r="C95" s="19" t="s">
        <v>7286</v>
      </c>
      <c r="D95" s="25">
        <v>1900</v>
      </c>
      <c r="E95" s="26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P95" s="20">
        <v>39.67</v>
      </c>
      <c r="Q95" s="27" t="s">
        <v>8315</v>
      </c>
      <c r="R95" s="20" t="s">
        <v>8316</v>
      </c>
      <c r="S95" s="28">
        <v>41477.930914351848</v>
      </c>
    </row>
    <row r="96" spans="1:19" ht="112" x14ac:dyDescent="0.2">
      <c r="A96" s="20">
        <v>3177</v>
      </c>
      <c r="B96" s="19" t="s">
        <v>3177</v>
      </c>
      <c r="C96" s="19" t="s">
        <v>7287</v>
      </c>
      <c r="D96" s="25">
        <v>2500</v>
      </c>
      <c r="E96" s="26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P96" s="20">
        <v>57.55</v>
      </c>
      <c r="Q96" s="27" t="s">
        <v>8315</v>
      </c>
      <c r="R96" s="20" t="s">
        <v>8316</v>
      </c>
      <c r="S96" s="28">
        <v>41781.666770833333</v>
      </c>
    </row>
    <row r="97" spans="1:19" ht="96" x14ac:dyDescent="0.2">
      <c r="A97" s="20">
        <v>3179</v>
      </c>
      <c r="B97" s="19" t="s">
        <v>3179</v>
      </c>
      <c r="C97" s="19" t="s">
        <v>7289</v>
      </c>
      <c r="D97" s="25">
        <v>4200</v>
      </c>
      <c r="E97" s="26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P97" s="20">
        <v>77.34</v>
      </c>
      <c r="Q97" s="27" t="s">
        <v>8315</v>
      </c>
      <c r="R97" s="20" t="s">
        <v>8316</v>
      </c>
      <c r="S97" s="28">
        <v>41375.702210648145</v>
      </c>
    </row>
    <row r="98" spans="1:19" ht="128" x14ac:dyDescent="0.2">
      <c r="A98" s="20">
        <v>3182</v>
      </c>
      <c r="B98" s="19" t="s">
        <v>3182</v>
      </c>
      <c r="C98" s="19" t="s">
        <v>7292</v>
      </c>
      <c r="D98" s="25">
        <v>7000</v>
      </c>
      <c r="E98" s="26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P98" s="20">
        <v>46.77</v>
      </c>
      <c r="Q98" s="27" t="s">
        <v>8315</v>
      </c>
      <c r="R98" s="20" t="s">
        <v>8316</v>
      </c>
      <c r="S98" s="28">
        <v>40883.949317129627</v>
      </c>
    </row>
    <row r="99" spans="1:19" ht="96" x14ac:dyDescent="0.2">
      <c r="A99" s="20">
        <v>3183</v>
      </c>
      <c r="B99" s="19" t="s">
        <v>3183</v>
      </c>
      <c r="C99" s="19" t="s">
        <v>7293</v>
      </c>
      <c r="D99" s="25">
        <v>2500</v>
      </c>
      <c r="E99" s="26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P99" s="20">
        <v>40.07</v>
      </c>
      <c r="Q99" s="27" t="s">
        <v>8315</v>
      </c>
      <c r="R99" s="20" t="s">
        <v>8316</v>
      </c>
      <c r="S99" s="28">
        <v>41491.79478009259</v>
      </c>
    </row>
    <row r="100" spans="1:19" ht="96" x14ac:dyDescent="0.2">
      <c r="A100" s="20">
        <v>3184</v>
      </c>
      <c r="B100" s="19" t="s">
        <v>3184</v>
      </c>
      <c r="C100" s="19" t="s">
        <v>7294</v>
      </c>
      <c r="D100" s="25">
        <v>4300</v>
      </c>
      <c r="E100" s="26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P100" s="20">
        <v>100.22</v>
      </c>
      <c r="Q100" s="27" t="s">
        <v>8315</v>
      </c>
      <c r="R100" s="20" t="s">
        <v>8316</v>
      </c>
      <c r="S100" s="28">
        <v>41791.993414351848</v>
      </c>
    </row>
    <row r="101" spans="1:19" ht="144" x14ac:dyDescent="0.2">
      <c r="A101" s="20">
        <v>3187</v>
      </c>
      <c r="B101" s="19" t="s">
        <v>3187</v>
      </c>
      <c r="C101" s="19" t="s">
        <v>7297</v>
      </c>
      <c r="D101" s="25">
        <v>15000</v>
      </c>
      <c r="E101" s="26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P101" s="20">
        <v>71.489999999999995</v>
      </c>
      <c r="Q101" s="27" t="s">
        <v>8315</v>
      </c>
      <c r="R101" s="20" t="s">
        <v>8316</v>
      </c>
      <c r="S101" s="28">
        <v>41835.666354166664</v>
      </c>
    </row>
    <row r="102" spans="1:19" ht="112" x14ac:dyDescent="0.2">
      <c r="A102" s="20">
        <v>3208</v>
      </c>
      <c r="B102" s="19" t="s">
        <v>3208</v>
      </c>
      <c r="C102" s="19" t="s">
        <v>7318</v>
      </c>
      <c r="D102" s="25">
        <v>5000</v>
      </c>
      <c r="E102" s="26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P102" s="20">
        <v>63.11</v>
      </c>
      <c r="Q102" s="27" t="s">
        <v>8315</v>
      </c>
      <c r="R102" s="20" t="s">
        <v>8316</v>
      </c>
      <c r="S102" s="28">
        <v>41827.605057870373</v>
      </c>
    </row>
    <row r="103" spans="1:19" ht="112" x14ac:dyDescent="0.2">
      <c r="A103" s="20">
        <v>3209</v>
      </c>
      <c r="B103" s="19" t="s">
        <v>3209</v>
      </c>
      <c r="C103" s="19" t="s">
        <v>7319</v>
      </c>
      <c r="D103" s="25">
        <v>9500</v>
      </c>
      <c r="E103" s="26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P103" s="20">
        <v>50.16</v>
      </c>
      <c r="Q103" s="27" t="s">
        <v>8315</v>
      </c>
      <c r="R103" s="20" t="s">
        <v>8316</v>
      </c>
      <c r="S103" s="28">
        <v>41778.637245370373</v>
      </c>
    </row>
    <row r="104" spans="1:19" ht="112" x14ac:dyDescent="0.2">
      <c r="A104" s="20">
        <v>3210</v>
      </c>
      <c r="B104" s="19" t="s">
        <v>3210</v>
      </c>
      <c r="C104" s="19" t="s">
        <v>7320</v>
      </c>
      <c r="D104" s="25">
        <v>3000</v>
      </c>
      <c r="E104" s="26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P104" s="20">
        <v>62.88</v>
      </c>
      <c r="Q104" s="27" t="s">
        <v>8315</v>
      </c>
      <c r="R104" s="20" t="s">
        <v>8316</v>
      </c>
      <c r="S104" s="28">
        <v>41013.936562499999</v>
      </c>
    </row>
    <row r="105" spans="1:19" ht="112" x14ac:dyDescent="0.2">
      <c r="A105" s="20">
        <v>3211</v>
      </c>
      <c r="B105" s="19" t="s">
        <v>3211</v>
      </c>
      <c r="C105" s="19" t="s">
        <v>7321</v>
      </c>
      <c r="D105" s="25">
        <v>23000</v>
      </c>
      <c r="E105" s="26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P105" s="20">
        <v>85.53</v>
      </c>
      <c r="Q105" s="27" t="s">
        <v>8315</v>
      </c>
      <c r="R105" s="20" t="s">
        <v>8316</v>
      </c>
      <c r="S105" s="28">
        <v>41834.586574074077</v>
      </c>
    </row>
    <row r="106" spans="1:19" ht="80" x14ac:dyDescent="0.2">
      <c r="A106" s="20">
        <v>3212</v>
      </c>
      <c r="B106" s="19" t="s">
        <v>3212</v>
      </c>
      <c r="C106" s="19" t="s">
        <v>7322</v>
      </c>
      <c r="D106" s="25">
        <v>4000</v>
      </c>
      <c r="E106" s="26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P106" s="20">
        <v>53.72</v>
      </c>
      <c r="Q106" s="27" t="s">
        <v>8315</v>
      </c>
      <c r="R106" s="20" t="s">
        <v>8316</v>
      </c>
      <c r="S106" s="28">
        <v>41829.795729166668</v>
      </c>
    </row>
    <row r="107" spans="1:19" ht="144" x14ac:dyDescent="0.2">
      <c r="A107" s="20">
        <v>3215</v>
      </c>
      <c r="B107" s="19" t="s">
        <v>3215</v>
      </c>
      <c r="C107" s="19" t="s">
        <v>7325</v>
      </c>
      <c r="D107" s="25">
        <v>35000</v>
      </c>
      <c r="E107" s="26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P107" s="20">
        <v>262.11</v>
      </c>
      <c r="Q107" s="27" t="s">
        <v>8315</v>
      </c>
      <c r="R107" s="20" t="s">
        <v>8316</v>
      </c>
      <c r="S107" s="28">
        <v>42219.665173611109</v>
      </c>
    </row>
    <row r="108" spans="1:19" ht="80" x14ac:dyDescent="0.2">
      <c r="A108" s="20">
        <v>3217</v>
      </c>
      <c r="B108" s="19" t="s">
        <v>3217</v>
      </c>
      <c r="C108" s="19" t="s">
        <v>7327</v>
      </c>
      <c r="D108" s="25">
        <v>4500</v>
      </c>
      <c r="E108" s="26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P108" s="20">
        <v>50.2</v>
      </c>
      <c r="Q108" s="27" t="s">
        <v>8315</v>
      </c>
      <c r="R108" s="20" t="s">
        <v>8316</v>
      </c>
      <c r="S108" s="28">
        <v>42648.546111111107</v>
      </c>
    </row>
    <row r="109" spans="1:19" ht="80" x14ac:dyDescent="0.2">
      <c r="A109" s="20">
        <v>3219</v>
      </c>
      <c r="B109" s="19" t="s">
        <v>3219</v>
      </c>
      <c r="C109" s="19" t="s">
        <v>7329</v>
      </c>
      <c r="D109" s="25">
        <v>20000</v>
      </c>
      <c r="E109" s="26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P109" s="20">
        <v>168.25</v>
      </c>
      <c r="Q109" s="27" t="s">
        <v>8315</v>
      </c>
      <c r="R109" s="20" t="s">
        <v>8316</v>
      </c>
      <c r="S109" s="28">
        <v>42050.983182870375</v>
      </c>
    </row>
    <row r="110" spans="1:19" ht="64" x14ac:dyDescent="0.2">
      <c r="A110" s="20">
        <v>3220</v>
      </c>
      <c r="B110" s="19" t="s">
        <v>3220</v>
      </c>
      <c r="C110" s="19" t="s">
        <v>7330</v>
      </c>
      <c r="D110" s="25">
        <v>15000</v>
      </c>
      <c r="E110" s="26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P110" s="20">
        <v>256.37</v>
      </c>
      <c r="Q110" s="27" t="s">
        <v>8315</v>
      </c>
      <c r="R110" s="20" t="s">
        <v>8316</v>
      </c>
      <c r="S110" s="28">
        <v>42772.833379629628</v>
      </c>
    </row>
    <row r="111" spans="1:19" ht="96" x14ac:dyDescent="0.2">
      <c r="A111" s="20">
        <v>3222</v>
      </c>
      <c r="B111" s="19" t="s">
        <v>3222</v>
      </c>
      <c r="C111" s="19" t="s">
        <v>7332</v>
      </c>
      <c r="D111" s="25">
        <v>2500</v>
      </c>
      <c r="E111" s="26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P111" s="20">
        <v>37.14</v>
      </c>
      <c r="Q111" s="27" t="s">
        <v>8315</v>
      </c>
      <c r="R111" s="20" t="s">
        <v>8316</v>
      </c>
      <c r="S111" s="28">
        <v>42270.582141203704</v>
      </c>
    </row>
    <row r="112" spans="1:19" ht="96" x14ac:dyDescent="0.2">
      <c r="A112" s="20">
        <v>3223</v>
      </c>
      <c r="B112" s="19" t="s">
        <v>3223</v>
      </c>
      <c r="C112" s="19" t="s">
        <v>7333</v>
      </c>
      <c r="D112" s="25">
        <v>3100</v>
      </c>
      <c r="E112" s="26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P112" s="20">
        <v>45.88</v>
      </c>
      <c r="Q112" s="27" t="s">
        <v>8315</v>
      </c>
      <c r="R112" s="20" t="s">
        <v>8316</v>
      </c>
      <c r="S112" s="28">
        <v>42206.835370370376</v>
      </c>
    </row>
    <row r="113" spans="1:19" ht="128" x14ac:dyDescent="0.2">
      <c r="A113" s="20">
        <v>3224</v>
      </c>
      <c r="B113" s="19" t="s">
        <v>3224</v>
      </c>
      <c r="C113" s="19" t="s">
        <v>7334</v>
      </c>
      <c r="D113" s="25">
        <v>30000</v>
      </c>
      <c r="E113" s="26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P113" s="20">
        <v>141.71</v>
      </c>
      <c r="Q113" s="27" t="s">
        <v>8315</v>
      </c>
      <c r="R113" s="20" t="s">
        <v>8316</v>
      </c>
      <c r="S113" s="28">
        <v>42697.850844907407</v>
      </c>
    </row>
    <row r="114" spans="1:19" ht="112" x14ac:dyDescent="0.2">
      <c r="A114" s="20">
        <v>3225</v>
      </c>
      <c r="B114" s="19" t="s">
        <v>3225</v>
      </c>
      <c r="C114" s="19" t="s">
        <v>7335</v>
      </c>
      <c r="D114" s="25">
        <v>2000</v>
      </c>
      <c r="E114" s="26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P114" s="20">
        <v>52.49</v>
      </c>
      <c r="Q114" s="27" t="s">
        <v>8315</v>
      </c>
      <c r="R114" s="20" t="s">
        <v>8316</v>
      </c>
      <c r="S114" s="28">
        <v>42503.559467592597</v>
      </c>
    </row>
    <row r="115" spans="1:19" ht="80" x14ac:dyDescent="0.2">
      <c r="A115" s="20">
        <v>3228</v>
      </c>
      <c r="B115" s="19" t="s">
        <v>3228</v>
      </c>
      <c r="C115" s="19" t="s">
        <v>7338</v>
      </c>
      <c r="D115" s="25">
        <v>7000</v>
      </c>
      <c r="E115" s="26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P115" s="20">
        <v>193.62</v>
      </c>
      <c r="Q115" s="27" t="s">
        <v>8315</v>
      </c>
      <c r="R115" s="20" t="s">
        <v>8316</v>
      </c>
      <c r="S115" s="28">
        <v>42323.70930555556</v>
      </c>
    </row>
    <row r="116" spans="1:19" ht="96" x14ac:dyDescent="0.2">
      <c r="A116" s="20">
        <v>3229</v>
      </c>
      <c r="B116" s="19" t="s">
        <v>3229</v>
      </c>
      <c r="C116" s="19" t="s">
        <v>7339</v>
      </c>
      <c r="D116" s="25">
        <v>20000</v>
      </c>
      <c r="E116" s="26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P116" s="20">
        <v>106.8</v>
      </c>
      <c r="Q116" s="27" t="s">
        <v>8315</v>
      </c>
      <c r="R116" s="20" t="s">
        <v>8316</v>
      </c>
      <c r="S116" s="28">
        <v>41933.291643518518</v>
      </c>
    </row>
    <row r="117" spans="1:19" ht="128" x14ac:dyDescent="0.2">
      <c r="A117" s="20">
        <v>3230</v>
      </c>
      <c r="B117" s="19" t="s">
        <v>3230</v>
      </c>
      <c r="C117" s="19" t="s">
        <v>7340</v>
      </c>
      <c r="D117" s="25">
        <v>2600</v>
      </c>
      <c r="E117" s="26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P117" s="20">
        <v>77.22</v>
      </c>
      <c r="Q117" s="27" t="s">
        <v>8315</v>
      </c>
      <c r="R117" s="20" t="s">
        <v>8316</v>
      </c>
      <c r="S117" s="28">
        <v>41898.168125000004</v>
      </c>
    </row>
    <row r="118" spans="1:19" ht="96" x14ac:dyDescent="0.2">
      <c r="A118" s="20">
        <v>3231</v>
      </c>
      <c r="B118" s="19" t="s">
        <v>3231</v>
      </c>
      <c r="C118" s="19" t="s">
        <v>7341</v>
      </c>
      <c r="D118" s="25">
        <v>1000</v>
      </c>
      <c r="E118" s="26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P118" s="20">
        <v>57.5</v>
      </c>
      <c r="Q118" s="27" t="s">
        <v>8315</v>
      </c>
      <c r="R118" s="20" t="s">
        <v>8316</v>
      </c>
      <c r="S118" s="28">
        <v>42446.943831018521</v>
      </c>
    </row>
    <row r="119" spans="1:19" ht="112" x14ac:dyDescent="0.2">
      <c r="A119" s="20">
        <v>3232</v>
      </c>
      <c r="B119" s="19" t="s">
        <v>3232</v>
      </c>
      <c r="C119" s="19" t="s">
        <v>7342</v>
      </c>
      <c r="D119" s="25">
        <v>1000</v>
      </c>
      <c r="E119" s="26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P119" s="20">
        <v>50.46</v>
      </c>
      <c r="Q119" s="27" t="s">
        <v>8315</v>
      </c>
      <c r="R119" s="20" t="s">
        <v>8316</v>
      </c>
      <c r="S119" s="28">
        <v>42463.81385416667</v>
      </c>
    </row>
    <row r="120" spans="1:19" ht="112" x14ac:dyDescent="0.2">
      <c r="A120" s="20">
        <v>3233</v>
      </c>
      <c r="B120" s="19" t="s">
        <v>3233</v>
      </c>
      <c r="C120" s="19" t="s">
        <v>7343</v>
      </c>
      <c r="D120" s="25">
        <v>5000</v>
      </c>
      <c r="E120" s="26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P120" s="20">
        <v>97.38</v>
      </c>
      <c r="Q120" s="27" t="s">
        <v>8315</v>
      </c>
      <c r="R120" s="20" t="s">
        <v>8316</v>
      </c>
      <c r="S120" s="28">
        <v>42766.805034722223</v>
      </c>
    </row>
    <row r="121" spans="1:19" ht="144" x14ac:dyDescent="0.2">
      <c r="A121" s="20">
        <v>3235</v>
      </c>
      <c r="B121" s="19" t="s">
        <v>3235</v>
      </c>
      <c r="C121" s="19" t="s">
        <v>7345</v>
      </c>
      <c r="D121" s="25">
        <v>15000</v>
      </c>
      <c r="E121" s="26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P121" s="20">
        <v>85.53</v>
      </c>
      <c r="Q121" s="27" t="s">
        <v>8315</v>
      </c>
      <c r="R121" s="20" t="s">
        <v>8316</v>
      </c>
      <c r="S121" s="28">
        <v>42522.347812499997</v>
      </c>
    </row>
    <row r="122" spans="1:19" ht="144" x14ac:dyDescent="0.2">
      <c r="A122" s="20">
        <v>3236</v>
      </c>
      <c r="B122" s="19" t="s">
        <v>3236</v>
      </c>
      <c r="C122" s="19" t="s">
        <v>7346</v>
      </c>
      <c r="D122" s="25">
        <v>20000</v>
      </c>
      <c r="E122" s="26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P122" s="20">
        <v>182.91</v>
      </c>
      <c r="Q122" s="27" t="s">
        <v>8315</v>
      </c>
      <c r="R122" s="20" t="s">
        <v>8316</v>
      </c>
      <c r="S122" s="28">
        <v>42702.917048611111</v>
      </c>
    </row>
    <row r="123" spans="1:19" ht="80" x14ac:dyDescent="0.2">
      <c r="A123" s="20">
        <v>3237</v>
      </c>
      <c r="B123" s="19" t="s">
        <v>3237</v>
      </c>
      <c r="C123" s="19" t="s">
        <v>7347</v>
      </c>
      <c r="D123" s="25">
        <v>35000</v>
      </c>
      <c r="E123" s="26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P123" s="20">
        <v>131.13999999999999</v>
      </c>
      <c r="Q123" s="27" t="s">
        <v>8315</v>
      </c>
      <c r="R123" s="20" t="s">
        <v>8316</v>
      </c>
      <c r="S123" s="28">
        <v>42252.474351851852</v>
      </c>
    </row>
    <row r="124" spans="1:19" ht="160" x14ac:dyDescent="0.2">
      <c r="A124" s="20">
        <v>3241</v>
      </c>
      <c r="B124" s="19" t="s">
        <v>3241</v>
      </c>
      <c r="C124" s="19" t="s">
        <v>7351</v>
      </c>
      <c r="D124" s="25">
        <v>8500</v>
      </c>
      <c r="E124" s="26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P124" s="20">
        <v>58.69</v>
      </c>
      <c r="Q124" s="27" t="s">
        <v>8315</v>
      </c>
      <c r="R124" s="20" t="s">
        <v>8316</v>
      </c>
      <c r="S124" s="28">
        <v>41893.324884259258</v>
      </c>
    </row>
    <row r="125" spans="1:19" ht="80" x14ac:dyDescent="0.2">
      <c r="A125" s="20">
        <v>3242</v>
      </c>
      <c r="B125" s="19" t="s">
        <v>3242</v>
      </c>
      <c r="C125" s="19" t="s">
        <v>7352</v>
      </c>
      <c r="D125" s="25">
        <v>10000</v>
      </c>
      <c r="E125" s="26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P125" s="20">
        <v>69.569999999999993</v>
      </c>
      <c r="Q125" s="27" t="s">
        <v>8315</v>
      </c>
      <c r="R125" s="20" t="s">
        <v>8316</v>
      </c>
      <c r="S125" s="28">
        <v>41871.755694444444</v>
      </c>
    </row>
    <row r="126" spans="1:19" ht="128" x14ac:dyDescent="0.2">
      <c r="A126" s="20">
        <v>3243</v>
      </c>
      <c r="B126" s="19" t="s">
        <v>3243</v>
      </c>
      <c r="C126" s="19" t="s">
        <v>7353</v>
      </c>
      <c r="D126" s="25">
        <v>8000</v>
      </c>
      <c r="E126" s="26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P126" s="20">
        <v>115.87</v>
      </c>
      <c r="Q126" s="27" t="s">
        <v>8315</v>
      </c>
      <c r="R126" s="20" t="s">
        <v>8316</v>
      </c>
      <c r="S126" s="28">
        <v>42262.096782407403</v>
      </c>
    </row>
    <row r="127" spans="1:19" ht="112" x14ac:dyDescent="0.2">
      <c r="A127" s="20">
        <v>3245</v>
      </c>
      <c r="B127" s="19" t="s">
        <v>3245</v>
      </c>
      <c r="C127" s="19" t="s">
        <v>7355</v>
      </c>
      <c r="D127" s="25">
        <v>21000</v>
      </c>
      <c r="E127" s="26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P127" s="20">
        <v>81.13</v>
      </c>
      <c r="Q127" s="27" t="s">
        <v>8315</v>
      </c>
      <c r="R127" s="20" t="s">
        <v>8316</v>
      </c>
      <c r="S127" s="28">
        <v>42135.60020833333</v>
      </c>
    </row>
    <row r="128" spans="1:19" ht="128" x14ac:dyDescent="0.2">
      <c r="A128" s="20">
        <v>3246</v>
      </c>
      <c r="B128" s="19" t="s">
        <v>3246</v>
      </c>
      <c r="C128" s="19" t="s">
        <v>7356</v>
      </c>
      <c r="D128" s="25">
        <v>10000</v>
      </c>
      <c r="E128" s="26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P128" s="20">
        <v>57.63</v>
      </c>
      <c r="Q128" s="27" t="s">
        <v>8315</v>
      </c>
      <c r="R128" s="20" t="s">
        <v>8316</v>
      </c>
      <c r="S128" s="28">
        <v>42230.472222222219</v>
      </c>
    </row>
    <row r="129" spans="1:19" ht="80" x14ac:dyDescent="0.2">
      <c r="A129" s="20">
        <v>3248</v>
      </c>
      <c r="B129" s="19" t="s">
        <v>3248</v>
      </c>
      <c r="C129" s="19" t="s">
        <v>7358</v>
      </c>
      <c r="D129" s="25">
        <v>12000</v>
      </c>
      <c r="E129" s="26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P129" s="20">
        <v>60.48</v>
      </c>
      <c r="Q129" s="27" t="s">
        <v>8315</v>
      </c>
      <c r="R129" s="20" t="s">
        <v>8316</v>
      </c>
      <c r="S129" s="28">
        <v>42068.888391203705</v>
      </c>
    </row>
    <row r="130" spans="1:19" ht="112" x14ac:dyDescent="0.2">
      <c r="A130" s="20">
        <v>3249</v>
      </c>
      <c r="B130" s="19" t="s">
        <v>3249</v>
      </c>
      <c r="C130" s="19" t="s">
        <v>7359</v>
      </c>
      <c r="D130" s="25">
        <v>5500</v>
      </c>
      <c r="E130" s="26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P130" s="20">
        <v>65.58</v>
      </c>
      <c r="Q130" s="27" t="s">
        <v>8315</v>
      </c>
      <c r="R130" s="20" t="s">
        <v>8316</v>
      </c>
      <c r="S130" s="28">
        <v>42145.746689814812</v>
      </c>
    </row>
    <row r="131" spans="1:19" ht="144" x14ac:dyDescent="0.2">
      <c r="A131" s="20">
        <v>3250</v>
      </c>
      <c r="B131" s="19" t="s">
        <v>3250</v>
      </c>
      <c r="C131" s="19" t="s">
        <v>7360</v>
      </c>
      <c r="D131" s="25">
        <v>25000</v>
      </c>
      <c r="E131" s="26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P131" s="20">
        <v>119.19</v>
      </c>
      <c r="Q131" s="27" t="s">
        <v>8315</v>
      </c>
      <c r="R131" s="20" t="s">
        <v>8316</v>
      </c>
      <c r="S131" s="28">
        <v>41918.742175925923</v>
      </c>
    </row>
    <row r="132" spans="1:19" ht="144" x14ac:dyDescent="0.2">
      <c r="A132" s="20">
        <v>3251</v>
      </c>
      <c r="B132" s="19" t="s">
        <v>3251</v>
      </c>
      <c r="C132" s="19" t="s">
        <v>7361</v>
      </c>
      <c r="D132" s="25">
        <v>1500</v>
      </c>
      <c r="E132" s="26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P132" s="20">
        <v>83.05</v>
      </c>
      <c r="Q132" s="27" t="s">
        <v>8315</v>
      </c>
      <c r="R132" s="20" t="s">
        <v>8316</v>
      </c>
      <c r="S132" s="28">
        <v>42146.731087962966</v>
      </c>
    </row>
    <row r="133" spans="1:19" ht="64" x14ac:dyDescent="0.2">
      <c r="A133" s="20">
        <v>3253</v>
      </c>
      <c r="B133" s="19" t="s">
        <v>3253</v>
      </c>
      <c r="C133" s="19" t="s">
        <v>7363</v>
      </c>
      <c r="D133" s="25">
        <v>20000</v>
      </c>
      <c r="E133" s="26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P133" s="20">
        <v>177.09</v>
      </c>
      <c r="Q133" s="27" t="s">
        <v>8315</v>
      </c>
      <c r="R133" s="20" t="s">
        <v>8316</v>
      </c>
      <c r="S133" s="28">
        <v>42602.576712962968</v>
      </c>
    </row>
    <row r="134" spans="1:19" ht="112" x14ac:dyDescent="0.2">
      <c r="A134" s="20">
        <v>3256</v>
      </c>
      <c r="B134" s="19" t="s">
        <v>3256</v>
      </c>
      <c r="C134" s="19" t="s">
        <v>7366</v>
      </c>
      <c r="D134" s="25">
        <v>10000</v>
      </c>
      <c r="E134" s="26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P134" s="20">
        <v>72.760000000000005</v>
      </c>
      <c r="Q134" s="27" t="s">
        <v>8315</v>
      </c>
      <c r="R134" s="20" t="s">
        <v>8316</v>
      </c>
      <c r="S134" s="28">
        <v>42144.573807870373</v>
      </c>
    </row>
    <row r="135" spans="1:19" ht="96" x14ac:dyDescent="0.2">
      <c r="A135" s="20">
        <v>3258</v>
      </c>
      <c r="B135" s="19" t="s">
        <v>3258</v>
      </c>
      <c r="C135" s="19" t="s">
        <v>7368</v>
      </c>
      <c r="D135" s="25">
        <v>7000</v>
      </c>
      <c r="E135" s="26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P135" s="20">
        <v>98.2</v>
      </c>
      <c r="Q135" s="27" t="s">
        <v>8315</v>
      </c>
      <c r="R135" s="20" t="s">
        <v>8316</v>
      </c>
      <c r="S135" s="28">
        <v>41982.887280092589</v>
      </c>
    </row>
    <row r="136" spans="1:19" ht="128" x14ac:dyDescent="0.2">
      <c r="A136" s="20">
        <v>3259</v>
      </c>
      <c r="B136" s="19" t="s">
        <v>3259</v>
      </c>
      <c r="C136" s="19" t="s">
        <v>7369</v>
      </c>
      <c r="D136" s="25">
        <v>23000</v>
      </c>
      <c r="E136" s="26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P136" s="20">
        <v>251.74</v>
      </c>
      <c r="Q136" s="27" t="s">
        <v>8315</v>
      </c>
      <c r="R136" s="20" t="s">
        <v>8316</v>
      </c>
      <c r="S136" s="28">
        <v>42614.760937500003</v>
      </c>
    </row>
    <row r="137" spans="1:19" ht="112" x14ac:dyDescent="0.2">
      <c r="A137" s="20">
        <v>3260</v>
      </c>
      <c r="B137" s="19" t="s">
        <v>3260</v>
      </c>
      <c r="C137" s="19" t="s">
        <v>7370</v>
      </c>
      <c r="D137" s="25">
        <v>5000</v>
      </c>
      <c r="E137" s="26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P137" s="20">
        <v>74.819999999999993</v>
      </c>
      <c r="Q137" s="27" t="s">
        <v>8315</v>
      </c>
      <c r="R137" s="20" t="s">
        <v>8316</v>
      </c>
      <c r="S137" s="28">
        <v>42303.672662037032</v>
      </c>
    </row>
    <row r="138" spans="1:19" ht="112" x14ac:dyDescent="0.2">
      <c r="A138" s="20">
        <v>3261</v>
      </c>
      <c r="B138" s="19" t="s">
        <v>3261</v>
      </c>
      <c r="C138" s="19" t="s">
        <v>7371</v>
      </c>
      <c r="D138" s="25">
        <v>3300</v>
      </c>
      <c r="E138" s="26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P138" s="20">
        <v>67.650000000000006</v>
      </c>
      <c r="Q138" s="27" t="s">
        <v>8315</v>
      </c>
      <c r="R138" s="20" t="s">
        <v>8316</v>
      </c>
      <c r="S138" s="28">
        <v>42171.725416666668</v>
      </c>
    </row>
    <row r="139" spans="1:19" ht="80" x14ac:dyDescent="0.2">
      <c r="A139" s="20">
        <v>3262</v>
      </c>
      <c r="B139" s="19" t="s">
        <v>3262</v>
      </c>
      <c r="C139" s="19" t="s">
        <v>7372</v>
      </c>
      <c r="D139" s="25">
        <v>12200</v>
      </c>
      <c r="E139" s="26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P139" s="20">
        <v>93.81</v>
      </c>
      <c r="Q139" s="27" t="s">
        <v>8315</v>
      </c>
      <c r="R139" s="20" t="s">
        <v>8316</v>
      </c>
      <c r="S139" s="28">
        <v>41964.315532407403</v>
      </c>
    </row>
    <row r="140" spans="1:19" ht="96" x14ac:dyDescent="0.2">
      <c r="A140" s="20">
        <v>3263</v>
      </c>
      <c r="B140" s="19" t="s">
        <v>3263</v>
      </c>
      <c r="C140" s="19" t="s">
        <v>7373</v>
      </c>
      <c r="D140" s="25">
        <v>2500</v>
      </c>
      <c r="E140" s="26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P140" s="20">
        <v>41.24</v>
      </c>
      <c r="Q140" s="27" t="s">
        <v>8315</v>
      </c>
      <c r="R140" s="20" t="s">
        <v>8316</v>
      </c>
      <c r="S140" s="28">
        <v>42284.516064814816</v>
      </c>
    </row>
    <row r="141" spans="1:19" ht="80" x14ac:dyDescent="0.2">
      <c r="A141" s="20">
        <v>3264</v>
      </c>
      <c r="B141" s="19" t="s">
        <v>3264</v>
      </c>
      <c r="C141" s="19" t="s">
        <v>7374</v>
      </c>
      <c r="D141" s="25">
        <v>2500</v>
      </c>
      <c r="E141" s="26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P141" s="20">
        <v>52.55</v>
      </c>
      <c r="Q141" s="27" t="s">
        <v>8315</v>
      </c>
      <c r="R141" s="20" t="s">
        <v>8316</v>
      </c>
      <c r="S141" s="28">
        <v>42016.800208333334</v>
      </c>
    </row>
    <row r="142" spans="1:19" ht="112" x14ac:dyDescent="0.2">
      <c r="A142" s="20">
        <v>3266</v>
      </c>
      <c r="B142" s="19" t="s">
        <v>3266</v>
      </c>
      <c r="C142" s="19" t="s">
        <v>7376</v>
      </c>
      <c r="D142" s="25">
        <v>6000</v>
      </c>
      <c r="E142" s="26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P142" s="20">
        <v>48.33</v>
      </c>
      <c r="Q142" s="27" t="s">
        <v>8315</v>
      </c>
      <c r="R142" s="20" t="s">
        <v>8316</v>
      </c>
      <c r="S142" s="28">
        <v>42136.536134259266</v>
      </c>
    </row>
    <row r="143" spans="1:19" ht="128" x14ac:dyDescent="0.2">
      <c r="A143" s="20">
        <v>3267</v>
      </c>
      <c r="B143" s="19" t="s">
        <v>3267</v>
      </c>
      <c r="C143" s="19" t="s">
        <v>7377</v>
      </c>
      <c r="D143" s="25">
        <v>15000</v>
      </c>
      <c r="E143" s="26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P143" s="20">
        <v>53.18</v>
      </c>
      <c r="Q143" s="27" t="s">
        <v>8315</v>
      </c>
      <c r="R143" s="20" t="s">
        <v>8316</v>
      </c>
      <c r="S143" s="28">
        <v>42172.757638888885</v>
      </c>
    </row>
    <row r="144" spans="1:19" ht="128" x14ac:dyDescent="0.2">
      <c r="A144" s="20">
        <v>3268</v>
      </c>
      <c r="B144" s="19" t="s">
        <v>3268</v>
      </c>
      <c r="C144" s="19" t="s">
        <v>7378</v>
      </c>
      <c r="D144" s="25">
        <v>2000</v>
      </c>
      <c r="E144" s="26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P144" s="20">
        <v>60.95</v>
      </c>
      <c r="Q144" s="27" t="s">
        <v>8315</v>
      </c>
      <c r="R144" s="20" t="s">
        <v>8316</v>
      </c>
      <c r="S144" s="28">
        <v>42590.90425925926</v>
      </c>
    </row>
    <row r="145" spans="1:19" ht="112" x14ac:dyDescent="0.2">
      <c r="A145" s="20">
        <v>3272</v>
      </c>
      <c r="B145" s="19" t="s">
        <v>3272</v>
      </c>
      <c r="C145" s="19" t="s">
        <v>7382</v>
      </c>
      <c r="D145" s="25">
        <v>10000</v>
      </c>
      <c r="E145" s="26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P145" s="20">
        <v>106.5</v>
      </c>
      <c r="Q145" s="27" t="s">
        <v>8315</v>
      </c>
      <c r="R145" s="20" t="s">
        <v>8316</v>
      </c>
      <c r="S145" s="28">
        <v>42284.500104166669</v>
      </c>
    </row>
    <row r="146" spans="1:19" ht="128" x14ac:dyDescent="0.2">
      <c r="A146" s="20">
        <v>3273</v>
      </c>
      <c r="B146" s="19" t="s">
        <v>3273</v>
      </c>
      <c r="C146" s="19" t="s">
        <v>7383</v>
      </c>
      <c r="D146" s="25">
        <v>4000</v>
      </c>
      <c r="E146" s="26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P146" s="20">
        <v>204.57</v>
      </c>
      <c r="Q146" s="27" t="s">
        <v>8315</v>
      </c>
      <c r="R146" s="20" t="s">
        <v>8316</v>
      </c>
      <c r="S146" s="28">
        <v>42611.801412037035</v>
      </c>
    </row>
    <row r="147" spans="1:19" ht="128" x14ac:dyDescent="0.2">
      <c r="A147" s="20">
        <v>3274</v>
      </c>
      <c r="B147" s="19" t="s">
        <v>3274</v>
      </c>
      <c r="C147" s="19" t="s">
        <v>7384</v>
      </c>
      <c r="D147" s="25">
        <v>15500</v>
      </c>
      <c r="E147" s="26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P147" s="20">
        <v>54.91</v>
      </c>
      <c r="Q147" s="27" t="s">
        <v>8315</v>
      </c>
      <c r="R147" s="20" t="s">
        <v>8316</v>
      </c>
      <c r="S147" s="28">
        <v>42400.704537037032</v>
      </c>
    </row>
    <row r="148" spans="1:19" ht="128" x14ac:dyDescent="0.2">
      <c r="A148" s="20">
        <v>3275</v>
      </c>
      <c r="B148" s="19" t="s">
        <v>3275</v>
      </c>
      <c r="C148" s="19" t="s">
        <v>7385</v>
      </c>
      <c r="D148" s="25">
        <v>1800</v>
      </c>
      <c r="E148" s="26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P148" s="20">
        <v>150.41999999999999</v>
      </c>
      <c r="Q148" s="27" t="s">
        <v>8315</v>
      </c>
      <c r="R148" s="20" t="s">
        <v>8316</v>
      </c>
      <c r="S148" s="28">
        <v>42017.88045138889</v>
      </c>
    </row>
    <row r="149" spans="1:19" ht="144" x14ac:dyDescent="0.2">
      <c r="A149" s="20">
        <v>3279</v>
      </c>
      <c r="B149" s="19" t="s">
        <v>3279</v>
      </c>
      <c r="C149" s="19" t="s">
        <v>7389</v>
      </c>
      <c r="D149" s="25">
        <v>5800</v>
      </c>
      <c r="E149" s="26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P149" s="20">
        <v>105.21</v>
      </c>
      <c r="Q149" s="27" t="s">
        <v>8315</v>
      </c>
      <c r="R149" s="20" t="s">
        <v>8316</v>
      </c>
      <c r="S149" s="28">
        <v>42431.102534722217</v>
      </c>
    </row>
    <row r="150" spans="1:19" ht="160" x14ac:dyDescent="0.2">
      <c r="A150" s="20">
        <v>3280</v>
      </c>
      <c r="B150" s="19" t="s">
        <v>3280</v>
      </c>
      <c r="C150" s="19" t="s">
        <v>7390</v>
      </c>
      <c r="D150" s="25">
        <v>2000</v>
      </c>
      <c r="E150" s="26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P150" s="20">
        <v>68.67</v>
      </c>
      <c r="Q150" s="27" t="s">
        <v>8315</v>
      </c>
      <c r="R150" s="20" t="s">
        <v>8316</v>
      </c>
      <c r="S150" s="28">
        <v>42121.756921296299</v>
      </c>
    </row>
    <row r="151" spans="1:19" ht="96" x14ac:dyDescent="0.2">
      <c r="A151" s="20">
        <v>3281</v>
      </c>
      <c r="B151" s="19" t="s">
        <v>3281</v>
      </c>
      <c r="C151" s="19" t="s">
        <v>7391</v>
      </c>
      <c r="D151" s="25">
        <v>5000</v>
      </c>
      <c r="E151" s="26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P151" s="20">
        <v>129.36000000000001</v>
      </c>
      <c r="Q151" s="27" t="s">
        <v>8315</v>
      </c>
      <c r="R151" s="20" t="s">
        <v>8316</v>
      </c>
      <c r="S151" s="28">
        <v>42219.019733796296</v>
      </c>
    </row>
    <row r="152" spans="1:19" ht="128" x14ac:dyDescent="0.2">
      <c r="A152" s="20">
        <v>3282</v>
      </c>
      <c r="B152" s="19" t="s">
        <v>3282</v>
      </c>
      <c r="C152" s="19" t="s">
        <v>7392</v>
      </c>
      <c r="D152" s="25">
        <v>31000</v>
      </c>
      <c r="E152" s="26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P152" s="20">
        <v>134.26</v>
      </c>
      <c r="Q152" s="27" t="s">
        <v>8315</v>
      </c>
      <c r="R152" s="20" t="s">
        <v>8316</v>
      </c>
      <c r="S152" s="28">
        <v>42445.19430555556</v>
      </c>
    </row>
    <row r="153" spans="1:19" ht="112" x14ac:dyDescent="0.2">
      <c r="A153" s="20">
        <v>3284</v>
      </c>
      <c r="B153" s="19" t="s">
        <v>3284</v>
      </c>
      <c r="C153" s="19" t="s">
        <v>7394</v>
      </c>
      <c r="D153" s="25">
        <v>3000</v>
      </c>
      <c r="E153" s="26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P153" s="20">
        <v>203.2</v>
      </c>
      <c r="Q153" s="27" t="s">
        <v>8315</v>
      </c>
      <c r="R153" s="20" t="s">
        <v>8316</v>
      </c>
      <c r="S153" s="28">
        <v>42380.884872685187</v>
      </c>
    </row>
    <row r="154" spans="1:19" ht="32" x14ac:dyDescent="0.2">
      <c r="A154" s="20">
        <v>3285</v>
      </c>
      <c r="B154" s="19" t="s">
        <v>3285</v>
      </c>
      <c r="C154" s="19" t="s">
        <v>7395</v>
      </c>
      <c r="D154" s="25">
        <v>4999</v>
      </c>
      <c r="E154" s="26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P154" s="20">
        <v>69.19</v>
      </c>
      <c r="Q154" s="27" t="s">
        <v>8315</v>
      </c>
      <c r="R154" s="20" t="s">
        <v>8316</v>
      </c>
      <c r="S154" s="28">
        <v>42762.942430555559</v>
      </c>
    </row>
    <row r="155" spans="1:19" ht="128" x14ac:dyDescent="0.2">
      <c r="A155" s="20">
        <v>3286</v>
      </c>
      <c r="B155" s="19" t="s">
        <v>3286</v>
      </c>
      <c r="C155" s="19" t="s">
        <v>7396</v>
      </c>
      <c r="D155" s="25">
        <v>15000</v>
      </c>
      <c r="E155" s="26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P155" s="20">
        <v>125.12</v>
      </c>
      <c r="Q155" s="27" t="s">
        <v>8315</v>
      </c>
      <c r="R155" s="20" t="s">
        <v>8316</v>
      </c>
      <c r="S155" s="28">
        <v>42567.840069444443</v>
      </c>
    </row>
    <row r="156" spans="1:19" ht="128" x14ac:dyDescent="0.2">
      <c r="A156" s="20">
        <v>3291</v>
      </c>
      <c r="B156" s="19" t="s">
        <v>3291</v>
      </c>
      <c r="C156" s="19" t="s">
        <v>7401</v>
      </c>
      <c r="D156" s="25">
        <v>500</v>
      </c>
      <c r="E156" s="26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P156" s="20">
        <v>40.71</v>
      </c>
      <c r="Q156" s="27" t="s">
        <v>8315</v>
      </c>
      <c r="R156" s="20" t="s">
        <v>8316</v>
      </c>
      <c r="S156" s="28">
        <v>42232.702546296292</v>
      </c>
    </row>
    <row r="157" spans="1:19" ht="128" x14ac:dyDescent="0.2">
      <c r="A157" s="20">
        <v>3298</v>
      </c>
      <c r="B157" s="19" t="s">
        <v>3298</v>
      </c>
      <c r="C157" s="19" t="s">
        <v>7408</v>
      </c>
      <c r="D157" s="25">
        <v>10000</v>
      </c>
      <c r="E157" s="26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P157" s="20">
        <v>141.29</v>
      </c>
      <c r="Q157" s="27" t="s">
        <v>8315</v>
      </c>
      <c r="R157" s="20" t="s">
        <v>8316</v>
      </c>
      <c r="S157" s="28">
        <v>42239.957962962959</v>
      </c>
    </row>
    <row r="158" spans="1:19" ht="128" x14ac:dyDescent="0.2">
      <c r="A158" s="20">
        <v>3299</v>
      </c>
      <c r="B158" s="19" t="s">
        <v>3299</v>
      </c>
      <c r="C158" s="19" t="s">
        <v>7409</v>
      </c>
      <c r="D158" s="25">
        <v>3000</v>
      </c>
      <c r="E158" s="26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P158" s="20">
        <v>55.33</v>
      </c>
      <c r="Q158" s="27" t="s">
        <v>8315</v>
      </c>
      <c r="R158" s="20" t="s">
        <v>8316</v>
      </c>
      <c r="S158" s="28">
        <v>42261.917395833334</v>
      </c>
    </row>
    <row r="159" spans="1:19" ht="96" x14ac:dyDescent="0.2">
      <c r="A159" s="20">
        <v>3300</v>
      </c>
      <c r="B159" s="19" t="s">
        <v>3300</v>
      </c>
      <c r="C159" s="19" t="s">
        <v>7410</v>
      </c>
      <c r="D159" s="25">
        <v>3000</v>
      </c>
      <c r="E159" s="26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P159" s="20">
        <v>46.42</v>
      </c>
      <c r="Q159" s="27" t="s">
        <v>8315</v>
      </c>
      <c r="R159" s="20" t="s">
        <v>8316</v>
      </c>
      <c r="S159" s="28">
        <v>42102.743773148148</v>
      </c>
    </row>
    <row r="160" spans="1:19" ht="112" x14ac:dyDescent="0.2">
      <c r="A160" s="20">
        <v>3301</v>
      </c>
      <c r="B160" s="19" t="s">
        <v>3301</v>
      </c>
      <c r="C160" s="19" t="s">
        <v>7411</v>
      </c>
      <c r="D160" s="25">
        <v>3000</v>
      </c>
      <c r="E160" s="26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P160" s="20">
        <v>57.2</v>
      </c>
      <c r="Q160" s="27" t="s">
        <v>8315</v>
      </c>
      <c r="R160" s="20" t="s">
        <v>8316</v>
      </c>
      <c r="S160" s="28">
        <v>42538.73583333334</v>
      </c>
    </row>
    <row r="161" spans="1:19" ht="112" x14ac:dyDescent="0.2">
      <c r="A161" s="20">
        <v>3303</v>
      </c>
      <c r="B161" s="19" t="s">
        <v>3303</v>
      </c>
      <c r="C161" s="19" t="s">
        <v>7413</v>
      </c>
      <c r="D161" s="25">
        <v>1800</v>
      </c>
      <c r="E161" s="26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P161" s="20">
        <v>59.6</v>
      </c>
      <c r="Q161" s="27" t="s">
        <v>8315</v>
      </c>
      <c r="R161" s="20" t="s">
        <v>8316</v>
      </c>
      <c r="S161" s="28">
        <v>42056.65143518518</v>
      </c>
    </row>
    <row r="162" spans="1:19" ht="128" x14ac:dyDescent="0.2">
      <c r="A162" s="20">
        <v>3304</v>
      </c>
      <c r="B162" s="19" t="s">
        <v>3304</v>
      </c>
      <c r="C162" s="19" t="s">
        <v>7414</v>
      </c>
      <c r="D162" s="25">
        <v>15000</v>
      </c>
      <c r="E162" s="26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P162" s="20">
        <v>89.59</v>
      </c>
      <c r="Q162" s="27" t="s">
        <v>8315</v>
      </c>
      <c r="R162" s="20" t="s">
        <v>8316</v>
      </c>
      <c r="S162" s="28">
        <v>42696.624444444446</v>
      </c>
    </row>
    <row r="163" spans="1:19" ht="128" x14ac:dyDescent="0.2">
      <c r="A163" s="20">
        <v>3305</v>
      </c>
      <c r="B163" s="19" t="s">
        <v>3305</v>
      </c>
      <c r="C163" s="19" t="s">
        <v>7415</v>
      </c>
      <c r="D163" s="25">
        <v>4000</v>
      </c>
      <c r="E163" s="26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P163" s="20">
        <v>204.05</v>
      </c>
      <c r="Q163" s="27" t="s">
        <v>8315</v>
      </c>
      <c r="R163" s="20" t="s">
        <v>8316</v>
      </c>
      <c r="S163" s="28">
        <v>42186.855879629627</v>
      </c>
    </row>
    <row r="164" spans="1:19" ht="128" x14ac:dyDescent="0.2">
      <c r="A164" s="20">
        <v>3306</v>
      </c>
      <c r="B164" s="19" t="s">
        <v>3306</v>
      </c>
      <c r="C164" s="19" t="s">
        <v>7416</v>
      </c>
      <c r="D164" s="25">
        <v>1500</v>
      </c>
      <c r="E164" s="26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P164" s="20">
        <v>48.7</v>
      </c>
      <c r="Q164" s="27" t="s">
        <v>8315</v>
      </c>
      <c r="R164" s="20" t="s">
        <v>8316</v>
      </c>
      <c r="S164" s="28">
        <v>42493.219236111108</v>
      </c>
    </row>
    <row r="165" spans="1:19" ht="128" x14ac:dyDescent="0.2">
      <c r="A165" s="20">
        <v>3307</v>
      </c>
      <c r="B165" s="19" t="s">
        <v>3307</v>
      </c>
      <c r="C165" s="19" t="s">
        <v>7417</v>
      </c>
      <c r="D165" s="25">
        <v>1000</v>
      </c>
      <c r="E165" s="26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P165" s="20">
        <v>53.34</v>
      </c>
      <c r="Q165" s="27" t="s">
        <v>8315</v>
      </c>
      <c r="R165" s="20" t="s">
        <v>8316</v>
      </c>
      <c r="S165" s="28">
        <v>42475.057164351849</v>
      </c>
    </row>
    <row r="166" spans="1:19" ht="128" x14ac:dyDescent="0.2">
      <c r="A166" s="20">
        <v>3308</v>
      </c>
      <c r="B166" s="19" t="s">
        <v>3308</v>
      </c>
      <c r="C166" s="19" t="s">
        <v>7418</v>
      </c>
      <c r="D166" s="25">
        <v>3500</v>
      </c>
      <c r="E166" s="26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P166" s="20">
        <v>75.09</v>
      </c>
      <c r="Q166" s="27" t="s">
        <v>8315</v>
      </c>
      <c r="R166" s="20" t="s">
        <v>8316</v>
      </c>
      <c r="S166" s="28">
        <v>42452.876909722225</v>
      </c>
    </row>
    <row r="167" spans="1:19" ht="80" x14ac:dyDescent="0.2">
      <c r="A167" s="20">
        <v>3310</v>
      </c>
      <c r="B167" s="19" t="s">
        <v>3310</v>
      </c>
      <c r="C167" s="19" t="s">
        <v>7420</v>
      </c>
      <c r="D167" s="25">
        <v>6500</v>
      </c>
      <c r="E167" s="26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P167" s="20">
        <v>209.84</v>
      </c>
      <c r="Q167" s="27" t="s">
        <v>8315</v>
      </c>
      <c r="R167" s="20" t="s">
        <v>8316</v>
      </c>
      <c r="S167" s="28">
        <v>42253.928530092591</v>
      </c>
    </row>
    <row r="168" spans="1:19" ht="112" x14ac:dyDescent="0.2">
      <c r="A168" s="20">
        <v>3311</v>
      </c>
      <c r="B168" s="19" t="s">
        <v>3311</v>
      </c>
      <c r="C168" s="19" t="s">
        <v>7421</v>
      </c>
      <c r="D168" s="25">
        <v>2500</v>
      </c>
      <c r="E168" s="26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P168" s="20">
        <v>61.02</v>
      </c>
      <c r="Q168" s="27" t="s">
        <v>8315</v>
      </c>
      <c r="R168" s="20" t="s">
        <v>8316</v>
      </c>
      <c r="S168" s="28">
        <v>42264.29178240741</v>
      </c>
    </row>
    <row r="169" spans="1:19" ht="128" x14ac:dyDescent="0.2">
      <c r="A169" s="20">
        <v>3312</v>
      </c>
      <c r="B169" s="19" t="s">
        <v>3312</v>
      </c>
      <c r="C169" s="19" t="s">
        <v>7422</v>
      </c>
      <c r="D169" s="25">
        <v>2500</v>
      </c>
      <c r="E169" s="26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P169" s="20">
        <v>61</v>
      </c>
      <c r="Q169" s="27" t="s">
        <v>8315</v>
      </c>
      <c r="R169" s="20" t="s">
        <v>8316</v>
      </c>
      <c r="S169" s="28">
        <v>42664.809560185182</v>
      </c>
    </row>
    <row r="170" spans="1:19" ht="128" x14ac:dyDescent="0.2">
      <c r="A170" s="20">
        <v>3313</v>
      </c>
      <c r="B170" s="19" t="s">
        <v>3313</v>
      </c>
      <c r="C170" s="19" t="s">
        <v>7423</v>
      </c>
      <c r="D170" s="25">
        <v>2000</v>
      </c>
      <c r="E170" s="26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P170" s="20">
        <v>80.03</v>
      </c>
      <c r="Q170" s="27" t="s">
        <v>8315</v>
      </c>
      <c r="R170" s="20" t="s">
        <v>8316</v>
      </c>
      <c r="S170" s="28">
        <v>42382.244409722218</v>
      </c>
    </row>
    <row r="171" spans="1:19" ht="128" x14ac:dyDescent="0.2">
      <c r="A171" s="20">
        <v>3316</v>
      </c>
      <c r="B171" s="19" t="s">
        <v>3316</v>
      </c>
      <c r="C171" s="19" t="s">
        <v>7426</v>
      </c>
      <c r="D171" s="25">
        <v>11737</v>
      </c>
      <c r="E171" s="26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P171" s="20">
        <v>93.98</v>
      </c>
      <c r="Q171" s="27" t="s">
        <v>8315</v>
      </c>
      <c r="R171" s="20" t="s">
        <v>8316</v>
      </c>
      <c r="S171" s="28">
        <v>41826.871238425927</v>
      </c>
    </row>
    <row r="172" spans="1:19" ht="96" x14ac:dyDescent="0.2">
      <c r="A172" s="20">
        <v>3317</v>
      </c>
      <c r="B172" s="19" t="s">
        <v>3317</v>
      </c>
      <c r="C172" s="19" t="s">
        <v>7427</v>
      </c>
      <c r="D172" s="25">
        <v>1050</v>
      </c>
      <c r="E172" s="26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P172" s="20">
        <v>61.94</v>
      </c>
      <c r="Q172" s="27" t="s">
        <v>8315</v>
      </c>
      <c r="R172" s="20" t="s">
        <v>8316</v>
      </c>
      <c r="S172" s="28">
        <v>42499.039629629624</v>
      </c>
    </row>
    <row r="173" spans="1:19" ht="96" x14ac:dyDescent="0.2">
      <c r="A173" s="20">
        <v>3320</v>
      </c>
      <c r="B173" s="19" t="s">
        <v>3320</v>
      </c>
      <c r="C173" s="19" t="s">
        <v>7430</v>
      </c>
      <c r="D173" s="25">
        <v>2500</v>
      </c>
      <c r="E173" s="26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P173" s="20">
        <v>66.45</v>
      </c>
      <c r="Q173" s="27" t="s">
        <v>8315</v>
      </c>
      <c r="R173" s="20" t="s">
        <v>8316</v>
      </c>
      <c r="S173" s="28">
        <v>42513.045798611114</v>
      </c>
    </row>
    <row r="174" spans="1:19" ht="128" x14ac:dyDescent="0.2">
      <c r="A174" s="20">
        <v>3321</v>
      </c>
      <c r="B174" s="19" t="s">
        <v>3321</v>
      </c>
      <c r="C174" s="19" t="s">
        <v>7431</v>
      </c>
      <c r="D174" s="25">
        <v>500</v>
      </c>
      <c r="E174" s="26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P174" s="20">
        <v>35.799999999999997</v>
      </c>
      <c r="Q174" s="27" t="s">
        <v>8315</v>
      </c>
      <c r="R174" s="20" t="s">
        <v>8316</v>
      </c>
      <c r="S174" s="28">
        <v>41914.100289351853</v>
      </c>
    </row>
    <row r="175" spans="1:19" ht="128" x14ac:dyDescent="0.2">
      <c r="A175" s="20">
        <v>3322</v>
      </c>
      <c r="B175" s="19" t="s">
        <v>3322</v>
      </c>
      <c r="C175" s="19" t="s">
        <v>7432</v>
      </c>
      <c r="D175" s="25">
        <v>3300</v>
      </c>
      <c r="E175" s="26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P175" s="20">
        <v>145.65</v>
      </c>
      <c r="Q175" s="27" t="s">
        <v>8315</v>
      </c>
      <c r="R175" s="20" t="s">
        <v>8316</v>
      </c>
      <c r="S175" s="28">
        <v>42521.010370370372</v>
      </c>
    </row>
    <row r="176" spans="1:19" ht="112" x14ac:dyDescent="0.2">
      <c r="A176" s="20">
        <v>3326</v>
      </c>
      <c r="B176" s="19" t="s">
        <v>3326</v>
      </c>
      <c r="C176" s="19" t="s">
        <v>7436</v>
      </c>
      <c r="D176" s="25">
        <v>8000</v>
      </c>
      <c r="E176" s="26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P176" s="20">
        <v>142.28</v>
      </c>
      <c r="Q176" s="27" t="s">
        <v>8315</v>
      </c>
      <c r="R176" s="20" t="s">
        <v>8316</v>
      </c>
      <c r="S176" s="28">
        <v>42041.714178240742</v>
      </c>
    </row>
    <row r="177" spans="1:19" ht="128" x14ac:dyDescent="0.2">
      <c r="A177" s="20">
        <v>3328</v>
      </c>
      <c r="B177" s="19" t="s">
        <v>3328</v>
      </c>
      <c r="C177" s="19" t="s">
        <v>7438</v>
      </c>
      <c r="D177" s="25">
        <v>1800</v>
      </c>
      <c r="E177" s="26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P177" s="20">
        <v>292.77999999999997</v>
      </c>
      <c r="Q177" s="27" t="s">
        <v>8315</v>
      </c>
      <c r="R177" s="20" t="s">
        <v>8316</v>
      </c>
      <c r="S177" s="28">
        <v>41822.57503472222</v>
      </c>
    </row>
    <row r="178" spans="1:19" ht="144" x14ac:dyDescent="0.2">
      <c r="A178" s="20">
        <v>3331</v>
      </c>
      <c r="B178" s="19" t="s">
        <v>3331</v>
      </c>
      <c r="C178" s="19" t="s">
        <v>7441</v>
      </c>
      <c r="D178" s="25">
        <v>5000</v>
      </c>
      <c r="E178" s="26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P178" s="20">
        <v>80.400000000000006</v>
      </c>
      <c r="Q178" s="27" t="s">
        <v>8315</v>
      </c>
      <c r="R178" s="20" t="s">
        <v>8316</v>
      </c>
      <c r="S178" s="28">
        <v>42248.697754629626</v>
      </c>
    </row>
    <row r="179" spans="1:19" ht="128" x14ac:dyDescent="0.2">
      <c r="A179" s="20">
        <v>3332</v>
      </c>
      <c r="B179" s="19" t="s">
        <v>3332</v>
      </c>
      <c r="C179" s="19" t="s">
        <v>7442</v>
      </c>
      <c r="D179" s="25">
        <v>6000</v>
      </c>
      <c r="E179" s="26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P179" s="20">
        <v>72.290000000000006</v>
      </c>
      <c r="Q179" s="27" t="s">
        <v>8315</v>
      </c>
      <c r="R179" s="20" t="s">
        <v>8316</v>
      </c>
      <c r="S179" s="28">
        <v>41809.860300925924</v>
      </c>
    </row>
    <row r="180" spans="1:19" ht="128" x14ac:dyDescent="0.2">
      <c r="A180" s="20">
        <v>3333</v>
      </c>
      <c r="B180" s="19" t="s">
        <v>3333</v>
      </c>
      <c r="C180" s="19" t="s">
        <v>7443</v>
      </c>
      <c r="D180" s="25">
        <v>3500</v>
      </c>
      <c r="E180" s="26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P180" s="20">
        <v>32.97</v>
      </c>
      <c r="Q180" s="27" t="s">
        <v>8315</v>
      </c>
      <c r="R180" s="20" t="s">
        <v>8316</v>
      </c>
      <c r="S180" s="28">
        <v>42148.676851851851</v>
      </c>
    </row>
    <row r="181" spans="1:19" ht="80" x14ac:dyDescent="0.2">
      <c r="A181" s="20">
        <v>3334</v>
      </c>
      <c r="B181" s="19" t="s">
        <v>3334</v>
      </c>
      <c r="C181" s="19" t="s">
        <v>7444</v>
      </c>
      <c r="D181" s="25">
        <v>3871</v>
      </c>
      <c r="E181" s="26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P181" s="20">
        <v>116.65</v>
      </c>
      <c r="Q181" s="27" t="s">
        <v>8315</v>
      </c>
      <c r="R181" s="20" t="s">
        <v>8316</v>
      </c>
      <c r="S181" s="28">
        <v>42185.521087962959</v>
      </c>
    </row>
    <row r="182" spans="1:19" ht="80" x14ac:dyDescent="0.2">
      <c r="A182" s="20">
        <v>3338</v>
      </c>
      <c r="B182" s="19" t="s">
        <v>3338</v>
      </c>
      <c r="C182" s="19" t="s">
        <v>7448</v>
      </c>
      <c r="D182" s="25">
        <v>15000</v>
      </c>
      <c r="E182" s="26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P182" s="20">
        <v>136.85</v>
      </c>
      <c r="Q182" s="27" t="s">
        <v>8315</v>
      </c>
      <c r="R182" s="20" t="s">
        <v>8316</v>
      </c>
      <c r="S182" s="28">
        <v>42769.574999999997</v>
      </c>
    </row>
    <row r="183" spans="1:19" ht="96" x14ac:dyDescent="0.2">
      <c r="A183" s="20">
        <v>3339</v>
      </c>
      <c r="B183" s="19" t="s">
        <v>3339</v>
      </c>
      <c r="C183" s="19" t="s">
        <v>7449</v>
      </c>
      <c r="D183" s="25">
        <v>8000</v>
      </c>
      <c r="E183" s="26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P183" s="20">
        <v>177.62</v>
      </c>
      <c r="Q183" s="27" t="s">
        <v>8315</v>
      </c>
      <c r="R183" s="20" t="s">
        <v>8316</v>
      </c>
      <c r="S183" s="28">
        <v>42549.665717592594</v>
      </c>
    </row>
    <row r="184" spans="1:19" ht="144" x14ac:dyDescent="0.2">
      <c r="A184" s="20">
        <v>3340</v>
      </c>
      <c r="B184" s="19" t="s">
        <v>3340</v>
      </c>
      <c r="C184" s="19" t="s">
        <v>7450</v>
      </c>
      <c r="D184" s="25">
        <v>3000</v>
      </c>
      <c r="E184" s="26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P184" s="20">
        <v>109.08</v>
      </c>
      <c r="Q184" s="27" t="s">
        <v>8315</v>
      </c>
      <c r="R184" s="20" t="s">
        <v>8316</v>
      </c>
      <c r="S184" s="28">
        <v>42685.974004629628</v>
      </c>
    </row>
    <row r="185" spans="1:19" ht="96" x14ac:dyDescent="0.2">
      <c r="A185" s="20">
        <v>3342</v>
      </c>
      <c r="B185" s="19" t="s">
        <v>3342</v>
      </c>
      <c r="C185" s="19" t="s">
        <v>7452</v>
      </c>
      <c r="D185" s="25">
        <v>6000</v>
      </c>
      <c r="E185" s="26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P185" s="20">
        <v>78.209999999999994</v>
      </c>
      <c r="Q185" s="27" t="s">
        <v>8315</v>
      </c>
      <c r="R185" s="20" t="s">
        <v>8316</v>
      </c>
      <c r="S185" s="28">
        <v>42062.296412037031</v>
      </c>
    </row>
    <row r="186" spans="1:19" ht="128" x14ac:dyDescent="0.2">
      <c r="A186" s="20">
        <v>3344</v>
      </c>
      <c r="B186" s="19" t="s">
        <v>3344</v>
      </c>
      <c r="C186" s="19" t="s">
        <v>7454</v>
      </c>
      <c r="D186" s="25">
        <v>4500</v>
      </c>
      <c r="E186" s="26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P186" s="20">
        <v>114.13</v>
      </c>
      <c r="Q186" s="27" t="s">
        <v>8315</v>
      </c>
      <c r="R186" s="20" t="s">
        <v>8316</v>
      </c>
      <c r="S186" s="28">
        <v>41851.200150462959</v>
      </c>
    </row>
    <row r="187" spans="1:19" ht="128" x14ac:dyDescent="0.2">
      <c r="A187" s="20">
        <v>3345</v>
      </c>
      <c r="B187" s="19" t="s">
        <v>3345</v>
      </c>
      <c r="C187" s="19" t="s">
        <v>7455</v>
      </c>
      <c r="D187" s="25">
        <v>500</v>
      </c>
      <c r="E187" s="26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P187" s="20">
        <v>50</v>
      </c>
      <c r="Q187" s="27" t="s">
        <v>8315</v>
      </c>
      <c r="R187" s="20" t="s">
        <v>8316</v>
      </c>
      <c r="S187" s="28">
        <v>42053.106111111112</v>
      </c>
    </row>
    <row r="188" spans="1:19" ht="112" x14ac:dyDescent="0.2">
      <c r="A188" s="20">
        <v>3346</v>
      </c>
      <c r="B188" s="19" t="s">
        <v>3346</v>
      </c>
      <c r="C188" s="19" t="s">
        <v>7456</v>
      </c>
      <c r="D188" s="25">
        <v>1500</v>
      </c>
      <c r="E188" s="26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P188" s="20">
        <v>91.67</v>
      </c>
      <c r="Q188" s="27" t="s">
        <v>8315</v>
      </c>
      <c r="R188" s="20" t="s">
        <v>8316</v>
      </c>
      <c r="S188" s="28">
        <v>42054.024421296301</v>
      </c>
    </row>
    <row r="189" spans="1:19" ht="144" x14ac:dyDescent="0.2">
      <c r="A189" s="20">
        <v>3348</v>
      </c>
      <c r="B189" s="19" t="s">
        <v>3266</v>
      </c>
      <c r="C189" s="19" t="s">
        <v>7458</v>
      </c>
      <c r="D189" s="25">
        <v>5500</v>
      </c>
      <c r="E189" s="26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P189" s="20">
        <v>69.819999999999993</v>
      </c>
      <c r="Q189" s="27" t="s">
        <v>8315</v>
      </c>
      <c r="R189" s="20" t="s">
        <v>8316</v>
      </c>
      <c r="S189" s="28">
        <v>42466.558796296296</v>
      </c>
    </row>
    <row r="190" spans="1:19" ht="128" x14ac:dyDescent="0.2">
      <c r="A190" s="20">
        <v>3349</v>
      </c>
      <c r="B190" s="19" t="s">
        <v>3348</v>
      </c>
      <c r="C190" s="19" t="s">
        <v>7459</v>
      </c>
      <c r="D190" s="25">
        <v>1000</v>
      </c>
      <c r="E190" s="26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P190" s="20">
        <v>109.57</v>
      </c>
      <c r="Q190" s="27" t="s">
        <v>8315</v>
      </c>
      <c r="R190" s="20" t="s">
        <v>8316</v>
      </c>
      <c r="S190" s="28">
        <v>42513.110787037032</v>
      </c>
    </row>
    <row r="191" spans="1:19" ht="80" x14ac:dyDescent="0.2">
      <c r="A191" s="20">
        <v>3354</v>
      </c>
      <c r="B191" s="19" t="s">
        <v>3353</v>
      </c>
      <c r="C191" s="19" t="s">
        <v>7464</v>
      </c>
      <c r="D191" s="25">
        <v>3000</v>
      </c>
      <c r="E191" s="26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P191" s="20">
        <v>55.6</v>
      </c>
      <c r="Q191" s="27" t="s">
        <v>8315</v>
      </c>
      <c r="R191" s="20" t="s">
        <v>8316</v>
      </c>
      <c r="S191" s="28">
        <v>42270.7269212963</v>
      </c>
    </row>
    <row r="192" spans="1:19" ht="112" x14ac:dyDescent="0.2">
      <c r="A192" s="20">
        <v>3358</v>
      </c>
      <c r="B192" s="19" t="s">
        <v>3357</v>
      </c>
      <c r="C192" s="19" t="s">
        <v>7468</v>
      </c>
      <c r="D192" s="25">
        <v>10000</v>
      </c>
      <c r="E192" s="26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P192" s="20">
        <v>63.57</v>
      </c>
      <c r="Q192" s="27" t="s">
        <v>8315</v>
      </c>
      <c r="R192" s="20" t="s">
        <v>8316</v>
      </c>
      <c r="S192" s="28">
        <v>41932.311099537037</v>
      </c>
    </row>
    <row r="193" spans="1:19" ht="112" x14ac:dyDescent="0.2">
      <c r="A193" s="20">
        <v>3359</v>
      </c>
      <c r="B193" s="19" t="s">
        <v>3358</v>
      </c>
      <c r="C193" s="19" t="s">
        <v>7469</v>
      </c>
      <c r="D193" s="25">
        <v>4000</v>
      </c>
      <c r="E193" s="26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P193" s="20">
        <v>184.78</v>
      </c>
      <c r="Q193" s="27" t="s">
        <v>8315</v>
      </c>
      <c r="R193" s="20" t="s">
        <v>8316</v>
      </c>
      <c r="S193" s="28">
        <v>42746.057106481487</v>
      </c>
    </row>
    <row r="194" spans="1:19" ht="128" x14ac:dyDescent="0.2">
      <c r="A194" s="20">
        <v>3361</v>
      </c>
      <c r="B194" s="19" t="s">
        <v>3360</v>
      </c>
      <c r="C194" s="19" t="s">
        <v>7471</v>
      </c>
      <c r="D194" s="25">
        <v>5000</v>
      </c>
      <c r="E194" s="26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P194" s="20">
        <v>83.43</v>
      </c>
      <c r="Q194" s="27" t="s">
        <v>8315</v>
      </c>
      <c r="R194" s="20" t="s">
        <v>8316</v>
      </c>
      <c r="S194" s="28">
        <v>41866.025347222225</v>
      </c>
    </row>
    <row r="195" spans="1:19" ht="112" x14ac:dyDescent="0.2">
      <c r="A195" s="20">
        <v>3362</v>
      </c>
      <c r="B195" s="19" t="s">
        <v>3361</v>
      </c>
      <c r="C195" s="19" t="s">
        <v>7472</v>
      </c>
      <c r="D195" s="25">
        <v>500</v>
      </c>
      <c r="E195" s="26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P195" s="20">
        <v>54.5</v>
      </c>
      <c r="Q195" s="27" t="s">
        <v>8315</v>
      </c>
      <c r="R195" s="20" t="s">
        <v>8316</v>
      </c>
      <c r="S195" s="28">
        <v>42056.091631944444</v>
      </c>
    </row>
    <row r="196" spans="1:19" ht="112" x14ac:dyDescent="0.2">
      <c r="A196" s="20">
        <v>3363</v>
      </c>
      <c r="B196" s="19" t="s">
        <v>3362</v>
      </c>
      <c r="C196" s="19" t="s">
        <v>7473</v>
      </c>
      <c r="D196" s="25">
        <v>7750</v>
      </c>
      <c r="E196" s="26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P196" s="20">
        <v>302.31</v>
      </c>
      <c r="Q196" s="27" t="s">
        <v>8315</v>
      </c>
      <c r="R196" s="20" t="s">
        <v>8316</v>
      </c>
      <c r="S196" s="28">
        <v>41851.771354166667</v>
      </c>
    </row>
    <row r="197" spans="1:19" ht="112" x14ac:dyDescent="0.2">
      <c r="A197" s="20">
        <v>3365</v>
      </c>
      <c r="B197" s="19" t="s">
        <v>3364</v>
      </c>
      <c r="C197" s="19" t="s">
        <v>7475</v>
      </c>
      <c r="D197" s="25">
        <v>2500</v>
      </c>
      <c r="E197" s="26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P197" s="20">
        <v>866.67</v>
      </c>
      <c r="Q197" s="27" t="s">
        <v>8315</v>
      </c>
      <c r="R197" s="20" t="s">
        <v>8316</v>
      </c>
      <c r="S197" s="28">
        <v>42321.101759259262</v>
      </c>
    </row>
    <row r="198" spans="1:19" ht="112" x14ac:dyDescent="0.2">
      <c r="A198" s="20">
        <v>3366</v>
      </c>
      <c r="B198" s="19" t="s">
        <v>3365</v>
      </c>
      <c r="C198" s="19" t="s">
        <v>7476</v>
      </c>
      <c r="D198" s="25">
        <v>500</v>
      </c>
      <c r="E198" s="26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P198" s="20">
        <v>61.39</v>
      </c>
      <c r="Q198" s="27" t="s">
        <v>8315</v>
      </c>
      <c r="R198" s="20" t="s">
        <v>8316</v>
      </c>
      <c r="S198" s="28">
        <v>42107.067557870367</v>
      </c>
    </row>
    <row r="199" spans="1:19" ht="96" x14ac:dyDescent="0.2">
      <c r="A199" s="20">
        <v>3368</v>
      </c>
      <c r="B199" s="19" t="s">
        <v>3367</v>
      </c>
      <c r="C199" s="19" t="s">
        <v>7478</v>
      </c>
      <c r="D199" s="25">
        <v>1000</v>
      </c>
      <c r="E199" s="26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P199" s="20">
        <v>45.48</v>
      </c>
      <c r="Q199" s="27" t="s">
        <v>8315</v>
      </c>
      <c r="R199" s="20" t="s">
        <v>8316</v>
      </c>
      <c r="S199" s="28">
        <v>41969.199756944443</v>
      </c>
    </row>
    <row r="200" spans="1:19" ht="80" x14ac:dyDescent="0.2">
      <c r="A200" s="20">
        <v>3370</v>
      </c>
      <c r="B200" s="19" t="s">
        <v>3369</v>
      </c>
      <c r="C200" s="19" t="s">
        <v>7480</v>
      </c>
      <c r="D200" s="25">
        <v>1500</v>
      </c>
      <c r="E200" s="26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P200" s="20">
        <v>67.92</v>
      </c>
      <c r="Q200" s="27" t="s">
        <v>8315</v>
      </c>
      <c r="R200" s="20" t="s">
        <v>8316</v>
      </c>
      <c r="S200" s="28">
        <v>42690.334317129629</v>
      </c>
    </row>
    <row r="201" spans="1:19" ht="80" x14ac:dyDescent="0.2">
      <c r="A201" s="20">
        <v>3371</v>
      </c>
      <c r="B201" s="19" t="s">
        <v>3370</v>
      </c>
      <c r="C201" s="19" t="s">
        <v>7481</v>
      </c>
      <c r="D201" s="25">
        <v>200</v>
      </c>
      <c r="E201" s="26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P201" s="20">
        <v>30.78</v>
      </c>
      <c r="Q201" s="27" t="s">
        <v>8315</v>
      </c>
      <c r="R201" s="20" t="s">
        <v>8316</v>
      </c>
      <c r="S201" s="28">
        <v>42312.874594907407</v>
      </c>
    </row>
    <row r="202" spans="1:19" ht="96" x14ac:dyDescent="0.2">
      <c r="A202" s="20">
        <v>3372</v>
      </c>
      <c r="B202" s="19" t="s">
        <v>3371</v>
      </c>
      <c r="C202" s="19" t="s">
        <v>7482</v>
      </c>
      <c r="D202" s="25">
        <v>1000</v>
      </c>
      <c r="E202" s="26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P202" s="20">
        <v>38.33</v>
      </c>
      <c r="Q202" s="27" t="s">
        <v>8315</v>
      </c>
      <c r="R202" s="20" t="s">
        <v>8316</v>
      </c>
      <c r="S202" s="28">
        <v>41855.548101851848</v>
      </c>
    </row>
    <row r="203" spans="1:19" ht="128" x14ac:dyDescent="0.2">
      <c r="A203" s="20">
        <v>3376</v>
      </c>
      <c r="B203" s="19" t="s">
        <v>3375</v>
      </c>
      <c r="C203" s="19" t="s">
        <v>7486</v>
      </c>
      <c r="D203" s="25">
        <v>8000</v>
      </c>
      <c r="E203" s="26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P203" s="20">
        <v>421.11</v>
      </c>
      <c r="Q203" s="27" t="s">
        <v>8315</v>
      </c>
      <c r="R203" s="20" t="s">
        <v>8316</v>
      </c>
      <c r="S203" s="28">
        <v>42059.701319444444</v>
      </c>
    </row>
    <row r="204" spans="1:19" ht="128" x14ac:dyDescent="0.2">
      <c r="A204" s="20">
        <v>3380</v>
      </c>
      <c r="B204" s="19" t="s">
        <v>3379</v>
      </c>
      <c r="C204" s="19" t="s">
        <v>7490</v>
      </c>
      <c r="D204" s="25">
        <v>3000</v>
      </c>
      <c r="E204" s="26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P204" s="20">
        <v>111.89</v>
      </c>
      <c r="Q204" s="27" t="s">
        <v>8315</v>
      </c>
      <c r="R204" s="20" t="s">
        <v>8316</v>
      </c>
      <c r="S204" s="28">
        <v>41937.95344907407</v>
      </c>
    </row>
    <row r="205" spans="1:19" ht="128" x14ac:dyDescent="0.2">
      <c r="A205" s="20">
        <v>3381</v>
      </c>
      <c r="B205" s="19" t="s">
        <v>3380</v>
      </c>
      <c r="C205" s="19" t="s">
        <v>7491</v>
      </c>
      <c r="D205" s="25">
        <v>4000</v>
      </c>
      <c r="E205" s="26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P205" s="20">
        <v>85.21</v>
      </c>
      <c r="Q205" s="27" t="s">
        <v>8315</v>
      </c>
      <c r="R205" s="20" t="s">
        <v>8316</v>
      </c>
      <c r="S205" s="28">
        <v>42044.184988425928</v>
      </c>
    </row>
    <row r="206" spans="1:19" ht="128" x14ac:dyDescent="0.2">
      <c r="A206" s="20">
        <v>3383</v>
      </c>
      <c r="B206" s="19" t="s">
        <v>3382</v>
      </c>
      <c r="C206" s="19" t="s">
        <v>7493</v>
      </c>
      <c r="D206" s="25">
        <v>1750</v>
      </c>
      <c r="E206" s="26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P206" s="20">
        <v>65.17</v>
      </c>
      <c r="Q206" s="27" t="s">
        <v>8315</v>
      </c>
      <c r="R206" s="20" t="s">
        <v>8316</v>
      </c>
      <c r="S206" s="28">
        <v>42524.782638888893</v>
      </c>
    </row>
    <row r="207" spans="1:19" ht="128" x14ac:dyDescent="0.2">
      <c r="A207" s="20">
        <v>3384</v>
      </c>
      <c r="B207" s="19" t="s">
        <v>3383</v>
      </c>
      <c r="C207" s="19" t="s">
        <v>7494</v>
      </c>
      <c r="D207" s="25">
        <v>6000</v>
      </c>
      <c r="E207" s="26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P207" s="20">
        <v>93.76</v>
      </c>
      <c r="Q207" s="27" t="s">
        <v>8315</v>
      </c>
      <c r="R207" s="20" t="s">
        <v>8316</v>
      </c>
      <c r="S207" s="28">
        <v>42292.087592592594</v>
      </c>
    </row>
    <row r="208" spans="1:19" ht="128" x14ac:dyDescent="0.2">
      <c r="A208" s="20">
        <v>3385</v>
      </c>
      <c r="B208" s="19" t="s">
        <v>3384</v>
      </c>
      <c r="C208" s="19" t="s">
        <v>7495</v>
      </c>
      <c r="D208" s="25">
        <v>2000</v>
      </c>
      <c r="E208" s="26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P208" s="20">
        <v>133.33000000000001</v>
      </c>
      <c r="Q208" s="27" t="s">
        <v>8315</v>
      </c>
      <c r="R208" s="20" t="s">
        <v>8316</v>
      </c>
      <c r="S208" s="28">
        <v>41953.8675</v>
      </c>
    </row>
    <row r="209" spans="1:19" ht="144" x14ac:dyDescent="0.2">
      <c r="A209" s="20">
        <v>3386</v>
      </c>
      <c r="B209" s="19" t="s">
        <v>3385</v>
      </c>
      <c r="C209" s="19" t="s">
        <v>7496</v>
      </c>
      <c r="D209" s="25">
        <v>2000</v>
      </c>
      <c r="E209" s="26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P209" s="20">
        <v>51.22</v>
      </c>
      <c r="Q209" s="27" t="s">
        <v>8315</v>
      </c>
      <c r="R209" s="20" t="s">
        <v>8316</v>
      </c>
      <c r="S209" s="28">
        <v>41946.644745370373</v>
      </c>
    </row>
    <row r="210" spans="1:19" ht="160" x14ac:dyDescent="0.2">
      <c r="A210" s="20">
        <v>3387</v>
      </c>
      <c r="B210" s="19" t="s">
        <v>3386</v>
      </c>
      <c r="C210" s="19" t="s">
        <v>7497</v>
      </c>
      <c r="D210" s="25">
        <v>3000</v>
      </c>
      <c r="E210" s="26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P210" s="20">
        <v>100.17</v>
      </c>
      <c r="Q210" s="27" t="s">
        <v>8315</v>
      </c>
      <c r="R210" s="20" t="s">
        <v>8316</v>
      </c>
      <c r="S210" s="28">
        <v>41947.762592592589</v>
      </c>
    </row>
    <row r="211" spans="1:19" ht="112" x14ac:dyDescent="0.2">
      <c r="A211" s="20">
        <v>3389</v>
      </c>
      <c r="B211" s="19" t="s">
        <v>3388</v>
      </c>
      <c r="C211" s="19" t="s">
        <v>7499</v>
      </c>
      <c r="D211" s="25">
        <v>10000</v>
      </c>
      <c r="E211" s="26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P211" s="20">
        <v>184.68</v>
      </c>
      <c r="Q211" s="27" t="s">
        <v>8315</v>
      </c>
      <c r="R211" s="20" t="s">
        <v>8316</v>
      </c>
      <c r="S211" s="28">
        <v>42494.563449074078</v>
      </c>
    </row>
    <row r="212" spans="1:19" ht="128" x14ac:dyDescent="0.2">
      <c r="A212" s="20">
        <v>3390</v>
      </c>
      <c r="B212" s="19" t="s">
        <v>3389</v>
      </c>
      <c r="C212" s="19" t="s">
        <v>7500</v>
      </c>
      <c r="D212" s="25">
        <v>1500</v>
      </c>
      <c r="E212" s="26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P212" s="20">
        <v>69.819999999999993</v>
      </c>
      <c r="Q212" s="27" t="s">
        <v>8315</v>
      </c>
      <c r="R212" s="20" t="s">
        <v>8316</v>
      </c>
      <c r="S212" s="28">
        <v>41815.774826388886</v>
      </c>
    </row>
    <row r="213" spans="1:19" ht="128" x14ac:dyDescent="0.2">
      <c r="A213" s="20">
        <v>3391</v>
      </c>
      <c r="B213" s="19" t="s">
        <v>3390</v>
      </c>
      <c r="C213" s="19" t="s">
        <v>7501</v>
      </c>
      <c r="D213" s="25">
        <v>500</v>
      </c>
      <c r="E213" s="26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P213" s="20">
        <v>61.94</v>
      </c>
      <c r="Q213" s="27" t="s">
        <v>8315</v>
      </c>
      <c r="R213" s="20" t="s">
        <v>8316</v>
      </c>
      <c r="S213" s="28">
        <v>41830.545694444445</v>
      </c>
    </row>
    <row r="214" spans="1:19" ht="128" x14ac:dyDescent="0.2">
      <c r="A214" s="20">
        <v>3393</v>
      </c>
      <c r="B214" s="19" t="s">
        <v>3392</v>
      </c>
      <c r="C214" s="19" t="s">
        <v>7503</v>
      </c>
      <c r="D214" s="25">
        <v>1500</v>
      </c>
      <c r="E214" s="26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P214" s="20">
        <v>36.07</v>
      </c>
      <c r="Q214" s="27" t="s">
        <v>8315</v>
      </c>
      <c r="R214" s="20" t="s">
        <v>8316</v>
      </c>
      <c r="S214" s="28">
        <v>41923.921643518523</v>
      </c>
    </row>
    <row r="215" spans="1:19" ht="112" x14ac:dyDescent="0.2">
      <c r="A215" s="20">
        <v>3396</v>
      </c>
      <c r="B215" s="19" t="s">
        <v>3395</v>
      </c>
      <c r="C215" s="19" t="s">
        <v>7506</v>
      </c>
      <c r="D215" s="25">
        <v>1500</v>
      </c>
      <c r="E215" s="26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P215" s="20">
        <v>55.89</v>
      </c>
      <c r="Q215" s="27" t="s">
        <v>8315</v>
      </c>
      <c r="R215" s="20" t="s">
        <v>8316</v>
      </c>
      <c r="S215" s="28">
        <v>41764.44663194444</v>
      </c>
    </row>
    <row r="216" spans="1:19" ht="128" x14ac:dyDescent="0.2">
      <c r="A216" s="20">
        <v>3398</v>
      </c>
      <c r="B216" s="19" t="s">
        <v>3397</v>
      </c>
      <c r="C216" s="19" t="s">
        <v>7508</v>
      </c>
      <c r="D216" s="25">
        <v>4000</v>
      </c>
      <c r="E216" s="26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P216" s="20">
        <v>68.349999999999994</v>
      </c>
      <c r="Q216" s="27" t="s">
        <v>8315</v>
      </c>
      <c r="R216" s="20" t="s">
        <v>8316</v>
      </c>
      <c r="S216" s="28">
        <v>41941.75203703704</v>
      </c>
    </row>
    <row r="217" spans="1:19" ht="128" x14ac:dyDescent="0.2">
      <c r="A217" s="20">
        <v>3400</v>
      </c>
      <c r="B217" s="19" t="s">
        <v>3399</v>
      </c>
      <c r="C217" s="19" t="s">
        <v>7510</v>
      </c>
      <c r="D217" s="25">
        <v>10000</v>
      </c>
      <c r="E217" s="26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P217" s="20">
        <v>118.13</v>
      </c>
      <c r="Q217" s="27" t="s">
        <v>8315</v>
      </c>
      <c r="R217" s="20" t="s">
        <v>8316</v>
      </c>
      <c r="S217" s="28">
        <v>41834.953865740739</v>
      </c>
    </row>
    <row r="218" spans="1:19" ht="128" x14ac:dyDescent="0.2">
      <c r="A218" s="20">
        <v>3402</v>
      </c>
      <c r="B218" s="19" t="s">
        <v>3401</v>
      </c>
      <c r="C218" s="19" t="s">
        <v>7512</v>
      </c>
      <c r="D218" s="25">
        <v>15000</v>
      </c>
      <c r="E218" s="26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P218" s="20">
        <v>99.79</v>
      </c>
      <c r="Q218" s="27" t="s">
        <v>8315</v>
      </c>
      <c r="R218" s="20" t="s">
        <v>8316</v>
      </c>
      <c r="S218" s="28">
        <v>42290.61855324074</v>
      </c>
    </row>
    <row r="219" spans="1:19" ht="144" x14ac:dyDescent="0.2">
      <c r="A219" s="20">
        <v>3404</v>
      </c>
      <c r="B219" s="19" t="s">
        <v>3403</v>
      </c>
      <c r="C219" s="19" t="s">
        <v>7514</v>
      </c>
      <c r="D219" s="25">
        <v>500</v>
      </c>
      <c r="E219" s="26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P219" s="20">
        <v>203.33</v>
      </c>
      <c r="Q219" s="27" t="s">
        <v>8315</v>
      </c>
      <c r="R219" s="20" t="s">
        <v>8316</v>
      </c>
      <c r="S219" s="28">
        <v>42152.503495370373</v>
      </c>
    </row>
    <row r="220" spans="1:19" ht="96" x14ac:dyDescent="0.2">
      <c r="A220" s="20">
        <v>3406</v>
      </c>
      <c r="B220" s="19" t="s">
        <v>3405</v>
      </c>
      <c r="C220" s="19" t="s">
        <v>7516</v>
      </c>
      <c r="D220" s="25">
        <v>10000</v>
      </c>
      <c r="E220" s="26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P220" s="20">
        <v>110.23</v>
      </c>
      <c r="Q220" s="27" t="s">
        <v>8315</v>
      </c>
      <c r="R220" s="20" t="s">
        <v>8316</v>
      </c>
      <c r="S220" s="28">
        <v>41791.492777777778</v>
      </c>
    </row>
    <row r="221" spans="1:19" ht="112" x14ac:dyDescent="0.2">
      <c r="A221" s="20">
        <v>3408</v>
      </c>
      <c r="B221" s="19" t="s">
        <v>3407</v>
      </c>
      <c r="C221" s="19" t="s">
        <v>7518</v>
      </c>
      <c r="D221" s="25">
        <v>500</v>
      </c>
      <c r="E221" s="26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P221" s="20">
        <v>58.61</v>
      </c>
      <c r="Q221" s="27" t="s">
        <v>8315</v>
      </c>
      <c r="R221" s="20" t="s">
        <v>8316</v>
      </c>
      <c r="S221" s="28">
        <v>41808.991944444446</v>
      </c>
    </row>
    <row r="222" spans="1:19" ht="128" x14ac:dyDescent="0.2">
      <c r="A222" s="20">
        <v>3410</v>
      </c>
      <c r="B222" s="19" t="s">
        <v>3409</v>
      </c>
      <c r="C222" s="19" t="s">
        <v>7520</v>
      </c>
      <c r="D222" s="25">
        <v>3000</v>
      </c>
      <c r="E222" s="26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P222" s="20">
        <v>81.38</v>
      </c>
      <c r="Q222" s="27" t="s">
        <v>8315</v>
      </c>
      <c r="R222" s="20" t="s">
        <v>8316</v>
      </c>
      <c r="S222" s="28">
        <v>42500.041550925926</v>
      </c>
    </row>
    <row r="223" spans="1:19" ht="144" x14ac:dyDescent="0.2">
      <c r="A223" s="20">
        <v>3411</v>
      </c>
      <c r="B223" s="19" t="s">
        <v>3410</v>
      </c>
      <c r="C223" s="19" t="s">
        <v>7521</v>
      </c>
      <c r="D223" s="25">
        <v>15000</v>
      </c>
      <c r="E223" s="26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P223" s="20">
        <v>199.17</v>
      </c>
      <c r="Q223" s="27" t="s">
        <v>8315</v>
      </c>
      <c r="R223" s="20" t="s">
        <v>8316</v>
      </c>
      <c r="S223" s="28">
        <v>42265.022824074069</v>
      </c>
    </row>
    <row r="224" spans="1:19" ht="128" x14ac:dyDescent="0.2">
      <c r="A224" s="20">
        <v>3413</v>
      </c>
      <c r="B224" s="19" t="s">
        <v>3412</v>
      </c>
      <c r="C224" s="19" t="s">
        <v>7523</v>
      </c>
      <c r="D224" s="25">
        <v>500</v>
      </c>
      <c r="E224" s="26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P224" s="20">
        <v>46.43</v>
      </c>
      <c r="Q224" s="27" t="s">
        <v>8315</v>
      </c>
      <c r="R224" s="20" t="s">
        <v>8316</v>
      </c>
      <c r="S224" s="28">
        <v>42053.733078703706</v>
      </c>
    </row>
    <row r="225" spans="1:19" ht="128" x14ac:dyDescent="0.2">
      <c r="A225" s="20">
        <v>3414</v>
      </c>
      <c r="B225" s="19" t="s">
        <v>3413</v>
      </c>
      <c r="C225" s="19" t="s">
        <v>7524</v>
      </c>
      <c r="D225" s="25">
        <v>3000</v>
      </c>
      <c r="E225" s="26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P225" s="20">
        <v>70.569999999999993</v>
      </c>
      <c r="Q225" s="27" t="s">
        <v>8315</v>
      </c>
      <c r="R225" s="20" t="s">
        <v>8316</v>
      </c>
      <c r="S225" s="28">
        <v>42675.832465277781</v>
      </c>
    </row>
    <row r="226" spans="1:19" ht="96" x14ac:dyDescent="0.2">
      <c r="A226" s="20">
        <v>3415</v>
      </c>
      <c r="B226" s="19" t="s">
        <v>3414</v>
      </c>
      <c r="C226" s="19" t="s">
        <v>7525</v>
      </c>
      <c r="D226" s="25">
        <v>200</v>
      </c>
      <c r="E226" s="26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P226" s="20">
        <v>22.22</v>
      </c>
      <c r="Q226" s="27" t="s">
        <v>8315</v>
      </c>
      <c r="R226" s="20" t="s">
        <v>8316</v>
      </c>
      <c r="S226" s="28">
        <v>42467.144166666665</v>
      </c>
    </row>
    <row r="227" spans="1:19" ht="128" x14ac:dyDescent="0.2">
      <c r="A227" s="20">
        <v>3417</v>
      </c>
      <c r="B227" s="19" t="s">
        <v>3416</v>
      </c>
      <c r="C227" s="19" t="s">
        <v>7527</v>
      </c>
      <c r="D227" s="25">
        <v>1700</v>
      </c>
      <c r="E227" s="26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P227" s="20">
        <v>37.78</v>
      </c>
      <c r="Q227" s="27" t="s">
        <v>8315</v>
      </c>
      <c r="R227" s="20" t="s">
        <v>8316</v>
      </c>
      <c r="S227" s="28">
        <v>41894.91375</v>
      </c>
    </row>
    <row r="228" spans="1:19" ht="128" x14ac:dyDescent="0.2">
      <c r="A228" s="20">
        <v>3418</v>
      </c>
      <c r="B228" s="19" t="s">
        <v>3417</v>
      </c>
      <c r="C228" s="19" t="s">
        <v>7528</v>
      </c>
      <c r="D228" s="25">
        <v>4000</v>
      </c>
      <c r="E228" s="26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P228" s="20">
        <v>72.05</v>
      </c>
      <c r="Q228" s="27" t="s">
        <v>8315</v>
      </c>
      <c r="R228" s="20" t="s">
        <v>8316</v>
      </c>
      <c r="S228" s="28">
        <v>41752.83457175926</v>
      </c>
    </row>
    <row r="229" spans="1:19" ht="144" x14ac:dyDescent="0.2">
      <c r="A229" s="20">
        <v>3421</v>
      </c>
      <c r="B229" s="19" t="s">
        <v>3420</v>
      </c>
      <c r="C229" s="19" t="s">
        <v>7531</v>
      </c>
      <c r="D229" s="25">
        <v>10000</v>
      </c>
      <c r="E229" s="26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P229" s="20">
        <v>103.21</v>
      </c>
      <c r="Q229" s="27" t="s">
        <v>8315</v>
      </c>
      <c r="R229" s="20" t="s">
        <v>8316</v>
      </c>
      <c r="S229" s="28">
        <v>42037.791238425925</v>
      </c>
    </row>
    <row r="230" spans="1:19" ht="64" x14ac:dyDescent="0.2">
      <c r="A230" s="20">
        <v>3423</v>
      </c>
      <c r="B230" s="19" t="s">
        <v>3422</v>
      </c>
      <c r="C230" s="19" t="s">
        <v>7533</v>
      </c>
      <c r="D230" s="25">
        <v>250</v>
      </c>
      <c r="E230" s="26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P230" s="20">
        <v>35</v>
      </c>
      <c r="Q230" s="27" t="s">
        <v>8315</v>
      </c>
      <c r="R230" s="20" t="s">
        <v>8316</v>
      </c>
      <c r="S230" s="28">
        <v>42088.911354166667</v>
      </c>
    </row>
    <row r="231" spans="1:19" ht="128" x14ac:dyDescent="0.2">
      <c r="A231" s="20">
        <v>3424</v>
      </c>
      <c r="B231" s="19" t="s">
        <v>3423</v>
      </c>
      <c r="C231" s="19" t="s">
        <v>7534</v>
      </c>
      <c r="D231" s="25">
        <v>6000</v>
      </c>
      <c r="E231" s="26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P231" s="20">
        <v>81.78</v>
      </c>
      <c r="Q231" s="27" t="s">
        <v>8315</v>
      </c>
      <c r="R231" s="20" t="s">
        <v>8316</v>
      </c>
      <c r="S231" s="28">
        <v>42018.676898148144</v>
      </c>
    </row>
    <row r="232" spans="1:19" ht="128" x14ac:dyDescent="0.2">
      <c r="A232" s="20">
        <v>3425</v>
      </c>
      <c r="B232" s="19" t="s">
        <v>3424</v>
      </c>
      <c r="C232" s="19" t="s">
        <v>7535</v>
      </c>
      <c r="D232" s="25">
        <v>30000</v>
      </c>
      <c r="E232" s="26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P232" s="20">
        <v>297.02999999999997</v>
      </c>
      <c r="Q232" s="27" t="s">
        <v>8315</v>
      </c>
      <c r="R232" s="20" t="s">
        <v>8316</v>
      </c>
      <c r="S232" s="28">
        <v>41884.617314814815</v>
      </c>
    </row>
    <row r="233" spans="1:19" ht="112" x14ac:dyDescent="0.2">
      <c r="A233" s="20">
        <v>3426</v>
      </c>
      <c r="B233" s="19" t="s">
        <v>3425</v>
      </c>
      <c r="C233" s="19" t="s">
        <v>7536</v>
      </c>
      <c r="D233" s="25">
        <v>3750</v>
      </c>
      <c r="E233" s="26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P233" s="20">
        <v>46.61</v>
      </c>
      <c r="Q233" s="27" t="s">
        <v>8315</v>
      </c>
      <c r="R233" s="20" t="s">
        <v>8316</v>
      </c>
      <c r="S233" s="28">
        <v>41884.056747685187</v>
      </c>
    </row>
    <row r="234" spans="1:19" ht="112" x14ac:dyDescent="0.2">
      <c r="A234" s="20">
        <v>3431</v>
      </c>
      <c r="B234" s="19" t="s">
        <v>3430</v>
      </c>
      <c r="C234" s="19" t="s">
        <v>7541</v>
      </c>
      <c r="D234" s="25">
        <v>2000</v>
      </c>
      <c r="E234" s="26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P234" s="20">
        <v>95.24</v>
      </c>
      <c r="Q234" s="27" t="s">
        <v>8315</v>
      </c>
      <c r="R234" s="20" t="s">
        <v>8316</v>
      </c>
      <c r="S234" s="28">
        <v>41839.730937500004</v>
      </c>
    </row>
    <row r="235" spans="1:19" ht="112" x14ac:dyDescent="0.2">
      <c r="A235" s="20">
        <v>3432</v>
      </c>
      <c r="B235" s="19" t="s">
        <v>3431</v>
      </c>
      <c r="C235" s="19" t="s">
        <v>7542</v>
      </c>
      <c r="D235" s="25">
        <v>2000</v>
      </c>
      <c r="E235" s="26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P235" s="20">
        <v>52.21</v>
      </c>
      <c r="Q235" s="27" t="s">
        <v>8315</v>
      </c>
      <c r="R235" s="20" t="s">
        <v>8316</v>
      </c>
      <c r="S235" s="28">
        <v>42380.581180555557</v>
      </c>
    </row>
    <row r="236" spans="1:19" ht="96" x14ac:dyDescent="0.2">
      <c r="A236" s="20">
        <v>3433</v>
      </c>
      <c r="B236" s="19" t="s">
        <v>3432</v>
      </c>
      <c r="C236" s="19" t="s">
        <v>7543</v>
      </c>
      <c r="D236" s="25">
        <v>9500</v>
      </c>
      <c r="E236" s="26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P236" s="20">
        <v>134.15</v>
      </c>
      <c r="Q236" s="27" t="s">
        <v>8315</v>
      </c>
      <c r="R236" s="20" t="s">
        <v>8316</v>
      </c>
      <c r="S236" s="28">
        <v>41776.063136574077</v>
      </c>
    </row>
    <row r="237" spans="1:19" ht="128" x14ac:dyDescent="0.2">
      <c r="A237" s="20">
        <v>3434</v>
      </c>
      <c r="B237" s="19" t="s">
        <v>3433</v>
      </c>
      <c r="C237" s="19" t="s">
        <v>7544</v>
      </c>
      <c r="D237" s="25">
        <v>10000</v>
      </c>
      <c r="E237" s="26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P237" s="20">
        <v>62.83</v>
      </c>
      <c r="Q237" s="27" t="s">
        <v>8315</v>
      </c>
      <c r="R237" s="20" t="s">
        <v>8316</v>
      </c>
      <c r="S237" s="28">
        <v>41800.380428240744</v>
      </c>
    </row>
    <row r="238" spans="1:19" ht="144" x14ac:dyDescent="0.2">
      <c r="A238" s="20">
        <v>3435</v>
      </c>
      <c r="B238" s="19" t="s">
        <v>3434</v>
      </c>
      <c r="C238" s="19" t="s">
        <v>7545</v>
      </c>
      <c r="D238" s="25">
        <v>1000</v>
      </c>
      <c r="E238" s="26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P238" s="20">
        <v>58.95</v>
      </c>
      <c r="Q238" s="27" t="s">
        <v>8315</v>
      </c>
      <c r="R238" s="20" t="s">
        <v>8316</v>
      </c>
      <c r="S238" s="28">
        <v>42572.61681712963</v>
      </c>
    </row>
    <row r="239" spans="1:19" ht="128" x14ac:dyDescent="0.2">
      <c r="A239" s="20">
        <v>3436</v>
      </c>
      <c r="B239" s="19" t="s">
        <v>3435</v>
      </c>
      <c r="C239" s="19" t="s">
        <v>7546</v>
      </c>
      <c r="D239" s="25">
        <v>5000</v>
      </c>
      <c r="E239" s="26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P239" s="20">
        <v>143.11000000000001</v>
      </c>
      <c r="Q239" s="27" t="s">
        <v>8315</v>
      </c>
      <c r="R239" s="20" t="s">
        <v>8316</v>
      </c>
      <c r="S239" s="28">
        <v>41851.541585648149</v>
      </c>
    </row>
    <row r="240" spans="1:19" ht="128" x14ac:dyDescent="0.2">
      <c r="A240" s="20">
        <v>3437</v>
      </c>
      <c r="B240" s="19" t="s">
        <v>3436</v>
      </c>
      <c r="C240" s="19" t="s">
        <v>7547</v>
      </c>
      <c r="D240" s="25">
        <v>3000</v>
      </c>
      <c r="E240" s="26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P240" s="20">
        <v>84.17</v>
      </c>
      <c r="Q240" s="27" t="s">
        <v>8315</v>
      </c>
      <c r="R240" s="20" t="s">
        <v>8316</v>
      </c>
      <c r="S240" s="28">
        <v>42205.710879629631</v>
      </c>
    </row>
    <row r="241" spans="1:19" ht="96" x14ac:dyDescent="0.2">
      <c r="A241" s="20">
        <v>3439</v>
      </c>
      <c r="B241" s="19" t="s">
        <v>3438</v>
      </c>
      <c r="C241" s="19" t="s">
        <v>7549</v>
      </c>
      <c r="D241" s="25">
        <v>1200</v>
      </c>
      <c r="E241" s="26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P241" s="20">
        <v>89.79</v>
      </c>
      <c r="Q241" s="27" t="s">
        <v>8315</v>
      </c>
      <c r="R241" s="20" t="s">
        <v>8316</v>
      </c>
      <c r="S241" s="28">
        <v>42374.911226851851</v>
      </c>
    </row>
    <row r="242" spans="1:19" ht="128" x14ac:dyDescent="0.2">
      <c r="A242" s="20">
        <v>3440</v>
      </c>
      <c r="B242" s="19" t="s">
        <v>3439</v>
      </c>
      <c r="C242" s="19" t="s">
        <v>7550</v>
      </c>
      <c r="D242" s="25">
        <v>5000</v>
      </c>
      <c r="E242" s="26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P242" s="20">
        <v>64.16</v>
      </c>
      <c r="Q242" s="27" t="s">
        <v>8315</v>
      </c>
      <c r="R242" s="20" t="s">
        <v>8316</v>
      </c>
      <c r="S242" s="28">
        <v>41809.12300925926</v>
      </c>
    </row>
    <row r="243" spans="1:19" ht="112" x14ac:dyDescent="0.2">
      <c r="A243" s="20">
        <v>3441</v>
      </c>
      <c r="B243" s="19" t="s">
        <v>3440</v>
      </c>
      <c r="C243" s="19" t="s">
        <v>7551</v>
      </c>
      <c r="D243" s="25">
        <v>2500</v>
      </c>
      <c r="E243" s="26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P243" s="20">
        <v>59.65</v>
      </c>
      <c r="Q243" s="27" t="s">
        <v>8315</v>
      </c>
      <c r="R243" s="20" t="s">
        <v>8316</v>
      </c>
      <c r="S243" s="28">
        <v>42294.429641203707</v>
      </c>
    </row>
    <row r="244" spans="1:19" ht="144" x14ac:dyDescent="0.2">
      <c r="A244" s="20">
        <v>3442</v>
      </c>
      <c r="B244" s="19" t="s">
        <v>3441</v>
      </c>
      <c r="C244" s="19" t="s">
        <v>7552</v>
      </c>
      <c r="D244" s="25">
        <v>250</v>
      </c>
      <c r="E244" s="26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P244" s="20">
        <v>31.25</v>
      </c>
      <c r="Q244" s="27" t="s">
        <v>8315</v>
      </c>
      <c r="R244" s="20" t="s">
        <v>8316</v>
      </c>
      <c r="S244" s="28">
        <v>42124.841111111105</v>
      </c>
    </row>
    <row r="245" spans="1:19" ht="128" x14ac:dyDescent="0.2">
      <c r="A245" s="20">
        <v>3443</v>
      </c>
      <c r="B245" s="19" t="s">
        <v>3442</v>
      </c>
      <c r="C245" s="19" t="s">
        <v>7553</v>
      </c>
      <c r="D245" s="25">
        <v>1000</v>
      </c>
      <c r="E245" s="26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P245" s="20">
        <v>41.22</v>
      </c>
      <c r="Q245" s="27" t="s">
        <v>8315</v>
      </c>
      <c r="R245" s="20" t="s">
        <v>8316</v>
      </c>
      <c r="S245" s="28">
        <v>41861.524837962963</v>
      </c>
    </row>
    <row r="246" spans="1:19" ht="80" x14ac:dyDescent="0.2">
      <c r="A246" s="20">
        <v>3447</v>
      </c>
      <c r="B246" s="19" t="s">
        <v>3446</v>
      </c>
      <c r="C246" s="19" t="s">
        <v>7557</v>
      </c>
      <c r="D246" s="25">
        <v>1000</v>
      </c>
      <c r="E246" s="26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P246" s="20">
        <v>77</v>
      </c>
      <c r="Q246" s="27" t="s">
        <v>8315</v>
      </c>
      <c r="R246" s="20" t="s">
        <v>8316</v>
      </c>
      <c r="S246" s="28">
        <v>42402.889027777783</v>
      </c>
    </row>
    <row r="247" spans="1:19" ht="112" x14ac:dyDescent="0.2">
      <c r="A247" s="20">
        <v>3448</v>
      </c>
      <c r="B247" s="19" t="s">
        <v>3447</v>
      </c>
      <c r="C247" s="19" t="s">
        <v>7558</v>
      </c>
      <c r="D247" s="25">
        <v>2100</v>
      </c>
      <c r="E247" s="26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P247" s="20">
        <v>51.22</v>
      </c>
      <c r="Q247" s="27" t="s">
        <v>8315</v>
      </c>
      <c r="R247" s="20" t="s">
        <v>8316</v>
      </c>
      <c r="S247" s="28">
        <v>41960.119085648148</v>
      </c>
    </row>
    <row r="248" spans="1:19" ht="112" x14ac:dyDescent="0.2">
      <c r="A248" s="20">
        <v>3449</v>
      </c>
      <c r="B248" s="19" t="s">
        <v>3448</v>
      </c>
      <c r="C248" s="19" t="s">
        <v>7559</v>
      </c>
      <c r="D248" s="25">
        <v>800</v>
      </c>
      <c r="E248" s="26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P248" s="20">
        <v>68.25</v>
      </c>
      <c r="Q248" s="27" t="s">
        <v>8315</v>
      </c>
      <c r="R248" s="20" t="s">
        <v>8316</v>
      </c>
      <c r="S248" s="28">
        <v>42532.052523148144</v>
      </c>
    </row>
    <row r="249" spans="1:19" ht="112" x14ac:dyDescent="0.2">
      <c r="A249" s="20">
        <v>3451</v>
      </c>
      <c r="B249" s="19" t="s">
        <v>3450</v>
      </c>
      <c r="C249" s="19" t="s">
        <v>7561</v>
      </c>
      <c r="D249" s="25">
        <v>650</v>
      </c>
      <c r="E249" s="26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P249" s="20">
        <v>41.13</v>
      </c>
      <c r="Q249" s="27" t="s">
        <v>8315</v>
      </c>
      <c r="R249" s="20" t="s">
        <v>8316</v>
      </c>
      <c r="S249" s="28">
        <v>42088.723692129628</v>
      </c>
    </row>
    <row r="250" spans="1:19" ht="128" x14ac:dyDescent="0.2">
      <c r="A250" s="20">
        <v>3452</v>
      </c>
      <c r="B250" s="19" t="s">
        <v>3451</v>
      </c>
      <c r="C250" s="19" t="s">
        <v>7562</v>
      </c>
      <c r="D250" s="25">
        <v>1000</v>
      </c>
      <c r="E250" s="26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P250" s="20">
        <v>41.41</v>
      </c>
      <c r="Q250" s="27" t="s">
        <v>8315</v>
      </c>
      <c r="R250" s="20" t="s">
        <v>8316</v>
      </c>
      <c r="S250" s="28">
        <v>41820.639189814814</v>
      </c>
    </row>
    <row r="251" spans="1:19" ht="144" x14ac:dyDescent="0.2">
      <c r="A251" s="20">
        <v>3455</v>
      </c>
      <c r="B251" s="19" t="s">
        <v>3454</v>
      </c>
      <c r="C251" s="19" t="s">
        <v>7565</v>
      </c>
      <c r="D251" s="25">
        <v>10000</v>
      </c>
      <c r="E251" s="26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P251" s="20">
        <v>145.87</v>
      </c>
      <c r="Q251" s="27" t="s">
        <v>8315</v>
      </c>
      <c r="R251" s="20" t="s">
        <v>8316</v>
      </c>
      <c r="S251" s="28">
        <v>42626.7503125</v>
      </c>
    </row>
    <row r="252" spans="1:19" ht="144" x14ac:dyDescent="0.2">
      <c r="A252" s="20">
        <v>3456</v>
      </c>
      <c r="B252" s="19" t="s">
        <v>3455</v>
      </c>
      <c r="C252" s="19" t="s">
        <v>7566</v>
      </c>
      <c r="D252" s="25">
        <v>3000</v>
      </c>
      <c r="E252" s="26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P252" s="20">
        <v>358.69</v>
      </c>
      <c r="Q252" s="27" t="s">
        <v>8315</v>
      </c>
      <c r="R252" s="20" t="s">
        <v>8316</v>
      </c>
      <c r="S252" s="28">
        <v>41821.205636574072</v>
      </c>
    </row>
    <row r="253" spans="1:19" ht="96" x14ac:dyDescent="0.2">
      <c r="A253" s="20">
        <v>3457</v>
      </c>
      <c r="B253" s="19" t="s">
        <v>3456</v>
      </c>
      <c r="C253" s="19" t="s">
        <v>7567</v>
      </c>
      <c r="D253" s="25">
        <v>2000</v>
      </c>
      <c r="E253" s="26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P253" s="20">
        <v>50.98</v>
      </c>
      <c r="Q253" s="27" t="s">
        <v>8315</v>
      </c>
      <c r="R253" s="20" t="s">
        <v>8316</v>
      </c>
      <c r="S253" s="28">
        <v>42016.706678240742</v>
      </c>
    </row>
    <row r="254" spans="1:19" ht="144" x14ac:dyDescent="0.2">
      <c r="A254" s="20">
        <v>3458</v>
      </c>
      <c r="B254" s="19" t="s">
        <v>3457</v>
      </c>
      <c r="C254" s="19" t="s">
        <v>7568</v>
      </c>
      <c r="D254" s="25">
        <v>978</v>
      </c>
      <c r="E254" s="26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P254" s="20">
        <v>45.04</v>
      </c>
      <c r="Q254" s="27" t="s">
        <v>8315</v>
      </c>
      <c r="R254" s="20" t="s">
        <v>8316</v>
      </c>
      <c r="S254" s="28">
        <v>42011.202581018515</v>
      </c>
    </row>
    <row r="255" spans="1:19" ht="144" x14ac:dyDescent="0.2">
      <c r="A255" s="20">
        <v>3461</v>
      </c>
      <c r="B255" s="19" t="s">
        <v>3460</v>
      </c>
      <c r="C255" s="19" t="s">
        <v>7571</v>
      </c>
      <c r="D255" s="25">
        <v>500</v>
      </c>
      <c r="E255" s="26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P255" s="20">
        <v>57.92</v>
      </c>
      <c r="Q255" s="27" t="s">
        <v>8315</v>
      </c>
      <c r="R255" s="20" t="s">
        <v>8316</v>
      </c>
      <c r="S255" s="28">
        <v>42643.632858796293</v>
      </c>
    </row>
    <row r="256" spans="1:19" ht="112" x14ac:dyDescent="0.2">
      <c r="A256" s="20">
        <v>3462</v>
      </c>
      <c r="B256" s="19" t="s">
        <v>3461</v>
      </c>
      <c r="C256" s="19" t="s">
        <v>7572</v>
      </c>
      <c r="D256" s="25">
        <v>250</v>
      </c>
      <c r="E256" s="26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P256" s="20">
        <v>29.71</v>
      </c>
      <c r="Q256" s="27" t="s">
        <v>8315</v>
      </c>
      <c r="R256" s="20" t="s">
        <v>8316</v>
      </c>
      <c r="S256" s="28">
        <v>42179.898472222223</v>
      </c>
    </row>
    <row r="257" spans="1:19" ht="144" x14ac:dyDescent="0.2">
      <c r="A257" s="20">
        <v>3464</v>
      </c>
      <c r="B257" s="19" t="s">
        <v>3463</v>
      </c>
      <c r="C257" s="19" t="s">
        <v>7574</v>
      </c>
      <c r="D257" s="25">
        <v>5000</v>
      </c>
      <c r="E257" s="26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P257" s="20">
        <v>55.01</v>
      </c>
      <c r="Q257" s="27" t="s">
        <v>8315</v>
      </c>
      <c r="R257" s="20" t="s">
        <v>8316</v>
      </c>
      <c r="S257" s="28">
        <v>42575.130057870367</v>
      </c>
    </row>
    <row r="258" spans="1:19" ht="96" x14ac:dyDescent="0.2">
      <c r="A258" s="20">
        <v>3466</v>
      </c>
      <c r="B258" s="19" t="s">
        <v>3465</v>
      </c>
      <c r="C258" s="19" t="s">
        <v>7576</v>
      </c>
      <c r="D258" s="25">
        <v>3500</v>
      </c>
      <c r="E258" s="26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P258" s="20">
        <v>72.95</v>
      </c>
      <c r="Q258" s="27" t="s">
        <v>8315</v>
      </c>
      <c r="R258" s="20" t="s">
        <v>8316</v>
      </c>
      <c r="S258" s="28">
        <v>42420.019097222219</v>
      </c>
    </row>
    <row r="259" spans="1:19" ht="32" x14ac:dyDescent="0.2">
      <c r="A259" s="20">
        <v>3467</v>
      </c>
      <c r="B259" s="19" t="s">
        <v>3466</v>
      </c>
      <c r="C259" s="19" t="s">
        <v>7577</v>
      </c>
      <c r="D259" s="25">
        <v>3000</v>
      </c>
      <c r="E259" s="26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P259" s="20">
        <v>64.47</v>
      </c>
      <c r="Q259" s="27" t="s">
        <v>8315</v>
      </c>
      <c r="R259" s="20" t="s">
        <v>8316</v>
      </c>
      <c r="S259" s="28">
        <v>42053.671666666662</v>
      </c>
    </row>
    <row r="260" spans="1:19" ht="112" x14ac:dyDescent="0.2">
      <c r="A260" s="20">
        <v>3468</v>
      </c>
      <c r="B260" s="19" t="s">
        <v>3467</v>
      </c>
      <c r="C260" s="19" t="s">
        <v>7578</v>
      </c>
      <c r="D260" s="25">
        <v>10000</v>
      </c>
      <c r="E260" s="26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P260" s="20">
        <v>716.35</v>
      </c>
      <c r="Q260" s="27" t="s">
        <v>8315</v>
      </c>
      <c r="R260" s="20" t="s">
        <v>8316</v>
      </c>
      <c r="S260" s="28">
        <v>42605.765381944439</v>
      </c>
    </row>
    <row r="261" spans="1:19" ht="128" x14ac:dyDescent="0.2">
      <c r="A261" s="20">
        <v>3469</v>
      </c>
      <c r="B261" s="19" t="s">
        <v>3468</v>
      </c>
      <c r="C261" s="19" t="s">
        <v>7579</v>
      </c>
      <c r="D261" s="25">
        <v>2800</v>
      </c>
      <c r="E261" s="26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P261" s="20">
        <v>50.4</v>
      </c>
      <c r="Q261" s="27" t="s">
        <v>8315</v>
      </c>
      <c r="R261" s="20" t="s">
        <v>8316</v>
      </c>
      <c r="S261" s="28">
        <v>42458.641724537039</v>
      </c>
    </row>
    <row r="262" spans="1:19" ht="80" x14ac:dyDescent="0.2">
      <c r="A262" s="20">
        <v>3470</v>
      </c>
      <c r="B262" s="19" t="s">
        <v>3469</v>
      </c>
      <c r="C262" s="19" t="s">
        <v>7580</v>
      </c>
      <c r="D262" s="25">
        <v>250</v>
      </c>
      <c r="E262" s="26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P262" s="20">
        <v>41.67</v>
      </c>
      <c r="Q262" s="27" t="s">
        <v>8315</v>
      </c>
      <c r="R262" s="20" t="s">
        <v>8316</v>
      </c>
      <c r="S262" s="28">
        <v>42529.022013888884</v>
      </c>
    </row>
    <row r="263" spans="1:19" ht="112" x14ac:dyDescent="0.2">
      <c r="A263" s="20">
        <v>3472</v>
      </c>
      <c r="B263" s="19" t="s">
        <v>3471</v>
      </c>
      <c r="C263" s="19" t="s">
        <v>7582</v>
      </c>
      <c r="D263" s="25">
        <v>2000</v>
      </c>
      <c r="E263" s="26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P263" s="20">
        <v>88.74</v>
      </c>
      <c r="Q263" s="27" t="s">
        <v>8315</v>
      </c>
      <c r="R263" s="20" t="s">
        <v>8316</v>
      </c>
      <c r="S263" s="28">
        <v>41928.170497685183</v>
      </c>
    </row>
    <row r="264" spans="1:19" ht="112" x14ac:dyDescent="0.2">
      <c r="A264" s="20">
        <v>3473</v>
      </c>
      <c r="B264" s="19" t="s">
        <v>3472</v>
      </c>
      <c r="C264" s="19" t="s">
        <v>7583</v>
      </c>
      <c r="D264" s="25">
        <v>4900</v>
      </c>
      <c r="E264" s="26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P264" s="20">
        <v>148.47999999999999</v>
      </c>
      <c r="Q264" s="27" t="s">
        <v>8315</v>
      </c>
      <c r="R264" s="20" t="s">
        <v>8316</v>
      </c>
      <c r="S264" s="28">
        <v>42062.834444444445</v>
      </c>
    </row>
    <row r="265" spans="1:19" ht="128" x14ac:dyDescent="0.2">
      <c r="A265" s="20">
        <v>3476</v>
      </c>
      <c r="B265" s="19" t="s">
        <v>3475</v>
      </c>
      <c r="C265" s="19" t="s">
        <v>7586</v>
      </c>
      <c r="D265" s="25">
        <v>300</v>
      </c>
      <c r="E265" s="26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P265" s="20">
        <v>52</v>
      </c>
      <c r="Q265" s="27" t="s">
        <v>8315</v>
      </c>
      <c r="R265" s="20" t="s">
        <v>8316</v>
      </c>
      <c r="S265" s="28">
        <v>41921.279976851853</v>
      </c>
    </row>
    <row r="266" spans="1:19" ht="112" x14ac:dyDescent="0.2">
      <c r="A266" s="20">
        <v>3477</v>
      </c>
      <c r="B266" s="19" t="s">
        <v>3476</v>
      </c>
      <c r="C266" s="19" t="s">
        <v>7587</v>
      </c>
      <c r="D266" s="25">
        <v>1800</v>
      </c>
      <c r="E266" s="26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P266" s="20">
        <v>53.23</v>
      </c>
      <c r="Q266" s="27" t="s">
        <v>8315</v>
      </c>
      <c r="R266" s="20" t="s">
        <v>8316</v>
      </c>
      <c r="S266" s="28">
        <v>42128.736608796295</v>
      </c>
    </row>
    <row r="267" spans="1:19" ht="112" x14ac:dyDescent="0.2">
      <c r="A267" s="20">
        <v>3478</v>
      </c>
      <c r="B267" s="19" t="s">
        <v>3477</v>
      </c>
      <c r="C267" s="19" t="s">
        <v>7588</v>
      </c>
      <c r="D267" s="25">
        <v>2000</v>
      </c>
      <c r="E267" s="26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P267" s="20">
        <v>39.6</v>
      </c>
      <c r="Q267" s="27" t="s">
        <v>8315</v>
      </c>
      <c r="R267" s="20" t="s">
        <v>8316</v>
      </c>
      <c r="S267" s="28">
        <v>42053.916921296302</v>
      </c>
    </row>
    <row r="268" spans="1:19" ht="112" x14ac:dyDescent="0.2">
      <c r="A268" s="20">
        <v>3480</v>
      </c>
      <c r="B268" s="19" t="s">
        <v>3479</v>
      </c>
      <c r="C268" s="19" t="s">
        <v>7590</v>
      </c>
      <c r="D268" s="25">
        <v>1500</v>
      </c>
      <c r="E268" s="26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P268" s="20">
        <v>164.62</v>
      </c>
      <c r="Q268" s="27" t="s">
        <v>8315</v>
      </c>
      <c r="R268" s="20" t="s">
        <v>8316</v>
      </c>
      <c r="S268" s="28">
        <v>42171.317442129628</v>
      </c>
    </row>
    <row r="269" spans="1:19" ht="112" x14ac:dyDescent="0.2">
      <c r="A269" s="20">
        <v>3483</v>
      </c>
      <c r="B269" s="19" t="s">
        <v>3482</v>
      </c>
      <c r="C269" s="19" t="s">
        <v>7593</v>
      </c>
      <c r="D269" s="25">
        <v>3350</v>
      </c>
      <c r="E269" s="26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P269" s="20">
        <v>40.29</v>
      </c>
      <c r="Q269" s="27" t="s">
        <v>8315</v>
      </c>
      <c r="R269" s="20" t="s">
        <v>8316</v>
      </c>
      <c r="S269" s="28">
        <v>41793.668761574074</v>
      </c>
    </row>
    <row r="270" spans="1:19" ht="144" x14ac:dyDescent="0.2">
      <c r="A270" s="20">
        <v>3484</v>
      </c>
      <c r="B270" s="19" t="s">
        <v>3483</v>
      </c>
      <c r="C270" s="19" t="s">
        <v>7594</v>
      </c>
      <c r="D270" s="25">
        <v>2500</v>
      </c>
      <c r="E270" s="26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P270" s="20">
        <v>64.91</v>
      </c>
      <c r="Q270" s="27" t="s">
        <v>8315</v>
      </c>
      <c r="R270" s="20" t="s">
        <v>8316</v>
      </c>
      <c r="S270" s="28">
        <v>42506.760405092587</v>
      </c>
    </row>
    <row r="271" spans="1:19" ht="128" x14ac:dyDescent="0.2">
      <c r="A271" s="20">
        <v>3485</v>
      </c>
      <c r="B271" s="19" t="s">
        <v>3484</v>
      </c>
      <c r="C271" s="19" t="s">
        <v>7595</v>
      </c>
      <c r="D271" s="25">
        <v>1650</v>
      </c>
      <c r="E271" s="26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P271" s="20">
        <v>55.33</v>
      </c>
      <c r="Q271" s="27" t="s">
        <v>8315</v>
      </c>
      <c r="R271" s="20" t="s">
        <v>8316</v>
      </c>
      <c r="S271" s="28">
        <v>42372.693055555559</v>
      </c>
    </row>
    <row r="272" spans="1:19" ht="128" x14ac:dyDescent="0.2">
      <c r="A272" s="20">
        <v>3486</v>
      </c>
      <c r="B272" s="19" t="s">
        <v>3485</v>
      </c>
      <c r="C272" s="19" t="s">
        <v>7596</v>
      </c>
      <c r="D272" s="25">
        <v>3000</v>
      </c>
      <c r="E272" s="26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P272" s="20">
        <v>83.14</v>
      </c>
      <c r="Q272" s="27" t="s">
        <v>8315</v>
      </c>
      <c r="R272" s="20" t="s">
        <v>8316</v>
      </c>
      <c r="S272" s="28">
        <v>42126.87501157407</v>
      </c>
    </row>
    <row r="273" spans="1:19" ht="128" x14ac:dyDescent="0.2">
      <c r="A273" s="20">
        <v>3488</v>
      </c>
      <c r="B273" s="19" t="s">
        <v>3487</v>
      </c>
      <c r="C273" s="19" t="s">
        <v>7598</v>
      </c>
      <c r="D273" s="25">
        <v>3000</v>
      </c>
      <c r="E273" s="26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P273" s="20">
        <v>125.38</v>
      </c>
      <c r="Q273" s="27" t="s">
        <v>8315</v>
      </c>
      <c r="R273" s="20" t="s">
        <v>8316</v>
      </c>
      <c r="S273" s="28">
        <v>42087.768055555556</v>
      </c>
    </row>
    <row r="274" spans="1:19" ht="112" x14ac:dyDescent="0.2">
      <c r="A274" s="20">
        <v>3490</v>
      </c>
      <c r="B274" s="19" t="s">
        <v>3489</v>
      </c>
      <c r="C274" s="19" t="s">
        <v>7600</v>
      </c>
      <c r="D274" s="25">
        <v>1000</v>
      </c>
      <c r="E274" s="26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P274" s="20">
        <v>47.22</v>
      </c>
      <c r="Q274" s="27" t="s">
        <v>8315</v>
      </c>
      <c r="R274" s="20" t="s">
        <v>8316</v>
      </c>
      <c r="S274" s="28">
        <v>42443.802361111113</v>
      </c>
    </row>
    <row r="275" spans="1:19" ht="144" x14ac:dyDescent="0.2">
      <c r="A275" s="20">
        <v>3491</v>
      </c>
      <c r="B275" s="19" t="s">
        <v>3490</v>
      </c>
      <c r="C275" s="19" t="s">
        <v>7601</v>
      </c>
      <c r="D275" s="25">
        <v>500</v>
      </c>
      <c r="E275" s="26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P275" s="20">
        <v>79.099999999999994</v>
      </c>
      <c r="Q275" s="27" t="s">
        <v>8315</v>
      </c>
      <c r="R275" s="20" t="s">
        <v>8316</v>
      </c>
      <c r="S275" s="28">
        <v>42121.249814814815</v>
      </c>
    </row>
    <row r="276" spans="1:19" ht="128" x14ac:dyDescent="0.2">
      <c r="A276" s="20">
        <v>3492</v>
      </c>
      <c r="B276" s="19" t="s">
        <v>3491</v>
      </c>
      <c r="C276" s="19" t="s">
        <v>7602</v>
      </c>
      <c r="D276" s="25">
        <v>3800</v>
      </c>
      <c r="E276" s="26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P276" s="20">
        <v>114.29</v>
      </c>
      <c r="Q276" s="27" t="s">
        <v>8315</v>
      </c>
      <c r="R276" s="20" t="s">
        <v>8316</v>
      </c>
      <c r="S276" s="28">
        <v>42268.009224537032</v>
      </c>
    </row>
    <row r="277" spans="1:19" ht="128" x14ac:dyDescent="0.2">
      <c r="A277" s="20">
        <v>3493</v>
      </c>
      <c r="B277" s="19" t="s">
        <v>3492</v>
      </c>
      <c r="C277" s="19" t="s">
        <v>7603</v>
      </c>
      <c r="D277" s="25">
        <v>1500</v>
      </c>
      <c r="E277" s="26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P277" s="20">
        <v>51.72</v>
      </c>
      <c r="Q277" s="27" t="s">
        <v>8315</v>
      </c>
      <c r="R277" s="20" t="s">
        <v>8316</v>
      </c>
      <c r="S277" s="28">
        <v>41848.866157407407</v>
      </c>
    </row>
    <row r="278" spans="1:19" ht="128" x14ac:dyDescent="0.2">
      <c r="A278" s="20">
        <v>3494</v>
      </c>
      <c r="B278" s="19" t="s">
        <v>3493</v>
      </c>
      <c r="C278" s="19" t="s">
        <v>7604</v>
      </c>
      <c r="D278" s="25">
        <v>400</v>
      </c>
      <c r="E278" s="26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P278" s="20">
        <v>30.77</v>
      </c>
      <c r="Q278" s="27" t="s">
        <v>8315</v>
      </c>
      <c r="R278" s="20" t="s">
        <v>8316</v>
      </c>
      <c r="S278" s="28">
        <v>42689.214988425927</v>
      </c>
    </row>
    <row r="279" spans="1:19" ht="144" x14ac:dyDescent="0.2">
      <c r="A279" s="20">
        <v>3496</v>
      </c>
      <c r="B279" s="19" t="s">
        <v>3495</v>
      </c>
      <c r="C279" s="19" t="s">
        <v>7606</v>
      </c>
      <c r="D279" s="25">
        <v>3000</v>
      </c>
      <c r="E279" s="26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P279" s="20">
        <v>47.85</v>
      </c>
      <c r="Q279" s="27" t="s">
        <v>8315</v>
      </c>
      <c r="R279" s="20" t="s">
        <v>8316</v>
      </c>
      <c r="S279" s="28">
        <v>42584.846828703703</v>
      </c>
    </row>
    <row r="280" spans="1:19" ht="128" x14ac:dyDescent="0.2">
      <c r="A280" s="20">
        <v>3497</v>
      </c>
      <c r="B280" s="19" t="s">
        <v>3496</v>
      </c>
      <c r="C280" s="19" t="s">
        <v>7607</v>
      </c>
      <c r="D280" s="25">
        <v>1551</v>
      </c>
      <c r="E280" s="26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P280" s="20">
        <v>34.409999999999997</v>
      </c>
      <c r="Q280" s="27" t="s">
        <v>8315</v>
      </c>
      <c r="R280" s="20" t="s">
        <v>8316</v>
      </c>
      <c r="S280" s="28">
        <v>42511.741944444439</v>
      </c>
    </row>
    <row r="281" spans="1:19" ht="128" x14ac:dyDescent="0.2">
      <c r="A281" s="20">
        <v>3499</v>
      </c>
      <c r="B281" s="19" t="s">
        <v>3498</v>
      </c>
      <c r="C281" s="19" t="s">
        <v>7609</v>
      </c>
      <c r="D281" s="25">
        <v>2000</v>
      </c>
      <c r="E281" s="26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P281" s="20">
        <v>60.29</v>
      </c>
      <c r="Q281" s="27" t="s">
        <v>8315</v>
      </c>
      <c r="R281" s="20" t="s">
        <v>8316</v>
      </c>
      <c r="S281" s="28">
        <v>42132.036168981482</v>
      </c>
    </row>
    <row r="282" spans="1:19" ht="128" x14ac:dyDescent="0.2">
      <c r="A282" s="20">
        <v>3500</v>
      </c>
      <c r="B282" s="19" t="s">
        <v>3499</v>
      </c>
      <c r="C282" s="19" t="s">
        <v>7610</v>
      </c>
      <c r="D282" s="25">
        <v>1000</v>
      </c>
      <c r="E282" s="26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P282" s="20">
        <v>25.31</v>
      </c>
      <c r="Q282" s="27" t="s">
        <v>8315</v>
      </c>
      <c r="R282" s="20" t="s">
        <v>8316</v>
      </c>
      <c r="S282" s="28">
        <v>42419.91942129629</v>
      </c>
    </row>
    <row r="283" spans="1:19" ht="128" x14ac:dyDescent="0.2">
      <c r="A283" s="20">
        <v>3502</v>
      </c>
      <c r="B283" s="19" t="s">
        <v>3501</v>
      </c>
      <c r="C283" s="19" t="s">
        <v>7612</v>
      </c>
      <c r="D283" s="25">
        <v>4000</v>
      </c>
      <c r="E283" s="26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P283" s="20">
        <v>136</v>
      </c>
      <c r="Q283" s="27" t="s">
        <v>8315</v>
      </c>
      <c r="R283" s="20" t="s">
        <v>8316</v>
      </c>
      <c r="S283" s="28">
        <v>42430.839398148149</v>
      </c>
    </row>
    <row r="284" spans="1:19" ht="128" x14ac:dyDescent="0.2">
      <c r="A284" s="20">
        <v>3504</v>
      </c>
      <c r="B284" s="19" t="s">
        <v>3503</v>
      </c>
      <c r="C284" s="19" t="s">
        <v>7614</v>
      </c>
      <c r="D284" s="25">
        <v>1000</v>
      </c>
      <c r="E284" s="26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P284" s="20">
        <v>125</v>
      </c>
      <c r="Q284" s="27" t="s">
        <v>8315</v>
      </c>
      <c r="R284" s="20" t="s">
        <v>8316</v>
      </c>
      <c r="S284" s="28">
        <v>42297.748738425929</v>
      </c>
    </row>
    <row r="285" spans="1:19" ht="144" x14ac:dyDescent="0.2">
      <c r="A285" s="20">
        <v>3505</v>
      </c>
      <c r="B285" s="19" t="s">
        <v>3504</v>
      </c>
      <c r="C285" s="19" t="s">
        <v>7615</v>
      </c>
      <c r="D285" s="25">
        <v>2500</v>
      </c>
      <c r="E285" s="26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P285" s="20">
        <v>66.510000000000005</v>
      </c>
      <c r="Q285" s="27" t="s">
        <v>8315</v>
      </c>
      <c r="R285" s="20" t="s">
        <v>8316</v>
      </c>
      <c r="S285" s="28">
        <v>41760.935706018521</v>
      </c>
    </row>
    <row r="286" spans="1:19" ht="128" x14ac:dyDescent="0.2">
      <c r="A286" s="20">
        <v>3506</v>
      </c>
      <c r="B286" s="19" t="s">
        <v>3505</v>
      </c>
      <c r="C286" s="19" t="s">
        <v>7616</v>
      </c>
      <c r="D286" s="25">
        <v>3000</v>
      </c>
      <c r="E286" s="26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P286" s="20">
        <v>105</v>
      </c>
      <c r="Q286" s="27" t="s">
        <v>8315</v>
      </c>
      <c r="R286" s="20" t="s">
        <v>8316</v>
      </c>
      <c r="S286" s="28">
        <v>41829.734259259261</v>
      </c>
    </row>
    <row r="287" spans="1:19" ht="96" x14ac:dyDescent="0.2">
      <c r="A287" s="20">
        <v>3507</v>
      </c>
      <c r="B287" s="19" t="s">
        <v>3506</v>
      </c>
      <c r="C287" s="19" t="s">
        <v>7617</v>
      </c>
      <c r="D287" s="25">
        <v>10000</v>
      </c>
      <c r="E287" s="26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P287" s="20">
        <v>145</v>
      </c>
      <c r="Q287" s="27" t="s">
        <v>8315</v>
      </c>
      <c r="R287" s="20" t="s">
        <v>8316</v>
      </c>
      <c r="S287" s="28">
        <v>42491.92288194444</v>
      </c>
    </row>
    <row r="288" spans="1:19" ht="128" x14ac:dyDescent="0.2">
      <c r="A288" s="20">
        <v>3509</v>
      </c>
      <c r="B288" s="19" t="s">
        <v>3508</v>
      </c>
      <c r="C288" s="19" t="s">
        <v>7619</v>
      </c>
      <c r="D288" s="25">
        <v>3000</v>
      </c>
      <c r="E288" s="26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P288" s="20">
        <v>96.67</v>
      </c>
      <c r="Q288" s="27" t="s">
        <v>8315</v>
      </c>
      <c r="R288" s="20" t="s">
        <v>8316</v>
      </c>
      <c r="S288" s="28">
        <v>41950.859560185185</v>
      </c>
    </row>
    <row r="289" spans="1:19" ht="128" x14ac:dyDescent="0.2">
      <c r="A289" s="20">
        <v>3510</v>
      </c>
      <c r="B289" s="19" t="s">
        <v>3509</v>
      </c>
      <c r="C289" s="19" t="s">
        <v>7620</v>
      </c>
      <c r="D289" s="25">
        <v>900</v>
      </c>
      <c r="E289" s="26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P289" s="20">
        <v>60.33</v>
      </c>
      <c r="Q289" s="27" t="s">
        <v>8315</v>
      </c>
      <c r="R289" s="20" t="s">
        <v>8316</v>
      </c>
      <c r="S289" s="28">
        <v>41802.62090277778</v>
      </c>
    </row>
    <row r="290" spans="1:19" ht="128" x14ac:dyDescent="0.2">
      <c r="A290" s="20">
        <v>3513</v>
      </c>
      <c r="B290" s="19" t="s">
        <v>3512</v>
      </c>
      <c r="C290" s="19" t="s">
        <v>7623</v>
      </c>
      <c r="D290" s="25">
        <v>2800</v>
      </c>
      <c r="E290" s="26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P290" s="20">
        <v>75.34</v>
      </c>
      <c r="Q290" s="27" t="s">
        <v>8315</v>
      </c>
      <c r="R290" s="20" t="s">
        <v>8316</v>
      </c>
      <c r="S290" s="28">
        <v>41781.096203703702</v>
      </c>
    </row>
    <row r="291" spans="1:19" ht="128" x14ac:dyDescent="0.2">
      <c r="A291" s="20">
        <v>3514</v>
      </c>
      <c r="B291" s="19" t="s">
        <v>3513</v>
      </c>
      <c r="C291" s="19" t="s">
        <v>7624</v>
      </c>
      <c r="D291" s="25">
        <v>500</v>
      </c>
      <c r="E291" s="26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P291" s="20">
        <v>55</v>
      </c>
      <c r="Q291" s="27" t="s">
        <v>8315</v>
      </c>
      <c r="R291" s="20" t="s">
        <v>8316</v>
      </c>
      <c r="S291" s="28">
        <v>42020.846666666665</v>
      </c>
    </row>
    <row r="292" spans="1:19" ht="112" x14ac:dyDescent="0.2">
      <c r="A292" s="20">
        <v>3515</v>
      </c>
      <c r="B292" s="19" t="s">
        <v>3514</v>
      </c>
      <c r="C292" s="19" t="s">
        <v>7625</v>
      </c>
      <c r="D292" s="25">
        <v>3000</v>
      </c>
      <c r="E292" s="26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P292" s="20">
        <v>66.959999999999994</v>
      </c>
      <c r="Q292" s="27" t="s">
        <v>8315</v>
      </c>
      <c r="R292" s="20" t="s">
        <v>8316</v>
      </c>
      <c r="S292" s="28">
        <v>42125.772812499999</v>
      </c>
    </row>
    <row r="293" spans="1:19" ht="128" x14ac:dyDescent="0.2">
      <c r="A293" s="20">
        <v>3516</v>
      </c>
      <c r="B293" s="19" t="s">
        <v>3515</v>
      </c>
      <c r="C293" s="19" t="s">
        <v>7626</v>
      </c>
      <c r="D293" s="25">
        <v>2500</v>
      </c>
      <c r="E293" s="26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P293" s="20">
        <v>227.27</v>
      </c>
      <c r="Q293" s="27" t="s">
        <v>8315</v>
      </c>
      <c r="R293" s="20" t="s">
        <v>8316</v>
      </c>
      <c r="S293" s="28">
        <v>41856.010069444441</v>
      </c>
    </row>
    <row r="294" spans="1:19" ht="128" x14ac:dyDescent="0.2">
      <c r="A294" s="20">
        <v>3518</v>
      </c>
      <c r="B294" s="19" t="s">
        <v>3517</v>
      </c>
      <c r="C294" s="19" t="s">
        <v>7628</v>
      </c>
      <c r="D294" s="25">
        <v>1500</v>
      </c>
      <c r="E294" s="26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P294" s="20">
        <v>50.02</v>
      </c>
      <c r="Q294" s="27" t="s">
        <v>8315</v>
      </c>
      <c r="R294" s="20" t="s">
        <v>8316</v>
      </c>
      <c r="S294" s="28">
        <v>41893.783553240741</v>
      </c>
    </row>
    <row r="295" spans="1:19" ht="144" x14ac:dyDescent="0.2">
      <c r="A295" s="20">
        <v>3521</v>
      </c>
      <c r="B295" s="19" t="s">
        <v>3520</v>
      </c>
      <c r="C295" s="19" t="s">
        <v>7631</v>
      </c>
      <c r="D295" s="25">
        <v>350</v>
      </c>
      <c r="E295" s="26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P295" s="20">
        <v>45.62</v>
      </c>
      <c r="Q295" s="27" t="s">
        <v>8315</v>
      </c>
      <c r="R295" s="20" t="s">
        <v>8316</v>
      </c>
      <c r="S295" s="28">
        <v>41881.361342592594</v>
      </c>
    </row>
    <row r="296" spans="1:19" ht="128" x14ac:dyDescent="0.2">
      <c r="A296" s="20">
        <v>3524</v>
      </c>
      <c r="B296" s="19" t="s">
        <v>3523</v>
      </c>
      <c r="C296" s="19" t="s">
        <v>7634</v>
      </c>
      <c r="D296" s="25">
        <v>10000</v>
      </c>
      <c r="E296" s="26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P296" s="20">
        <v>137.24</v>
      </c>
      <c r="Q296" s="27" t="s">
        <v>8315</v>
      </c>
      <c r="R296" s="20" t="s">
        <v>8316</v>
      </c>
      <c r="S296" s="28">
        <v>41880.76357638889</v>
      </c>
    </row>
    <row r="297" spans="1:19" ht="112" x14ac:dyDescent="0.2">
      <c r="A297" s="20">
        <v>3525</v>
      </c>
      <c r="B297" s="19" t="s">
        <v>3524</v>
      </c>
      <c r="C297" s="19" t="s">
        <v>7635</v>
      </c>
      <c r="D297" s="25">
        <v>500</v>
      </c>
      <c r="E297" s="26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P297" s="20">
        <v>75.709999999999994</v>
      </c>
      <c r="Q297" s="27" t="s">
        <v>8315</v>
      </c>
      <c r="R297" s="20" t="s">
        <v>8316</v>
      </c>
      <c r="S297" s="28">
        <v>42214.6956712963</v>
      </c>
    </row>
    <row r="298" spans="1:19" ht="128" x14ac:dyDescent="0.2">
      <c r="A298" s="20">
        <v>3526</v>
      </c>
      <c r="B298" s="19" t="s">
        <v>3525</v>
      </c>
      <c r="C298" s="19" t="s">
        <v>7636</v>
      </c>
      <c r="D298" s="25">
        <v>3300</v>
      </c>
      <c r="E298" s="26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P298" s="20">
        <v>99</v>
      </c>
      <c r="Q298" s="27" t="s">
        <v>8315</v>
      </c>
      <c r="R298" s="20" t="s">
        <v>8316</v>
      </c>
      <c r="S298" s="28">
        <v>42460.335312499999</v>
      </c>
    </row>
    <row r="299" spans="1:19" ht="144" x14ac:dyDescent="0.2">
      <c r="A299" s="20">
        <v>3527</v>
      </c>
      <c r="B299" s="19" t="s">
        <v>3526</v>
      </c>
      <c r="C299" s="19" t="s">
        <v>7637</v>
      </c>
      <c r="D299" s="25">
        <v>6000</v>
      </c>
      <c r="E299" s="26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P299" s="20">
        <v>81.569999999999993</v>
      </c>
      <c r="Q299" s="27" t="s">
        <v>8315</v>
      </c>
      <c r="R299" s="20" t="s">
        <v>8316</v>
      </c>
      <c r="S299" s="28">
        <v>42167.023206018523</v>
      </c>
    </row>
    <row r="300" spans="1:19" ht="144" x14ac:dyDescent="0.2">
      <c r="A300" s="20">
        <v>3529</v>
      </c>
      <c r="B300" s="19" t="s">
        <v>3528</v>
      </c>
      <c r="C300" s="19" t="s">
        <v>7639</v>
      </c>
      <c r="D300" s="25">
        <v>500</v>
      </c>
      <c r="E300" s="26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P300" s="20">
        <v>36.67</v>
      </c>
      <c r="Q300" s="27" t="s">
        <v>8315</v>
      </c>
      <c r="R300" s="20" t="s">
        <v>8316</v>
      </c>
      <c r="S300" s="28">
        <v>42177.761782407411</v>
      </c>
    </row>
    <row r="301" spans="1:19" ht="64" x14ac:dyDescent="0.2">
      <c r="A301" s="20">
        <v>3531</v>
      </c>
      <c r="B301" s="19" t="s">
        <v>3530</v>
      </c>
      <c r="C301" s="19" t="s">
        <v>7641</v>
      </c>
      <c r="D301" s="25">
        <v>1000</v>
      </c>
      <c r="E301" s="26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P301" s="20">
        <v>49.23</v>
      </c>
      <c r="Q301" s="27" t="s">
        <v>8315</v>
      </c>
      <c r="R301" s="20" t="s">
        <v>8316</v>
      </c>
      <c r="S301" s="28">
        <v>42521.654328703706</v>
      </c>
    </row>
    <row r="302" spans="1:19" ht="96" x14ac:dyDescent="0.2">
      <c r="A302" s="20">
        <v>3532</v>
      </c>
      <c r="B302" s="19" t="s">
        <v>3531</v>
      </c>
      <c r="C302" s="19" t="s">
        <v>7642</v>
      </c>
      <c r="D302" s="25">
        <v>960</v>
      </c>
      <c r="E302" s="26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P302" s="20">
        <v>42.3</v>
      </c>
      <c r="Q302" s="27" t="s">
        <v>8315</v>
      </c>
      <c r="R302" s="20" t="s">
        <v>8316</v>
      </c>
      <c r="S302" s="28">
        <v>41884.599849537037</v>
      </c>
    </row>
    <row r="303" spans="1:19" ht="128" x14ac:dyDescent="0.2">
      <c r="A303" s="20">
        <v>3533</v>
      </c>
      <c r="B303" s="19" t="s">
        <v>3532</v>
      </c>
      <c r="C303" s="19" t="s">
        <v>7643</v>
      </c>
      <c r="D303" s="25">
        <v>500</v>
      </c>
      <c r="E303" s="26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P303" s="20">
        <v>78.88</v>
      </c>
      <c r="Q303" s="27" t="s">
        <v>8315</v>
      </c>
      <c r="R303" s="20" t="s">
        <v>8316</v>
      </c>
      <c r="S303" s="28">
        <v>42289.761192129634</v>
      </c>
    </row>
    <row r="304" spans="1:19" ht="96" x14ac:dyDescent="0.2">
      <c r="A304" s="20">
        <v>3534</v>
      </c>
      <c r="B304" s="19" t="s">
        <v>3533</v>
      </c>
      <c r="C304" s="19" t="s">
        <v>7644</v>
      </c>
      <c r="D304" s="25">
        <v>5000</v>
      </c>
      <c r="E304" s="26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P304" s="20">
        <v>38.28</v>
      </c>
      <c r="Q304" s="27" t="s">
        <v>8315</v>
      </c>
      <c r="R304" s="20" t="s">
        <v>8316</v>
      </c>
      <c r="S304" s="28">
        <v>42243.6252662037</v>
      </c>
    </row>
    <row r="305" spans="1:19" ht="128" x14ac:dyDescent="0.2">
      <c r="A305" s="20">
        <v>3539</v>
      </c>
      <c r="B305" s="19" t="s">
        <v>3538</v>
      </c>
      <c r="C305" s="19" t="s">
        <v>7649</v>
      </c>
      <c r="D305" s="25">
        <v>600</v>
      </c>
      <c r="E305" s="26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P305" s="20">
        <v>55.23</v>
      </c>
      <c r="Q305" s="27" t="s">
        <v>8315</v>
      </c>
      <c r="R305" s="20" t="s">
        <v>8316</v>
      </c>
      <c r="S305" s="28">
        <v>42600.756041666667</v>
      </c>
    </row>
    <row r="306" spans="1:19" ht="112" x14ac:dyDescent="0.2">
      <c r="A306" s="20">
        <v>3542</v>
      </c>
      <c r="B306" s="19" t="s">
        <v>3541</v>
      </c>
      <c r="C306" s="19" t="s">
        <v>7652</v>
      </c>
      <c r="D306" s="25">
        <v>5500</v>
      </c>
      <c r="E306" s="26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P306" s="20">
        <v>66.150000000000006</v>
      </c>
      <c r="Q306" s="27" t="s">
        <v>8315</v>
      </c>
      <c r="R306" s="20" t="s">
        <v>8316</v>
      </c>
      <c r="S306" s="28">
        <v>41829.599791666667</v>
      </c>
    </row>
    <row r="307" spans="1:19" ht="80" x14ac:dyDescent="0.2">
      <c r="A307" s="20">
        <v>3544</v>
      </c>
      <c r="B307" s="19" t="s">
        <v>3543</v>
      </c>
      <c r="C307" s="19" t="s">
        <v>7654</v>
      </c>
      <c r="D307" s="25">
        <v>2500</v>
      </c>
      <c r="E307" s="26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P307" s="20">
        <v>104.17</v>
      </c>
      <c r="Q307" s="27" t="s">
        <v>8315</v>
      </c>
      <c r="R307" s="20" t="s">
        <v>8316</v>
      </c>
      <c r="S307" s="28">
        <v>42040.831678240742</v>
      </c>
    </row>
    <row r="308" spans="1:19" ht="144" x14ac:dyDescent="0.2">
      <c r="A308" s="20">
        <v>3545</v>
      </c>
      <c r="B308" s="19" t="s">
        <v>3544</v>
      </c>
      <c r="C308" s="19" t="s">
        <v>7655</v>
      </c>
      <c r="D308" s="25">
        <v>250</v>
      </c>
      <c r="E308" s="26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P308" s="20">
        <v>31.38</v>
      </c>
      <c r="Q308" s="27" t="s">
        <v>8315</v>
      </c>
      <c r="R308" s="20" t="s">
        <v>8316</v>
      </c>
      <c r="S308" s="28">
        <v>42075.807395833333</v>
      </c>
    </row>
    <row r="309" spans="1:19" ht="128" x14ac:dyDescent="0.2">
      <c r="A309" s="20">
        <v>3546</v>
      </c>
      <c r="B309" s="19" t="s">
        <v>3545</v>
      </c>
      <c r="C309" s="19" t="s">
        <v>7656</v>
      </c>
      <c r="D309" s="25">
        <v>1100</v>
      </c>
      <c r="E309" s="26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P309" s="20">
        <v>59.21</v>
      </c>
      <c r="Q309" s="27" t="s">
        <v>8315</v>
      </c>
      <c r="R309" s="20" t="s">
        <v>8316</v>
      </c>
      <c r="S309" s="28">
        <v>42073.660694444443</v>
      </c>
    </row>
    <row r="310" spans="1:19" ht="128" x14ac:dyDescent="0.2">
      <c r="A310" s="20">
        <v>3547</v>
      </c>
      <c r="B310" s="19" t="s">
        <v>3546</v>
      </c>
      <c r="C310" s="19" t="s">
        <v>7657</v>
      </c>
      <c r="D310" s="25">
        <v>35000</v>
      </c>
      <c r="E310" s="26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P310" s="20">
        <v>119.18</v>
      </c>
      <c r="Q310" s="27" t="s">
        <v>8315</v>
      </c>
      <c r="R310" s="20" t="s">
        <v>8316</v>
      </c>
      <c r="S310" s="28">
        <v>42480.078715277778</v>
      </c>
    </row>
    <row r="311" spans="1:19" ht="112" x14ac:dyDescent="0.2">
      <c r="A311" s="20">
        <v>3548</v>
      </c>
      <c r="B311" s="19" t="s">
        <v>3547</v>
      </c>
      <c r="C311" s="19" t="s">
        <v>7658</v>
      </c>
      <c r="D311" s="25">
        <v>2100</v>
      </c>
      <c r="E311" s="26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P311" s="20">
        <v>164.62</v>
      </c>
      <c r="Q311" s="27" t="s">
        <v>8315</v>
      </c>
      <c r="R311" s="20" t="s">
        <v>8316</v>
      </c>
      <c r="S311" s="28">
        <v>42411.942291666666</v>
      </c>
    </row>
    <row r="312" spans="1:19" ht="144" x14ac:dyDescent="0.2">
      <c r="A312" s="20">
        <v>3551</v>
      </c>
      <c r="B312" s="19" t="s">
        <v>3550</v>
      </c>
      <c r="C312" s="19" t="s">
        <v>7661</v>
      </c>
      <c r="D312" s="25">
        <v>1500</v>
      </c>
      <c r="E312" s="26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P312" s="20">
        <v>61.1</v>
      </c>
      <c r="Q312" s="27" t="s">
        <v>8315</v>
      </c>
      <c r="R312" s="20" t="s">
        <v>8316</v>
      </c>
      <c r="S312" s="28">
        <v>41753.515856481477</v>
      </c>
    </row>
    <row r="313" spans="1:19" ht="128" x14ac:dyDescent="0.2">
      <c r="A313" s="20">
        <v>3553</v>
      </c>
      <c r="B313" s="19" t="s">
        <v>3552</v>
      </c>
      <c r="C313" s="19" t="s">
        <v>7663</v>
      </c>
      <c r="D313" s="25">
        <v>5500</v>
      </c>
      <c r="E313" s="26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P313" s="20">
        <v>56.2</v>
      </c>
      <c r="Q313" s="27" t="s">
        <v>8315</v>
      </c>
      <c r="R313" s="20" t="s">
        <v>8316</v>
      </c>
      <c r="S313" s="28">
        <v>42196.028703703705</v>
      </c>
    </row>
    <row r="314" spans="1:19" ht="96" x14ac:dyDescent="0.2">
      <c r="A314" s="20">
        <v>3554</v>
      </c>
      <c r="B314" s="19" t="s">
        <v>3553</v>
      </c>
      <c r="C314" s="19" t="s">
        <v>7664</v>
      </c>
      <c r="D314" s="25">
        <v>5000</v>
      </c>
      <c r="E314" s="26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P314" s="20">
        <v>107</v>
      </c>
      <c r="Q314" s="27" t="s">
        <v>8315</v>
      </c>
      <c r="R314" s="20" t="s">
        <v>8316</v>
      </c>
      <c r="S314" s="28">
        <v>42016.050451388888</v>
      </c>
    </row>
    <row r="315" spans="1:19" ht="128" x14ac:dyDescent="0.2">
      <c r="A315" s="20">
        <v>3557</v>
      </c>
      <c r="B315" s="19" t="s">
        <v>3556</v>
      </c>
      <c r="C315" s="19" t="s">
        <v>7667</v>
      </c>
      <c r="D315" s="25">
        <v>100000</v>
      </c>
      <c r="E315" s="26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P315" s="20">
        <v>179.28</v>
      </c>
      <c r="Q315" s="27" t="s">
        <v>8315</v>
      </c>
      <c r="R315" s="20" t="s">
        <v>8316</v>
      </c>
      <c r="S315" s="28">
        <v>41730.276747685188</v>
      </c>
    </row>
    <row r="316" spans="1:19" ht="192" x14ac:dyDescent="0.2">
      <c r="A316" s="20">
        <v>3561</v>
      </c>
      <c r="B316" s="19" t="s">
        <v>3560</v>
      </c>
      <c r="C316" s="19" t="s">
        <v>7671</v>
      </c>
      <c r="D316" s="25">
        <v>2500</v>
      </c>
      <c r="E316" s="26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P316" s="20">
        <v>47.41</v>
      </c>
      <c r="Q316" s="27" t="s">
        <v>8315</v>
      </c>
      <c r="R316" s="20" t="s">
        <v>8316</v>
      </c>
      <c r="S316" s="28">
        <v>42203.680300925931</v>
      </c>
    </row>
    <row r="317" spans="1:19" ht="128" x14ac:dyDescent="0.2">
      <c r="A317" s="20">
        <v>3565</v>
      </c>
      <c r="B317" s="19" t="s">
        <v>3564</v>
      </c>
      <c r="C317" s="19" t="s">
        <v>7675</v>
      </c>
      <c r="D317" s="25">
        <v>900</v>
      </c>
      <c r="E317" s="26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P317" s="20">
        <v>97.92</v>
      </c>
      <c r="Q317" s="27" t="s">
        <v>8315</v>
      </c>
      <c r="R317" s="20" t="s">
        <v>8316</v>
      </c>
      <c r="S317" s="28">
        <v>41974.743148148147</v>
      </c>
    </row>
    <row r="318" spans="1:19" ht="128" x14ac:dyDescent="0.2">
      <c r="A318" s="20">
        <v>3568</v>
      </c>
      <c r="B318" s="19" t="s">
        <v>3567</v>
      </c>
      <c r="C318" s="19" t="s">
        <v>7678</v>
      </c>
      <c r="D318" s="25">
        <v>1000</v>
      </c>
      <c r="E318" s="26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P318" s="20">
        <v>58.42</v>
      </c>
      <c r="Q318" s="27" t="s">
        <v>8315</v>
      </c>
      <c r="R318" s="20" t="s">
        <v>8316</v>
      </c>
      <c r="S318" s="28">
        <v>41869.740671296298</v>
      </c>
    </row>
    <row r="319" spans="1:19" ht="128" x14ac:dyDescent="0.2">
      <c r="A319" s="20">
        <v>3569</v>
      </c>
      <c r="B319" s="19" t="s">
        <v>3568</v>
      </c>
      <c r="C319" s="19" t="s">
        <v>7679</v>
      </c>
      <c r="D319" s="25">
        <v>5000</v>
      </c>
      <c r="E319" s="26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P319" s="20">
        <v>122.54</v>
      </c>
      <c r="Q319" s="27" t="s">
        <v>8315</v>
      </c>
      <c r="R319" s="20" t="s">
        <v>8316</v>
      </c>
      <c r="S319" s="28">
        <v>41982.688611111109</v>
      </c>
    </row>
    <row r="320" spans="1:19" ht="112" x14ac:dyDescent="0.2">
      <c r="A320" s="20">
        <v>3570</v>
      </c>
      <c r="B320" s="19" t="s">
        <v>3569</v>
      </c>
      <c r="C320" s="19" t="s">
        <v>7680</v>
      </c>
      <c r="D320" s="25">
        <v>2000</v>
      </c>
      <c r="E320" s="26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P320" s="20">
        <v>87.96</v>
      </c>
      <c r="Q320" s="27" t="s">
        <v>8315</v>
      </c>
      <c r="R320" s="20" t="s">
        <v>8316</v>
      </c>
      <c r="S320" s="28">
        <v>41976.331979166673</v>
      </c>
    </row>
    <row r="321" spans="1:19" ht="128" x14ac:dyDescent="0.2">
      <c r="A321" s="20">
        <v>3574</v>
      </c>
      <c r="B321" s="19" t="s">
        <v>3573</v>
      </c>
      <c r="C321" s="19" t="s">
        <v>7684</v>
      </c>
      <c r="D321" s="25">
        <v>5800</v>
      </c>
      <c r="E321" s="26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P321" s="20">
        <v>136.78</v>
      </c>
      <c r="Q321" s="27" t="s">
        <v>8315</v>
      </c>
      <c r="R321" s="20" t="s">
        <v>8316</v>
      </c>
      <c r="S321" s="28">
        <v>41926.942685185182</v>
      </c>
    </row>
    <row r="322" spans="1:19" ht="144" x14ac:dyDescent="0.2">
      <c r="A322" s="20">
        <v>3575</v>
      </c>
      <c r="B322" s="19" t="s">
        <v>3574</v>
      </c>
      <c r="C322" s="19" t="s">
        <v>7685</v>
      </c>
      <c r="D322" s="25">
        <v>10000</v>
      </c>
      <c r="E322" s="26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P322" s="20">
        <v>99.34</v>
      </c>
      <c r="Q322" s="27" t="s">
        <v>8315</v>
      </c>
      <c r="R322" s="20" t="s">
        <v>8316</v>
      </c>
      <c r="S322" s="28">
        <v>42561.783877314811</v>
      </c>
    </row>
    <row r="323" spans="1:19" ht="80" x14ac:dyDescent="0.2">
      <c r="A323" s="20">
        <v>3576</v>
      </c>
      <c r="B323" s="19" t="s">
        <v>3575</v>
      </c>
      <c r="C323" s="19" t="s">
        <v>7686</v>
      </c>
      <c r="D323" s="25">
        <v>100</v>
      </c>
      <c r="E323" s="26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P323" s="20">
        <v>20</v>
      </c>
      <c r="Q323" s="27" t="s">
        <v>8315</v>
      </c>
      <c r="R323" s="20" t="s">
        <v>8316</v>
      </c>
      <c r="S323" s="28">
        <v>42649.54923611111</v>
      </c>
    </row>
    <row r="324" spans="1:19" ht="80" x14ac:dyDescent="0.2">
      <c r="A324" s="20">
        <v>3577</v>
      </c>
      <c r="B324" s="19" t="s">
        <v>3576</v>
      </c>
      <c r="C324" s="19" t="s">
        <v>7687</v>
      </c>
      <c r="D324" s="25">
        <v>600</v>
      </c>
      <c r="E324" s="26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P324" s="20">
        <v>28.89</v>
      </c>
      <c r="Q324" s="27" t="s">
        <v>8315</v>
      </c>
      <c r="R324" s="20" t="s">
        <v>8316</v>
      </c>
      <c r="S324" s="28">
        <v>42093.786840277782</v>
      </c>
    </row>
    <row r="325" spans="1:19" ht="112" x14ac:dyDescent="0.2">
      <c r="A325" s="20">
        <v>3580</v>
      </c>
      <c r="B325" s="19" t="s">
        <v>3579</v>
      </c>
      <c r="C325" s="19" t="s">
        <v>7690</v>
      </c>
      <c r="D325" s="25">
        <v>900</v>
      </c>
      <c r="E325" s="26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P325" s="20">
        <v>37.96</v>
      </c>
      <c r="Q325" s="27" t="s">
        <v>8315</v>
      </c>
      <c r="R325" s="20" t="s">
        <v>8316</v>
      </c>
      <c r="S325" s="28">
        <v>42026.176180555558</v>
      </c>
    </row>
    <row r="326" spans="1:19" ht="112" x14ac:dyDescent="0.2">
      <c r="A326" s="20">
        <v>3582</v>
      </c>
      <c r="B326" s="19" t="s">
        <v>3581</v>
      </c>
      <c r="C326" s="19" t="s">
        <v>7692</v>
      </c>
      <c r="D326" s="25">
        <v>1000</v>
      </c>
      <c r="E326" s="26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P326" s="20">
        <v>58.57</v>
      </c>
      <c r="Q326" s="27" t="s">
        <v>8315</v>
      </c>
      <c r="R326" s="20" t="s">
        <v>8316</v>
      </c>
      <c r="S326" s="28">
        <v>42451.095856481479</v>
      </c>
    </row>
    <row r="327" spans="1:19" ht="128" x14ac:dyDescent="0.2">
      <c r="A327" s="20">
        <v>3583</v>
      </c>
      <c r="B327" s="19" t="s">
        <v>3582</v>
      </c>
      <c r="C327" s="19" t="s">
        <v>7693</v>
      </c>
      <c r="D327" s="25">
        <v>3000</v>
      </c>
      <c r="E327" s="26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P327" s="20">
        <v>135.63</v>
      </c>
      <c r="Q327" s="27" t="s">
        <v>8315</v>
      </c>
      <c r="R327" s="20" t="s">
        <v>8316</v>
      </c>
      <c r="S327" s="28">
        <v>42418.425983796296</v>
      </c>
    </row>
    <row r="328" spans="1:19" ht="128" x14ac:dyDescent="0.2">
      <c r="A328" s="20">
        <v>3585</v>
      </c>
      <c r="B328" s="19" t="s">
        <v>3584</v>
      </c>
      <c r="C328" s="19" t="s">
        <v>7695</v>
      </c>
      <c r="D328" s="25">
        <v>3400</v>
      </c>
      <c r="E328" s="26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P328" s="20">
        <v>176.09</v>
      </c>
      <c r="Q328" s="27" t="s">
        <v>8315</v>
      </c>
      <c r="R328" s="20" t="s">
        <v>8316</v>
      </c>
      <c r="S328" s="28">
        <v>41964.716319444444</v>
      </c>
    </row>
    <row r="329" spans="1:19" ht="80" x14ac:dyDescent="0.2">
      <c r="A329" s="20">
        <v>3586</v>
      </c>
      <c r="B329" s="19" t="s">
        <v>3585</v>
      </c>
      <c r="C329" s="19" t="s">
        <v>7696</v>
      </c>
      <c r="D329" s="25">
        <v>7500</v>
      </c>
      <c r="E329" s="26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P329" s="20">
        <v>151.97999999999999</v>
      </c>
      <c r="Q329" s="27" t="s">
        <v>8315</v>
      </c>
      <c r="R329" s="20" t="s">
        <v>8316</v>
      </c>
      <c r="S329" s="28">
        <v>42576.697569444441</v>
      </c>
    </row>
    <row r="330" spans="1:19" ht="128" x14ac:dyDescent="0.2">
      <c r="A330" s="20">
        <v>3589</v>
      </c>
      <c r="B330" s="19" t="s">
        <v>3588</v>
      </c>
      <c r="C330" s="19" t="s">
        <v>7699</v>
      </c>
      <c r="D330" s="25">
        <v>4000</v>
      </c>
      <c r="E330" s="26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P330" s="20">
        <v>82.26</v>
      </c>
      <c r="Q330" s="27" t="s">
        <v>8315</v>
      </c>
      <c r="R330" s="20" t="s">
        <v>8316</v>
      </c>
      <c r="S330" s="28">
        <v>42125.647534722222</v>
      </c>
    </row>
    <row r="331" spans="1:19" ht="128" x14ac:dyDescent="0.2">
      <c r="A331" s="20">
        <v>3591</v>
      </c>
      <c r="B331" s="19" t="s">
        <v>3590</v>
      </c>
      <c r="C331" s="19" t="s">
        <v>7701</v>
      </c>
      <c r="D331" s="25">
        <v>700</v>
      </c>
      <c r="E331" s="26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P331" s="20">
        <v>68.06</v>
      </c>
      <c r="Q331" s="27" t="s">
        <v>8315</v>
      </c>
      <c r="R331" s="20" t="s">
        <v>8316</v>
      </c>
      <c r="S331" s="28">
        <v>42003.948425925926</v>
      </c>
    </row>
    <row r="332" spans="1:19" ht="112" x14ac:dyDescent="0.2">
      <c r="A332" s="20">
        <v>3592</v>
      </c>
      <c r="B332" s="19" t="s">
        <v>3591</v>
      </c>
      <c r="C332" s="19" t="s">
        <v>7702</v>
      </c>
      <c r="D332" s="25">
        <v>2000</v>
      </c>
      <c r="E332" s="26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P332" s="20">
        <v>72.709999999999994</v>
      </c>
      <c r="Q332" s="27" t="s">
        <v>8315</v>
      </c>
      <c r="R332" s="20" t="s">
        <v>8316</v>
      </c>
      <c r="S332" s="28">
        <v>41988.829942129625</v>
      </c>
    </row>
    <row r="333" spans="1:19" ht="112" x14ac:dyDescent="0.2">
      <c r="A333" s="20">
        <v>3593</v>
      </c>
      <c r="B333" s="19" t="s">
        <v>3592</v>
      </c>
      <c r="C333" s="19" t="s">
        <v>7703</v>
      </c>
      <c r="D333" s="25">
        <v>3000</v>
      </c>
      <c r="E333" s="26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P333" s="20">
        <v>77.19</v>
      </c>
      <c r="Q333" s="27" t="s">
        <v>8315</v>
      </c>
      <c r="R333" s="20" t="s">
        <v>8316</v>
      </c>
      <c r="S333" s="28">
        <v>41974.898599537039</v>
      </c>
    </row>
    <row r="334" spans="1:19" ht="144" x14ac:dyDescent="0.2">
      <c r="A334" s="20">
        <v>3594</v>
      </c>
      <c r="B334" s="19" t="s">
        <v>3593</v>
      </c>
      <c r="C334" s="19" t="s">
        <v>7704</v>
      </c>
      <c r="D334" s="25">
        <v>1600</v>
      </c>
      <c r="E334" s="26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P334" s="20">
        <v>55.97</v>
      </c>
      <c r="Q334" s="27" t="s">
        <v>8315</v>
      </c>
      <c r="R334" s="20" t="s">
        <v>8316</v>
      </c>
      <c r="S334" s="28">
        <v>42592.066921296297</v>
      </c>
    </row>
    <row r="335" spans="1:19" ht="64" x14ac:dyDescent="0.2">
      <c r="A335" s="20">
        <v>3595</v>
      </c>
      <c r="B335" s="19" t="s">
        <v>3594</v>
      </c>
      <c r="C335" s="19" t="s">
        <v>7705</v>
      </c>
      <c r="D335" s="25">
        <v>2600</v>
      </c>
      <c r="E335" s="26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P335" s="20">
        <v>49.69</v>
      </c>
      <c r="Q335" s="27" t="s">
        <v>8315</v>
      </c>
      <c r="R335" s="20" t="s">
        <v>8316</v>
      </c>
      <c r="S335" s="28">
        <v>42050.008368055554</v>
      </c>
    </row>
    <row r="336" spans="1:19" ht="96" x14ac:dyDescent="0.2">
      <c r="A336" s="20">
        <v>3597</v>
      </c>
      <c r="B336" s="19" t="s">
        <v>3596</v>
      </c>
      <c r="C336" s="19" t="s">
        <v>7707</v>
      </c>
      <c r="D336" s="25">
        <v>2500</v>
      </c>
      <c r="E336" s="26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P336" s="20">
        <v>77.73</v>
      </c>
      <c r="Q336" s="27" t="s">
        <v>8315</v>
      </c>
      <c r="R336" s="20" t="s">
        <v>8316</v>
      </c>
      <c r="S336" s="28">
        <v>42417.585532407407</v>
      </c>
    </row>
    <row r="337" spans="1:19" ht="112" x14ac:dyDescent="0.2">
      <c r="A337" s="20">
        <v>3598</v>
      </c>
      <c r="B337" s="19" t="s">
        <v>3597</v>
      </c>
      <c r="C337" s="19" t="s">
        <v>7708</v>
      </c>
      <c r="D337" s="25">
        <v>1000</v>
      </c>
      <c r="E337" s="26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P337" s="20">
        <v>40.78</v>
      </c>
      <c r="Q337" s="27" t="s">
        <v>8315</v>
      </c>
      <c r="R337" s="20" t="s">
        <v>8316</v>
      </c>
      <c r="S337" s="28">
        <v>41866.79886574074</v>
      </c>
    </row>
    <row r="338" spans="1:19" ht="112" x14ac:dyDescent="0.2">
      <c r="A338" s="20">
        <v>3599</v>
      </c>
      <c r="B338" s="19" t="s">
        <v>3598</v>
      </c>
      <c r="C338" s="19" t="s">
        <v>7709</v>
      </c>
      <c r="D338" s="25">
        <v>500</v>
      </c>
      <c r="E338" s="26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P338" s="20">
        <v>59.41</v>
      </c>
      <c r="Q338" s="27" t="s">
        <v>8315</v>
      </c>
      <c r="R338" s="20" t="s">
        <v>8316</v>
      </c>
      <c r="S338" s="28">
        <v>42220.79487268519</v>
      </c>
    </row>
    <row r="339" spans="1:19" ht="64" x14ac:dyDescent="0.2">
      <c r="A339" s="20">
        <v>3600</v>
      </c>
      <c r="B339" s="19" t="s">
        <v>3599</v>
      </c>
      <c r="C339" s="19" t="s">
        <v>7710</v>
      </c>
      <c r="D339" s="25">
        <v>10</v>
      </c>
      <c r="E339" s="26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P339" s="20">
        <v>3.25</v>
      </c>
      <c r="Q339" s="27" t="s">
        <v>8315</v>
      </c>
      <c r="R339" s="20" t="s">
        <v>8316</v>
      </c>
      <c r="S339" s="28">
        <v>42628.849120370374</v>
      </c>
    </row>
    <row r="340" spans="1:19" ht="144" x14ac:dyDescent="0.2">
      <c r="A340" s="20">
        <v>3602</v>
      </c>
      <c r="B340" s="19" t="s">
        <v>3601</v>
      </c>
      <c r="C340" s="19" t="s">
        <v>7712</v>
      </c>
      <c r="D340" s="25">
        <v>4000</v>
      </c>
      <c r="E340" s="26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P340" s="20">
        <v>81.67</v>
      </c>
      <c r="Q340" s="27" t="s">
        <v>8315</v>
      </c>
      <c r="R340" s="20" t="s">
        <v>8316</v>
      </c>
      <c r="S340" s="28">
        <v>42447.894432870366</v>
      </c>
    </row>
    <row r="341" spans="1:19" ht="128" x14ac:dyDescent="0.2">
      <c r="A341" s="20">
        <v>3603</v>
      </c>
      <c r="B341" s="19" t="s">
        <v>3602</v>
      </c>
      <c r="C341" s="19" t="s">
        <v>7713</v>
      </c>
      <c r="D341" s="25">
        <v>1500</v>
      </c>
      <c r="E341" s="26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P341" s="20">
        <v>44.91</v>
      </c>
      <c r="Q341" s="27" t="s">
        <v>8315</v>
      </c>
      <c r="R341" s="20" t="s">
        <v>8316</v>
      </c>
      <c r="S341" s="28">
        <v>42283.864351851851</v>
      </c>
    </row>
    <row r="342" spans="1:19" ht="128" x14ac:dyDescent="0.2">
      <c r="A342" s="20">
        <v>3604</v>
      </c>
      <c r="B342" s="19" t="s">
        <v>3603</v>
      </c>
      <c r="C342" s="19" t="s">
        <v>7714</v>
      </c>
      <c r="D342" s="25">
        <v>3000</v>
      </c>
      <c r="E342" s="26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P342" s="20">
        <v>49.06</v>
      </c>
      <c r="Q342" s="27" t="s">
        <v>8315</v>
      </c>
      <c r="R342" s="20" t="s">
        <v>8316</v>
      </c>
      <c r="S342" s="28">
        <v>42483.015694444446</v>
      </c>
    </row>
    <row r="343" spans="1:19" ht="96" x14ac:dyDescent="0.2">
      <c r="A343" s="20">
        <v>3613</v>
      </c>
      <c r="B343" s="19" t="s">
        <v>3612</v>
      </c>
      <c r="C343" s="19" t="s">
        <v>7723</v>
      </c>
      <c r="D343" s="25">
        <v>1250</v>
      </c>
      <c r="E343" s="26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P343" s="20">
        <v>62.5</v>
      </c>
      <c r="Q343" s="27" t="s">
        <v>8315</v>
      </c>
      <c r="R343" s="20" t="s">
        <v>8316</v>
      </c>
      <c r="S343" s="28">
        <v>41788.58997685185</v>
      </c>
    </row>
    <row r="344" spans="1:19" ht="128" x14ac:dyDescent="0.2">
      <c r="A344" s="20">
        <v>3614</v>
      </c>
      <c r="B344" s="19" t="s">
        <v>3439</v>
      </c>
      <c r="C344" s="19" t="s">
        <v>7724</v>
      </c>
      <c r="D344" s="25">
        <v>2500</v>
      </c>
      <c r="E344" s="26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P344" s="20">
        <v>35.49</v>
      </c>
      <c r="Q344" s="27" t="s">
        <v>8315</v>
      </c>
      <c r="R344" s="20" t="s">
        <v>8316</v>
      </c>
      <c r="S344" s="28">
        <v>42144.041851851856</v>
      </c>
    </row>
    <row r="345" spans="1:19" ht="128" x14ac:dyDescent="0.2">
      <c r="A345" s="20">
        <v>3619</v>
      </c>
      <c r="B345" s="19" t="s">
        <v>3617</v>
      </c>
      <c r="C345" s="19" t="s">
        <v>7729</v>
      </c>
      <c r="D345" s="25">
        <v>1000</v>
      </c>
      <c r="E345" s="26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P345" s="20">
        <v>66.47</v>
      </c>
      <c r="Q345" s="27" t="s">
        <v>8315</v>
      </c>
      <c r="R345" s="20" t="s">
        <v>8316</v>
      </c>
      <c r="S345" s="28">
        <v>42661.132245370376</v>
      </c>
    </row>
    <row r="346" spans="1:19" ht="128" x14ac:dyDescent="0.2">
      <c r="A346" s="20">
        <v>3620</v>
      </c>
      <c r="B346" s="19" t="s">
        <v>3618</v>
      </c>
      <c r="C346" s="19" t="s">
        <v>7730</v>
      </c>
      <c r="D346" s="25">
        <v>10500</v>
      </c>
      <c r="E346" s="26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P346" s="20">
        <v>56.07</v>
      </c>
      <c r="Q346" s="27" t="s">
        <v>8315</v>
      </c>
      <c r="R346" s="20" t="s">
        <v>8316</v>
      </c>
      <c r="S346" s="28">
        <v>42037.938206018516</v>
      </c>
    </row>
    <row r="347" spans="1:19" ht="128" x14ac:dyDescent="0.2">
      <c r="A347" s="20">
        <v>3621</v>
      </c>
      <c r="B347" s="19" t="s">
        <v>3619</v>
      </c>
      <c r="C347" s="19" t="s">
        <v>7731</v>
      </c>
      <c r="D347" s="25">
        <v>3000</v>
      </c>
      <c r="E347" s="26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P347" s="20">
        <v>47.03</v>
      </c>
      <c r="Q347" s="27" t="s">
        <v>8315</v>
      </c>
      <c r="R347" s="20" t="s">
        <v>8316</v>
      </c>
      <c r="S347" s="28">
        <v>42619.935694444444</v>
      </c>
    </row>
    <row r="348" spans="1:19" ht="96" x14ac:dyDescent="0.2">
      <c r="A348" s="20">
        <v>3622</v>
      </c>
      <c r="B348" s="19" t="s">
        <v>3620</v>
      </c>
      <c r="C348" s="19" t="s">
        <v>7732</v>
      </c>
      <c r="D348" s="25">
        <v>1000</v>
      </c>
      <c r="E348" s="26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P348" s="20">
        <v>47.67</v>
      </c>
      <c r="Q348" s="27" t="s">
        <v>8315</v>
      </c>
      <c r="R348" s="20" t="s">
        <v>8316</v>
      </c>
      <c r="S348" s="28">
        <v>41877.221886574072</v>
      </c>
    </row>
    <row r="349" spans="1:19" ht="96" x14ac:dyDescent="0.2">
      <c r="A349" s="20">
        <v>3623</v>
      </c>
      <c r="B349" s="19" t="s">
        <v>3621</v>
      </c>
      <c r="C349" s="19" t="s">
        <v>7733</v>
      </c>
      <c r="D349" s="25">
        <v>2500</v>
      </c>
      <c r="E349" s="26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P349" s="20">
        <v>88.24</v>
      </c>
      <c r="Q349" s="27" t="s">
        <v>8315</v>
      </c>
      <c r="R349" s="20" t="s">
        <v>8316</v>
      </c>
      <c r="S349" s="28">
        <v>41828.736921296295</v>
      </c>
    </row>
    <row r="350" spans="1:19" ht="160" x14ac:dyDescent="0.2">
      <c r="A350" s="20">
        <v>3624</v>
      </c>
      <c r="B350" s="19" t="s">
        <v>3622</v>
      </c>
      <c r="C350" s="19" t="s">
        <v>7734</v>
      </c>
      <c r="D350" s="25">
        <v>3000</v>
      </c>
      <c r="E350" s="26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P350" s="20">
        <v>80.72</v>
      </c>
      <c r="Q350" s="27" t="s">
        <v>8315</v>
      </c>
      <c r="R350" s="20" t="s">
        <v>8316</v>
      </c>
      <c r="S350" s="28">
        <v>42545.774189814809</v>
      </c>
    </row>
    <row r="351" spans="1:19" ht="128" x14ac:dyDescent="0.2">
      <c r="A351" s="20">
        <v>3627</v>
      </c>
      <c r="B351" s="19" t="s">
        <v>3625</v>
      </c>
      <c r="C351" s="19" t="s">
        <v>7737</v>
      </c>
      <c r="D351" s="25">
        <v>2000</v>
      </c>
      <c r="E351" s="26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P351" s="20">
        <v>68.97</v>
      </c>
      <c r="Q351" s="27" t="s">
        <v>8315</v>
      </c>
      <c r="R351" s="20" t="s">
        <v>8316</v>
      </c>
      <c r="S351" s="28">
        <v>42460.741747685184</v>
      </c>
    </row>
    <row r="352" spans="1:19" ht="80" x14ac:dyDescent="0.2">
      <c r="A352" s="20">
        <v>3648</v>
      </c>
      <c r="B352" s="19" t="s">
        <v>3646</v>
      </c>
      <c r="C352" s="19" t="s">
        <v>7758</v>
      </c>
      <c r="D352" s="25">
        <v>40000</v>
      </c>
      <c r="E352" s="26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P352" s="20">
        <v>550.04</v>
      </c>
      <c r="Q352" s="27" t="s">
        <v>8315</v>
      </c>
      <c r="R352" s="20" t="s">
        <v>8316</v>
      </c>
      <c r="S352" s="28">
        <v>41887.292187500003</v>
      </c>
    </row>
    <row r="353" spans="1:19" ht="96" x14ac:dyDescent="0.2">
      <c r="A353" s="20">
        <v>3651</v>
      </c>
      <c r="B353" s="19" t="s">
        <v>3649</v>
      </c>
      <c r="C353" s="19" t="s">
        <v>7761</v>
      </c>
      <c r="D353" s="25">
        <v>500</v>
      </c>
      <c r="E353" s="26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P353" s="20">
        <v>57.78</v>
      </c>
      <c r="Q353" s="27" t="s">
        <v>8315</v>
      </c>
      <c r="R353" s="20" t="s">
        <v>8316</v>
      </c>
      <c r="S353" s="28">
        <v>41828.646319444444</v>
      </c>
    </row>
    <row r="354" spans="1:19" ht="128" x14ac:dyDescent="0.2">
      <c r="A354" s="20">
        <v>3655</v>
      </c>
      <c r="B354" s="19" t="s">
        <v>3652</v>
      </c>
      <c r="C354" s="19" t="s">
        <v>7765</v>
      </c>
      <c r="D354" s="25">
        <v>5000</v>
      </c>
      <c r="E354" s="26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P354" s="20">
        <v>73.58</v>
      </c>
      <c r="Q354" s="27" t="s">
        <v>8315</v>
      </c>
      <c r="R354" s="20" t="s">
        <v>8316</v>
      </c>
      <c r="S354" s="28">
        <v>42173.803217592591</v>
      </c>
    </row>
    <row r="355" spans="1:19" ht="64" x14ac:dyDescent="0.2">
      <c r="A355" s="20">
        <v>3658</v>
      </c>
      <c r="B355" s="19" t="s">
        <v>3655</v>
      </c>
      <c r="C355" s="19" t="s">
        <v>7768</v>
      </c>
      <c r="D355" s="25">
        <v>1500</v>
      </c>
      <c r="E355" s="26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P355" s="20">
        <v>75.5</v>
      </c>
      <c r="Q355" s="27" t="s">
        <v>8315</v>
      </c>
      <c r="R355" s="20" t="s">
        <v>8316</v>
      </c>
      <c r="S355" s="28">
        <v>41775.858564814815</v>
      </c>
    </row>
    <row r="356" spans="1:19" ht="96" x14ac:dyDescent="0.2">
      <c r="A356" s="20">
        <v>3659</v>
      </c>
      <c r="B356" s="19" t="s">
        <v>3656</v>
      </c>
      <c r="C356" s="19" t="s">
        <v>7769</v>
      </c>
      <c r="D356" s="25">
        <v>3000</v>
      </c>
      <c r="E356" s="26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P356" s="20">
        <v>235.46</v>
      </c>
      <c r="Q356" s="27" t="s">
        <v>8315</v>
      </c>
      <c r="R356" s="20" t="s">
        <v>8316</v>
      </c>
      <c r="S356" s="28">
        <v>42055.277199074073</v>
      </c>
    </row>
    <row r="357" spans="1:19" ht="128" x14ac:dyDescent="0.2">
      <c r="A357" s="20">
        <v>3661</v>
      </c>
      <c r="B357" s="19" t="s">
        <v>3658</v>
      </c>
      <c r="C357" s="19" t="s">
        <v>7771</v>
      </c>
      <c r="D357" s="25">
        <v>3000</v>
      </c>
      <c r="E357" s="26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P357" s="20">
        <v>92.5</v>
      </c>
      <c r="Q357" s="27" t="s">
        <v>8315</v>
      </c>
      <c r="R357" s="20" t="s">
        <v>8316</v>
      </c>
      <c r="S357" s="28">
        <v>42447.896666666667</v>
      </c>
    </row>
    <row r="358" spans="1:19" ht="128" x14ac:dyDescent="0.2">
      <c r="A358" s="20">
        <v>3664</v>
      </c>
      <c r="B358" s="19" t="s">
        <v>3661</v>
      </c>
      <c r="C358" s="19" t="s">
        <v>7774</v>
      </c>
      <c r="D358" s="25">
        <v>800</v>
      </c>
      <c r="E358" s="26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P358" s="20">
        <v>46.05</v>
      </c>
      <c r="Q358" s="27" t="s">
        <v>8315</v>
      </c>
      <c r="R358" s="20" t="s">
        <v>8316</v>
      </c>
      <c r="S358" s="28">
        <v>42523.248715277776</v>
      </c>
    </row>
    <row r="359" spans="1:19" ht="64" x14ac:dyDescent="0.2">
      <c r="A359" s="20">
        <v>3666</v>
      </c>
      <c r="B359" s="19" t="s">
        <v>3663</v>
      </c>
      <c r="C359" s="19" t="s">
        <v>7776</v>
      </c>
      <c r="D359" s="25">
        <v>1200</v>
      </c>
      <c r="E359" s="26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P359" s="20">
        <v>31.58</v>
      </c>
      <c r="Q359" s="27" t="s">
        <v>8315</v>
      </c>
      <c r="R359" s="20" t="s">
        <v>8316</v>
      </c>
      <c r="S359" s="28">
        <v>41822.90488425926</v>
      </c>
    </row>
    <row r="360" spans="1:19" ht="144" x14ac:dyDescent="0.2">
      <c r="A360" s="20">
        <v>3668</v>
      </c>
      <c r="B360" s="19" t="s">
        <v>3665</v>
      </c>
      <c r="C360" s="19" t="s">
        <v>7778</v>
      </c>
      <c r="D360" s="25">
        <v>1000</v>
      </c>
      <c r="E360" s="26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P360" s="20">
        <v>36.96</v>
      </c>
      <c r="Q360" s="27" t="s">
        <v>8315</v>
      </c>
      <c r="R360" s="20" t="s">
        <v>8316</v>
      </c>
      <c r="S360" s="28">
        <v>42185.556157407409</v>
      </c>
    </row>
    <row r="361" spans="1:19" ht="144" x14ac:dyDescent="0.2">
      <c r="A361" s="20">
        <v>3671</v>
      </c>
      <c r="B361" s="19" t="s">
        <v>3668</v>
      </c>
      <c r="C361" s="19" t="s">
        <v>7781</v>
      </c>
      <c r="D361" s="25">
        <v>3500</v>
      </c>
      <c r="E361" s="26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P361" s="20">
        <v>88.25</v>
      </c>
      <c r="Q361" s="27" t="s">
        <v>8315</v>
      </c>
      <c r="R361" s="20" t="s">
        <v>8316</v>
      </c>
      <c r="S361" s="28">
        <v>41820.62809027778</v>
      </c>
    </row>
    <row r="362" spans="1:19" ht="128" x14ac:dyDescent="0.2">
      <c r="A362" s="20">
        <v>3676</v>
      </c>
      <c r="B362" s="19" t="s">
        <v>3673</v>
      </c>
      <c r="C362" s="19" t="s">
        <v>7786</v>
      </c>
      <c r="D362" s="25">
        <v>800</v>
      </c>
      <c r="E362" s="26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P362" s="20">
        <v>64.38</v>
      </c>
      <c r="Q362" s="27" t="s">
        <v>8315</v>
      </c>
      <c r="R362" s="20" t="s">
        <v>8316</v>
      </c>
      <c r="S362" s="28">
        <v>41876.815787037034</v>
      </c>
    </row>
    <row r="363" spans="1:19" ht="96" x14ac:dyDescent="0.2">
      <c r="A363" s="20">
        <v>3677</v>
      </c>
      <c r="B363" s="19" t="s">
        <v>3674</v>
      </c>
      <c r="C363" s="19" t="s">
        <v>7787</v>
      </c>
      <c r="D363" s="25">
        <v>12000</v>
      </c>
      <c r="E363" s="26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P363" s="20">
        <v>62.05</v>
      </c>
      <c r="Q363" s="27" t="s">
        <v>8315</v>
      </c>
      <c r="R363" s="20" t="s">
        <v>8316</v>
      </c>
      <c r="S363" s="28">
        <v>41802.574282407404</v>
      </c>
    </row>
    <row r="364" spans="1:19" ht="128" x14ac:dyDescent="0.2">
      <c r="A364" s="20">
        <v>3679</v>
      </c>
      <c r="B364" s="19" t="s">
        <v>3676</v>
      </c>
      <c r="C364" s="19" t="s">
        <v>7789</v>
      </c>
      <c r="D364" s="25">
        <v>2000</v>
      </c>
      <c r="E364" s="26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P364" s="20">
        <v>73.400000000000006</v>
      </c>
      <c r="Q364" s="27" t="s">
        <v>8315</v>
      </c>
      <c r="R364" s="20" t="s">
        <v>8316</v>
      </c>
      <c r="S364" s="28">
        <v>41786.761354166665</v>
      </c>
    </row>
    <row r="365" spans="1:19" ht="112" x14ac:dyDescent="0.2">
      <c r="A365" s="20">
        <v>3680</v>
      </c>
      <c r="B365" s="19" t="s">
        <v>3677</v>
      </c>
      <c r="C365" s="19" t="s">
        <v>7790</v>
      </c>
      <c r="D365" s="25">
        <v>3000</v>
      </c>
      <c r="E365" s="26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P365" s="20">
        <v>99.5</v>
      </c>
      <c r="Q365" s="27" t="s">
        <v>8315</v>
      </c>
      <c r="R365" s="20" t="s">
        <v>8316</v>
      </c>
      <c r="S365" s="28">
        <v>42627.454097222217</v>
      </c>
    </row>
    <row r="366" spans="1:19" ht="144" x14ac:dyDescent="0.2">
      <c r="A366" s="20">
        <v>3681</v>
      </c>
      <c r="B366" s="19" t="s">
        <v>3678</v>
      </c>
      <c r="C366" s="19" t="s">
        <v>7791</v>
      </c>
      <c r="D366" s="25">
        <v>1000</v>
      </c>
      <c r="E366" s="26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P366" s="20">
        <v>62.17</v>
      </c>
      <c r="Q366" s="27" t="s">
        <v>8315</v>
      </c>
      <c r="R366" s="20" t="s">
        <v>8316</v>
      </c>
      <c r="S366" s="28">
        <v>42374.651504629626</v>
      </c>
    </row>
    <row r="367" spans="1:19" ht="128" x14ac:dyDescent="0.2">
      <c r="A367" s="20">
        <v>3682</v>
      </c>
      <c r="B367" s="19" t="s">
        <v>3679</v>
      </c>
      <c r="C367" s="19" t="s">
        <v>7792</v>
      </c>
      <c r="D367" s="25">
        <v>3000</v>
      </c>
      <c r="E367" s="26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P367" s="20">
        <v>62.33</v>
      </c>
      <c r="Q367" s="27" t="s">
        <v>8315</v>
      </c>
      <c r="R367" s="20" t="s">
        <v>8316</v>
      </c>
      <c r="S367" s="28">
        <v>41772.685393518521</v>
      </c>
    </row>
    <row r="368" spans="1:19" ht="96" x14ac:dyDescent="0.2">
      <c r="A368" s="20">
        <v>3683</v>
      </c>
      <c r="B368" s="19" t="s">
        <v>3680</v>
      </c>
      <c r="C368" s="19" t="s">
        <v>7793</v>
      </c>
      <c r="D368" s="25">
        <v>3500</v>
      </c>
      <c r="E368" s="26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P368" s="20">
        <v>58.79</v>
      </c>
      <c r="Q368" s="27" t="s">
        <v>8315</v>
      </c>
      <c r="R368" s="20" t="s">
        <v>8316</v>
      </c>
      <c r="S368" s="28">
        <v>42633.116851851853</v>
      </c>
    </row>
    <row r="369" spans="1:19" ht="128" x14ac:dyDescent="0.2">
      <c r="A369" s="20">
        <v>3684</v>
      </c>
      <c r="B369" s="19" t="s">
        <v>3681</v>
      </c>
      <c r="C369" s="19" t="s">
        <v>7794</v>
      </c>
      <c r="D369" s="25">
        <v>750</v>
      </c>
      <c r="E369" s="26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P369" s="20">
        <v>45.35</v>
      </c>
      <c r="Q369" s="27" t="s">
        <v>8315</v>
      </c>
      <c r="R369" s="20" t="s">
        <v>8316</v>
      </c>
      <c r="S369" s="28">
        <v>42219.180393518516</v>
      </c>
    </row>
    <row r="370" spans="1:19" ht="128" x14ac:dyDescent="0.2">
      <c r="A370" s="20">
        <v>3685</v>
      </c>
      <c r="B370" s="19" t="s">
        <v>3682</v>
      </c>
      <c r="C370" s="19" t="s">
        <v>7795</v>
      </c>
      <c r="D370" s="25">
        <v>5000</v>
      </c>
      <c r="E370" s="26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P370" s="20">
        <v>41.94</v>
      </c>
      <c r="Q370" s="27" t="s">
        <v>8315</v>
      </c>
      <c r="R370" s="20" t="s">
        <v>8316</v>
      </c>
      <c r="S370" s="28">
        <v>41753.593275462961</v>
      </c>
    </row>
    <row r="371" spans="1:19" ht="112" x14ac:dyDescent="0.2">
      <c r="A371" s="20">
        <v>3686</v>
      </c>
      <c r="B371" s="19" t="s">
        <v>3683</v>
      </c>
      <c r="C371" s="19" t="s">
        <v>7796</v>
      </c>
      <c r="D371" s="25">
        <v>350</v>
      </c>
      <c r="E371" s="26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P371" s="20">
        <v>59.17</v>
      </c>
      <c r="Q371" s="27" t="s">
        <v>8315</v>
      </c>
      <c r="R371" s="20" t="s">
        <v>8316</v>
      </c>
      <c r="S371" s="28">
        <v>42230.662731481483</v>
      </c>
    </row>
    <row r="372" spans="1:19" ht="144" x14ac:dyDescent="0.2">
      <c r="A372" s="20">
        <v>3687</v>
      </c>
      <c r="B372" s="19" t="s">
        <v>3684</v>
      </c>
      <c r="C372" s="19" t="s">
        <v>7797</v>
      </c>
      <c r="D372" s="25">
        <v>5000</v>
      </c>
      <c r="E372" s="26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P372" s="20">
        <v>200.49</v>
      </c>
      <c r="Q372" s="27" t="s">
        <v>8315</v>
      </c>
      <c r="R372" s="20" t="s">
        <v>8316</v>
      </c>
      <c r="S372" s="28">
        <v>41787.218229166669</v>
      </c>
    </row>
    <row r="373" spans="1:19" ht="128" x14ac:dyDescent="0.2">
      <c r="A373" s="20">
        <v>3689</v>
      </c>
      <c r="B373" s="19" t="s">
        <v>3686</v>
      </c>
      <c r="C373" s="19" t="s">
        <v>7799</v>
      </c>
      <c r="D373" s="25">
        <v>3000</v>
      </c>
      <c r="E373" s="26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P373" s="20">
        <v>57.26</v>
      </c>
      <c r="Q373" s="27" t="s">
        <v>8315</v>
      </c>
      <c r="R373" s="20" t="s">
        <v>8316</v>
      </c>
      <c r="S373" s="28">
        <v>42147.826840277776</v>
      </c>
    </row>
    <row r="374" spans="1:19" ht="112" x14ac:dyDescent="0.2">
      <c r="A374" s="20">
        <v>3690</v>
      </c>
      <c r="B374" s="19" t="s">
        <v>3687</v>
      </c>
      <c r="C374" s="19" t="s">
        <v>7800</v>
      </c>
      <c r="D374" s="25">
        <v>1500</v>
      </c>
      <c r="E374" s="26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P374" s="20">
        <v>58.06</v>
      </c>
      <c r="Q374" s="27" t="s">
        <v>8315</v>
      </c>
      <c r="R374" s="20" t="s">
        <v>8316</v>
      </c>
      <c r="S374" s="28">
        <v>41940.598182870373</v>
      </c>
    </row>
    <row r="375" spans="1:19" ht="128" x14ac:dyDescent="0.2">
      <c r="A375" s="20">
        <v>3691</v>
      </c>
      <c r="B375" s="19" t="s">
        <v>3688</v>
      </c>
      <c r="C375" s="19" t="s">
        <v>7801</v>
      </c>
      <c r="D375" s="25">
        <v>40000</v>
      </c>
      <c r="E375" s="26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P375" s="20">
        <v>186.8</v>
      </c>
      <c r="Q375" s="27" t="s">
        <v>8315</v>
      </c>
      <c r="R375" s="20" t="s">
        <v>8316</v>
      </c>
      <c r="S375" s="28">
        <v>42020.700567129628</v>
      </c>
    </row>
    <row r="376" spans="1:19" ht="96" x14ac:dyDescent="0.2">
      <c r="A376" s="20">
        <v>3692</v>
      </c>
      <c r="B376" s="19" t="s">
        <v>3689</v>
      </c>
      <c r="C376" s="19" t="s">
        <v>7802</v>
      </c>
      <c r="D376" s="25">
        <v>1000</v>
      </c>
      <c r="E376" s="26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P376" s="20">
        <v>74.12</v>
      </c>
      <c r="Q376" s="27" t="s">
        <v>8315</v>
      </c>
      <c r="R376" s="20" t="s">
        <v>8316</v>
      </c>
      <c r="S376" s="28">
        <v>41891.96503472222</v>
      </c>
    </row>
    <row r="377" spans="1:19" ht="112" x14ac:dyDescent="0.2">
      <c r="A377" s="20">
        <v>3694</v>
      </c>
      <c r="B377" s="19" t="s">
        <v>3691</v>
      </c>
      <c r="C377" s="19" t="s">
        <v>7804</v>
      </c>
      <c r="D377" s="25">
        <v>3500</v>
      </c>
      <c r="E377" s="26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P377" s="20">
        <v>62.67</v>
      </c>
      <c r="Q377" s="27" t="s">
        <v>8315</v>
      </c>
      <c r="R377" s="20" t="s">
        <v>8316</v>
      </c>
      <c r="S377" s="28">
        <v>42490.133877314816</v>
      </c>
    </row>
    <row r="378" spans="1:19" ht="144" x14ac:dyDescent="0.2">
      <c r="A378" s="20">
        <v>3695</v>
      </c>
      <c r="B378" s="19" t="s">
        <v>3692</v>
      </c>
      <c r="C378" s="19" t="s">
        <v>7805</v>
      </c>
      <c r="D378" s="25">
        <v>4000</v>
      </c>
      <c r="E378" s="26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P378" s="20">
        <v>121.36</v>
      </c>
      <c r="Q378" s="27" t="s">
        <v>8315</v>
      </c>
      <c r="R378" s="20" t="s">
        <v>8316</v>
      </c>
      <c r="S378" s="28">
        <v>41995.870486111111</v>
      </c>
    </row>
    <row r="379" spans="1:19" ht="96" x14ac:dyDescent="0.2">
      <c r="A379" s="20">
        <v>3698</v>
      </c>
      <c r="B379" s="19" t="s">
        <v>3695</v>
      </c>
      <c r="C379" s="19" t="s">
        <v>7808</v>
      </c>
      <c r="D379" s="25">
        <v>5000</v>
      </c>
      <c r="E379" s="26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P379" s="20">
        <v>40.630000000000003</v>
      </c>
      <c r="Q379" s="27" t="s">
        <v>8315</v>
      </c>
      <c r="R379" s="20" t="s">
        <v>8316</v>
      </c>
      <c r="S379" s="28">
        <v>42401.806562500002</v>
      </c>
    </row>
    <row r="380" spans="1:19" ht="128" x14ac:dyDescent="0.2">
      <c r="A380" s="20">
        <v>3699</v>
      </c>
      <c r="B380" s="19" t="s">
        <v>3696</v>
      </c>
      <c r="C380" s="19" t="s">
        <v>7809</v>
      </c>
      <c r="D380" s="25">
        <v>2500</v>
      </c>
      <c r="E380" s="26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P380" s="20">
        <v>63</v>
      </c>
      <c r="Q380" s="27" t="s">
        <v>8315</v>
      </c>
      <c r="R380" s="20" t="s">
        <v>8316</v>
      </c>
      <c r="S380" s="28">
        <v>41897.602037037039</v>
      </c>
    </row>
    <row r="381" spans="1:19" ht="64" x14ac:dyDescent="0.2">
      <c r="A381" s="20">
        <v>3700</v>
      </c>
      <c r="B381" s="19" t="s">
        <v>3697</v>
      </c>
      <c r="C381" s="19" t="s">
        <v>7810</v>
      </c>
      <c r="D381" s="25">
        <v>500</v>
      </c>
      <c r="E381" s="26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P381" s="20">
        <v>33.67</v>
      </c>
      <c r="Q381" s="27" t="s">
        <v>8315</v>
      </c>
      <c r="R381" s="20" t="s">
        <v>8316</v>
      </c>
      <c r="S381" s="28">
        <v>41882.585648148146</v>
      </c>
    </row>
    <row r="382" spans="1:19" ht="112" x14ac:dyDescent="0.2">
      <c r="A382" s="20">
        <v>3703</v>
      </c>
      <c r="B382" s="19" t="s">
        <v>3700</v>
      </c>
      <c r="C382" s="19" t="s">
        <v>7813</v>
      </c>
      <c r="D382" s="25">
        <v>1050</v>
      </c>
      <c r="E382" s="26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P382" s="20">
        <v>43.2</v>
      </c>
      <c r="Q382" s="27" t="s">
        <v>8315</v>
      </c>
      <c r="R382" s="20" t="s">
        <v>8316</v>
      </c>
      <c r="S382" s="28">
        <v>42556.504490740743</v>
      </c>
    </row>
    <row r="383" spans="1:19" ht="128" x14ac:dyDescent="0.2">
      <c r="A383" s="20">
        <v>3705</v>
      </c>
      <c r="B383" s="19" t="s">
        <v>3702</v>
      </c>
      <c r="C383" s="19" t="s">
        <v>7815</v>
      </c>
      <c r="D383" s="25">
        <v>2827</v>
      </c>
      <c r="E383" s="26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P383" s="20">
        <v>83.57</v>
      </c>
      <c r="Q383" s="27" t="s">
        <v>8315</v>
      </c>
      <c r="R383" s="20" t="s">
        <v>8316</v>
      </c>
      <c r="S383" s="28">
        <v>41792.542986111112</v>
      </c>
    </row>
    <row r="384" spans="1:19" ht="96" x14ac:dyDescent="0.2">
      <c r="A384" s="20">
        <v>3706</v>
      </c>
      <c r="B384" s="19" t="s">
        <v>3703</v>
      </c>
      <c r="C384" s="19" t="s">
        <v>7816</v>
      </c>
      <c r="D384" s="25">
        <v>1500</v>
      </c>
      <c r="E384" s="26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P384" s="20">
        <v>140</v>
      </c>
      <c r="Q384" s="27" t="s">
        <v>8315</v>
      </c>
      <c r="R384" s="20" t="s">
        <v>8316</v>
      </c>
      <c r="S384" s="28">
        <v>41879.913761574076</v>
      </c>
    </row>
    <row r="385" spans="1:19" ht="96" x14ac:dyDescent="0.2">
      <c r="A385" s="20">
        <v>3707</v>
      </c>
      <c r="B385" s="19" t="s">
        <v>3704</v>
      </c>
      <c r="C385" s="19" t="s">
        <v>7817</v>
      </c>
      <c r="D385" s="25">
        <v>1000</v>
      </c>
      <c r="E385" s="26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P385" s="20">
        <v>80.87</v>
      </c>
      <c r="Q385" s="27" t="s">
        <v>8315</v>
      </c>
      <c r="R385" s="20" t="s">
        <v>8316</v>
      </c>
      <c r="S385" s="28">
        <v>42552.048356481479</v>
      </c>
    </row>
    <row r="386" spans="1:19" ht="144" x14ac:dyDescent="0.2">
      <c r="A386" s="20">
        <v>3708</v>
      </c>
      <c r="B386" s="19" t="s">
        <v>3705</v>
      </c>
      <c r="C386" s="19" t="s">
        <v>7818</v>
      </c>
      <c r="D386" s="25">
        <v>700</v>
      </c>
      <c r="E386" s="26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P386" s="20">
        <v>53.85</v>
      </c>
      <c r="Q386" s="27" t="s">
        <v>8315</v>
      </c>
      <c r="R386" s="20" t="s">
        <v>8316</v>
      </c>
      <c r="S386" s="28">
        <v>41810.142199074071</v>
      </c>
    </row>
    <row r="387" spans="1:19" ht="96" x14ac:dyDescent="0.2">
      <c r="A387" s="20">
        <v>3710</v>
      </c>
      <c r="B387" s="19" t="s">
        <v>3707</v>
      </c>
      <c r="C387" s="19" t="s">
        <v>7820</v>
      </c>
      <c r="D387" s="25">
        <v>1300</v>
      </c>
      <c r="E387" s="26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P387" s="20">
        <v>67.959999999999994</v>
      </c>
      <c r="Q387" s="27" t="s">
        <v>8315</v>
      </c>
      <c r="R387" s="20" t="s">
        <v>8316</v>
      </c>
      <c r="S387" s="28">
        <v>42072.576249999998</v>
      </c>
    </row>
    <row r="388" spans="1:19" ht="80" x14ac:dyDescent="0.2">
      <c r="A388" s="20">
        <v>3711</v>
      </c>
      <c r="B388" s="19" t="s">
        <v>3708</v>
      </c>
      <c r="C388" s="19" t="s">
        <v>7821</v>
      </c>
      <c r="D388" s="25">
        <v>500</v>
      </c>
      <c r="E388" s="26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P388" s="20">
        <v>27.14</v>
      </c>
      <c r="Q388" s="27" t="s">
        <v>8315</v>
      </c>
      <c r="R388" s="20" t="s">
        <v>8316</v>
      </c>
      <c r="S388" s="28">
        <v>41779.724224537036</v>
      </c>
    </row>
    <row r="389" spans="1:19" ht="144" x14ac:dyDescent="0.2">
      <c r="A389" s="20">
        <v>3712</v>
      </c>
      <c r="B389" s="19" t="s">
        <v>3709</v>
      </c>
      <c r="C389" s="19" t="s">
        <v>7822</v>
      </c>
      <c r="D389" s="25">
        <v>7500</v>
      </c>
      <c r="E389" s="26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P389" s="20">
        <v>110.87</v>
      </c>
      <c r="Q389" s="27" t="s">
        <v>8315</v>
      </c>
      <c r="R389" s="20" t="s">
        <v>8316</v>
      </c>
      <c r="S389" s="28">
        <v>42134.172071759262</v>
      </c>
    </row>
    <row r="390" spans="1:19" ht="128" x14ac:dyDescent="0.2">
      <c r="A390" s="20">
        <v>3713</v>
      </c>
      <c r="B390" s="19" t="s">
        <v>3710</v>
      </c>
      <c r="C390" s="19" t="s">
        <v>7823</v>
      </c>
      <c r="D390" s="25">
        <v>2000</v>
      </c>
      <c r="E390" s="26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P390" s="20">
        <v>106.84</v>
      </c>
      <c r="Q390" s="27" t="s">
        <v>8315</v>
      </c>
      <c r="R390" s="20" t="s">
        <v>8316</v>
      </c>
      <c r="S390" s="28">
        <v>42505.738032407404</v>
      </c>
    </row>
    <row r="391" spans="1:19" ht="128" x14ac:dyDescent="0.2">
      <c r="A391" s="20">
        <v>3714</v>
      </c>
      <c r="B391" s="19" t="s">
        <v>3711</v>
      </c>
      <c r="C391" s="19" t="s">
        <v>7824</v>
      </c>
      <c r="D391" s="25">
        <v>10000</v>
      </c>
      <c r="E391" s="26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P391" s="20">
        <v>105.52</v>
      </c>
      <c r="Q391" s="27" t="s">
        <v>8315</v>
      </c>
      <c r="R391" s="20" t="s">
        <v>8316</v>
      </c>
      <c r="S391" s="28">
        <v>42118.556331018524</v>
      </c>
    </row>
    <row r="392" spans="1:19" ht="112" x14ac:dyDescent="0.2">
      <c r="A392" s="20">
        <v>3716</v>
      </c>
      <c r="B392" s="19" t="s">
        <v>3713</v>
      </c>
      <c r="C392" s="19" t="s">
        <v>7826</v>
      </c>
      <c r="D392" s="25">
        <v>800</v>
      </c>
      <c r="E392" s="26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P392" s="20">
        <v>51.92</v>
      </c>
      <c r="Q392" s="27" t="s">
        <v>8315</v>
      </c>
      <c r="R392" s="20" t="s">
        <v>8316</v>
      </c>
      <c r="S392" s="28">
        <v>42360.887835648144</v>
      </c>
    </row>
    <row r="393" spans="1:19" ht="64" x14ac:dyDescent="0.2">
      <c r="A393" s="20">
        <v>3720</v>
      </c>
      <c r="B393" s="19" t="s">
        <v>3717</v>
      </c>
      <c r="C393" s="19" t="s">
        <v>7830</v>
      </c>
      <c r="D393" s="25">
        <v>3300</v>
      </c>
      <c r="E393" s="26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P393" s="20">
        <v>86.23</v>
      </c>
      <c r="Q393" s="27" t="s">
        <v>8315</v>
      </c>
      <c r="R393" s="20" t="s">
        <v>8316</v>
      </c>
      <c r="S393" s="28">
        <v>42165.993125000001</v>
      </c>
    </row>
    <row r="394" spans="1:19" ht="128" x14ac:dyDescent="0.2">
      <c r="A394" s="20">
        <v>3721</v>
      </c>
      <c r="B394" s="19" t="s">
        <v>3718</v>
      </c>
      <c r="C394" s="19" t="s">
        <v>7831</v>
      </c>
      <c r="D394" s="25">
        <v>5000</v>
      </c>
      <c r="E394" s="26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P394" s="20">
        <v>114.55</v>
      </c>
      <c r="Q394" s="27" t="s">
        <v>8315</v>
      </c>
      <c r="R394" s="20" t="s">
        <v>8316</v>
      </c>
      <c r="S394" s="28">
        <v>41927.936157407406</v>
      </c>
    </row>
    <row r="395" spans="1:19" ht="128" x14ac:dyDescent="0.2">
      <c r="A395" s="20">
        <v>3726</v>
      </c>
      <c r="B395" s="19" t="s">
        <v>3723</v>
      </c>
      <c r="C395" s="19" t="s">
        <v>7836</v>
      </c>
      <c r="D395" s="25">
        <v>850</v>
      </c>
      <c r="E395" s="26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P395" s="20">
        <v>62.59</v>
      </c>
      <c r="Q395" s="27" t="s">
        <v>8315</v>
      </c>
      <c r="R395" s="20" t="s">
        <v>8316</v>
      </c>
      <c r="S395" s="28">
        <v>42462.140868055561</v>
      </c>
    </row>
    <row r="396" spans="1:19" ht="112" x14ac:dyDescent="0.2">
      <c r="A396" s="20">
        <v>3727</v>
      </c>
      <c r="B396" s="19" t="s">
        <v>3724</v>
      </c>
      <c r="C396" s="19" t="s">
        <v>7837</v>
      </c>
      <c r="D396" s="25">
        <v>2000</v>
      </c>
      <c r="E396" s="26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P396" s="20">
        <v>61.06</v>
      </c>
      <c r="Q396" s="27" t="s">
        <v>8315</v>
      </c>
      <c r="R396" s="20" t="s">
        <v>8316</v>
      </c>
      <c r="S396" s="28">
        <v>42632.348310185189</v>
      </c>
    </row>
    <row r="397" spans="1:19" ht="112" x14ac:dyDescent="0.2">
      <c r="A397" s="20">
        <v>3810</v>
      </c>
      <c r="B397" s="19" t="s">
        <v>3807</v>
      </c>
      <c r="C397" s="19" t="s">
        <v>7920</v>
      </c>
      <c r="D397" s="25">
        <v>1500</v>
      </c>
      <c r="E397" s="26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P397" s="20">
        <v>70.23</v>
      </c>
      <c r="Q397" s="27" t="s">
        <v>8315</v>
      </c>
      <c r="R397" s="20" t="s">
        <v>8316</v>
      </c>
      <c r="S397" s="28">
        <v>42054.849050925928</v>
      </c>
    </row>
    <row r="398" spans="1:19" ht="128" x14ac:dyDescent="0.2">
      <c r="A398" s="20">
        <v>3813</v>
      </c>
      <c r="B398" s="19" t="s">
        <v>3810</v>
      </c>
      <c r="C398" s="19" t="s">
        <v>7923</v>
      </c>
      <c r="D398" s="25">
        <v>2100</v>
      </c>
      <c r="E398" s="26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P398" s="20">
        <v>78.52</v>
      </c>
      <c r="Q398" s="27" t="s">
        <v>8315</v>
      </c>
      <c r="R398" s="20" t="s">
        <v>8316</v>
      </c>
      <c r="S398" s="28">
        <v>42497.275706018518</v>
      </c>
    </row>
    <row r="399" spans="1:19" ht="112" x14ac:dyDescent="0.2">
      <c r="A399" s="20">
        <v>3814</v>
      </c>
      <c r="B399" s="19" t="s">
        <v>3811</v>
      </c>
      <c r="C399" s="19" t="s">
        <v>7924</v>
      </c>
      <c r="D399" s="25">
        <v>1500</v>
      </c>
      <c r="E399" s="26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P399" s="20">
        <v>61.82</v>
      </c>
      <c r="Q399" s="27" t="s">
        <v>8315</v>
      </c>
      <c r="R399" s="20" t="s">
        <v>8316</v>
      </c>
      <c r="S399" s="28">
        <v>42058.904074074075</v>
      </c>
    </row>
    <row r="400" spans="1:19" ht="128" x14ac:dyDescent="0.2">
      <c r="A400" s="20">
        <v>3816</v>
      </c>
      <c r="B400" s="19" t="s">
        <v>3813</v>
      </c>
      <c r="C400" s="19" t="s">
        <v>7926</v>
      </c>
      <c r="D400" s="25">
        <v>1500</v>
      </c>
      <c r="E400" s="26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P400" s="20">
        <v>48.34</v>
      </c>
      <c r="Q400" s="27" t="s">
        <v>8315</v>
      </c>
      <c r="R400" s="20" t="s">
        <v>8316</v>
      </c>
      <c r="S400" s="28">
        <v>41807.690081018518</v>
      </c>
    </row>
    <row r="401" spans="1:19" ht="144" x14ac:dyDescent="0.2">
      <c r="A401" s="20">
        <v>3817</v>
      </c>
      <c r="B401" s="19" t="s">
        <v>3814</v>
      </c>
      <c r="C401" s="19" t="s">
        <v>7927</v>
      </c>
      <c r="D401" s="25">
        <v>2000</v>
      </c>
      <c r="E401" s="26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P401" s="20">
        <v>107.25</v>
      </c>
      <c r="Q401" s="27" t="s">
        <v>8315</v>
      </c>
      <c r="R401" s="20" t="s">
        <v>8316</v>
      </c>
      <c r="S401" s="28">
        <v>42284.69694444444</v>
      </c>
    </row>
    <row r="402" spans="1:19" ht="112" x14ac:dyDescent="0.2">
      <c r="A402" s="20">
        <v>3818</v>
      </c>
      <c r="B402" s="19" t="s">
        <v>3815</v>
      </c>
      <c r="C402" s="19" t="s">
        <v>7928</v>
      </c>
      <c r="D402" s="25">
        <v>250</v>
      </c>
      <c r="E402" s="26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P402" s="20">
        <v>57</v>
      </c>
      <c r="Q402" s="27" t="s">
        <v>8315</v>
      </c>
      <c r="R402" s="20" t="s">
        <v>8316</v>
      </c>
      <c r="S402" s="28">
        <v>42045.84238425926</v>
      </c>
    </row>
    <row r="403" spans="1:19" ht="96" x14ac:dyDescent="0.2">
      <c r="A403" s="20">
        <v>3819</v>
      </c>
      <c r="B403" s="19" t="s">
        <v>3816</v>
      </c>
      <c r="C403" s="19" t="s">
        <v>7817</v>
      </c>
      <c r="D403" s="25">
        <v>1000</v>
      </c>
      <c r="E403" s="26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P403" s="20">
        <v>40.92</v>
      </c>
      <c r="Q403" s="27" t="s">
        <v>8315</v>
      </c>
      <c r="R403" s="20" t="s">
        <v>8316</v>
      </c>
      <c r="S403" s="28">
        <v>42184.209537037037</v>
      </c>
    </row>
    <row r="404" spans="1:19" ht="128" x14ac:dyDescent="0.2">
      <c r="A404" s="20">
        <v>3821</v>
      </c>
      <c r="B404" s="19" t="s">
        <v>3818</v>
      </c>
      <c r="C404" s="19" t="s">
        <v>7930</v>
      </c>
      <c r="D404" s="25">
        <v>3500</v>
      </c>
      <c r="E404" s="26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P404" s="20">
        <v>79.540000000000006</v>
      </c>
      <c r="Q404" s="27" t="s">
        <v>8315</v>
      </c>
      <c r="R404" s="20" t="s">
        <v>8316</v>
      </c>
      <c r="S404" s="28">
        <v>42341.180636574078</v>
      </c>
    </row>
    <row r="405" spans="1:19" ht="112" x14ac:dyDescent="0.2">
      <c r="A405" s="20">
        <v>3823</v>
      </c>
      <c r="B405" s="19" t="s">
        <v>3820</v>
      </c>
      <c r="C405" s="19" t="s">
        <v>7932</v>
      </c>
      <c r="D405" s="25">
        <v>2500</v>
      </c>
      <c r="E405" s="26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P405" s="20">
        <v>64.63</v>
      </c>
      <c r="Q405" s="27" t="s">
        <v>8315</v>
      </c>
      <c r="R405" s="20" t="s">
        <v>8316</v>
      </c>
      <c r="S405" s="28">
        <v>42170.910231481481</v>
      </c>
    </row>
    <row r="406" spans="1:19" ht="128" x14ac:dyDescent="0.2">
      <c r="A406" s="20">
        <v>3825</v>
      </c>
      <c r="B406" s="19" t="s">
        <v>3822</v>
      </c>
      <c r="C406" s="19" t="s">
        <v>7934</v>
      </c>
      <c r="D406" s="25">
        <v>5000</v>
      </c>
      <c r="E406" s="26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P406" s="20">
        <v>107.57</v>
      </c>
      <c r="Q406" s="27" t="s">
        <v>8315</v>
      </c>
      <c r="R406" s="20" t="s">
        <v>8316</v>
      </c>
      <c r="S406" s="28">
        <v>42151.069606481484</v>
      </c>
    </row>
    <row r="407" spans="1:19" ht="128" x14ac:dyDescent="0.2">
      <c r="A407" s="20">
        <v>3828</v>
      </c>
      <c r="B407" s="19" t="s">
        <v>3825</v>
      </c>
      <c r="C407" s="19" t="s">
        <v>7937</v>
      </c>
      <c r="D407" s="25">
        <v>5000</v>
      </c>
      <c r="E407" s="26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P407" s="20">
        <v>178.57</v>
      </c>
      <c r="Q407" s="27" t="s">
        <v>8315</v>
      </c>
      <c r="R407" s="20" t="s">
        <v>8316</v>
      </c>
      <c r="S407" s="28">
        <v>41944.527627314819</v>
      </c>
    </row>
    <row r="408" spans="1:19" ht="128" x14ac:dyDescent="0.2">
      <c r="A408" s="20">
        <v>3829</v>
      </c>
      <c r="B408" s="19" t="s">
        <v>3826</v>
      </c>
      <c r="C408" s="19" t="s">
        <v>7938</v>
      </c>
      <c r="D408" s="25">
        <v>500</v>
      </c>
      <c r="E408" s="26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P408" s="20">
        <v>62.63</v>
      </c>
      <c r="Q408" s="27" t="s">
        <v>8315</v>
      </c>
      <c r="R408" s="20" t="s">
        <v>8316</v>
      </c>
      <c r="S408" s="28">
        <v>42593.865405092598</v>
      </c>
    </row>
    <row r="409" spans="1:19" ht="112" x14ac:dyDescent="0.2">
      <c r="A409" s="20">
        <v>3830</v>
      </c>
      <c r="B409" s="19" t="s">
        <v>3827</v>
      </c>
      <c r="C409" s="19" t="s">
        <v>7939</v>
      </c>
      <c r="D409" s="25">
        <v>100</v>
      </c>
      <c r="E409" s="26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P409" s="20">
        <v>75</v>
      </c>
      <c r="Q409" s="27" t="s">
        <v>8315</v>
      </c>
      <c r="R409" s="20" t="s">
        <v>8316</v>
      </c>
      <c r="S409" s="28">
        <v>42503.740868055553</v>
      </c>
    </row>
    <row r="410" spans="1:19" ht="128" x14ac:dyDescent="0.2">
      <c r="A410" s="20">
        <v>3831</v>
      </c>
      <c r="B410" s="19" t="s">
        <v>3828</v>
      </c>
      <c r="C410" s="19" t="s">
        <v>7940</v>
      </c>
      <c r="D410" s="25">
        <v>500</v>
      </c>
      <c r="E410" s="26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P410" s="20">
        <v>58.9</v>
      </c>
      <c r="Q410" s="27" t="s">
        <v>8315</v>
      </c>
      <c r="R410" s="20" t="s">
        <v>8316</v>
      </c>
      <c r="S410" s="28">
        <v>41927.848900462966</v>
      </c>
    </row>
    <row r="411" spans="1:19" ht="128" x14ac:dyDescent="0.2">
      <c r="A411" s="20">
        <v>3832</v>
      </c>
      <c r="B411" s="19" t="s">
        <v>3829</v>
      </c>
      <c r="C411" s="19" t="s">
        <v>7941</v>
      </c>
      <c r="D411" s="25">
        <v>1200</v>
      </c>
      <c r="E411" s="26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P411" s="20">
        <v>139.56</v>
      </c>
      <c r="Q411" s="27" t="s">
        <v>8315</v>
      </c>
      <c r="R411" s="20" t="s">
        <v>8316</v>
      </c>
      <c r="S411" s="28">
        <v>42375.114988425921</v>
      </c>
    </row>
    <row r="412" spans="1:19" ht="96" x14ac:dyDescent="0.2">
      <c r="A412" s="20">
        <v>3836</v>
      </c>
      <c r="B412" s="19" t="s">
        <v>3833</v>
      </c>
      <c r="C412" s="19" t="s">
        <v>7945</v>
      </c>
      <c r="D412" s="25">
        <v>800</v>
      </c>
      <c r="E412" s="26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P412" s="20">
        <v>64.290000000000006</v>
      </c>
      <c r="Q412" s="27" t="s">
        <v>8315</v>
      </c>
      <c r="R412" s="20" t="s">
        <v>8316</v>
      </c>
      <c r="S412" s="28">
        <v>42553.926527777774</v>
      </c>
    </row>
    <row r="413" spans="1:19" ht="144" x14ac:dyDescent="0.2">
      <c r="A413" s="20">
        <v>3839</v>
      </c>
      <c r="B413" s="19" t="s">
        <v>3836</v>
      </c>
      <c r="C413" s="19" t="s">
        <v>7948</v>
      </c>
      <c r="D413" s="25">
        <v>2000</v>
      </c>
      <c r="E413" s="26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P413" s="20">
        <v>63.28</v>
      </c>
      <c r="Q413" s="27" t="s">
        <v>8315</v>
      </c>
      <c r="R413" s="20" t="s">
        <v>8316</v>
      </c>
      <c r="S413" s="28">
        <v>42155.142638888887</v>
      </c>
    </row>
  </sheetData>
  <conditionalFormatting sqref="F1:F413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EB79A-9666-B24D-9488-BFFCA0A8A244}">
  <dimension ref="A1:S251"/>
  <sheetViews>
    <sheetView workbookViewId="0">
      <selection activeCell="I4" sqref="I4"/>
    </sheetView>
  </sheetViews>
  <sheetFormatPr baseColWidth="10" defaultRowHeight="15" x14ac:dyDescent="0.2"/>
  <cols>
    <col min="1" max="1" width="10.83203125" style="20"/>
    <col min="2" max="2" width="21.1640625" style="20" customWidth="1"/>
    <col min="3" max="3" width="31.6640625" style="20" customWidth="1"/>
    <col min="4" max="11" width="10.83203125" style="20"/>
    <col min="12" max="12" width="12.33203125" style="20" bestFit="1" customWidth="1"/>
    <col min="13" max="13" width="10.83203125" style="20"/>
    <col min="14" max="14" width="21.1640625" style="20" bestFit="1" customWidth="1"/>
    <col min="15" max="15" width="16.33203125" style="20" bestFit="1" customWidth="1"/>
    <col min="16" max="16" width="15" style="20" bestFit="1" customWidth="1"/>
    <col min="17" max="17" width="10.83203125" style="20"/>
    <col min="18" max="18" width="10.6640625" style="20" bestFit="1" customWidth="1"/>
    <col min="19" max="19" width="20.5" style="20" bestFit="1" customWidth="1"/>
    <col min="20" max="16384" width="10.83203125" style="20"/>
  </cols>
  <sheetData>
    <row r="1" spans="1:19" ht="16" x14ac:dyDescent="0.2">
      <c r="A1" s="17" t="s">
        <v>0</v>
      </c>
      <c r="B1" s="18" t="s">
        <v>1</v>
      </c>
      <c r="C1" s="18" t="s">
        <v>4110</v>
      </c>
      <c r="D1" s="21" t="s">
        <v>8216</v>
      </c>
      <c r="E1" s="23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4" t="s">
        <v>8358</v>
      </c>
      <c r="R1" s="24" t="s">
        <v>8359</v>
      </c>
      <c r="S1" s="17" t="s">
        <v>8365</v>
      </c>
    </row>
    <row r="2" spans="1:19" s="29" customFormat="1" ht="65" customHeight="1" x14ac:dyDescent="0.2">
      <c r="A2" s="29">
        <v>2843</v>
      </c>
      <c r="B2" s="30" t="s">
        <v>2843</v>
      </c>
      <c r="C2" s="30" t="s">
        <v>6953</v>
      </c>
      <c r="D2" s="31">
        <v>1200</v>
      </c>
      <c r="E2" s="32">
        <v>0</v>
      </c>
      <c r="F2" s="33" t="s">
        <v>8220</v>
      </c>
      <c r="G2" s="33" t="s">
        <v>8223</v>
      </c>
      <c r="H2" s="33" t="s">
        <v>8245</v>
      </c>
      <c r="I2" s="33">
        <v>1465790400</v>
      </c>
      <c r="J2" s="33">
        <v>1462210950</v>
      </c>
      <c r="K2" s="33" t="b">
        <v>0</v>
      </c>
      <c r="L2" s="33">
        <v>0</v>
      </c>
      <c r="M2" s="33" t="b">
        <v>0</v>
      </c>
      <c r="N2" s="33" t="s">
        <v>8269</v>
      </c>
      <c r="O2" s="33"/>
      <c r="P2" s="33">
        <v>0</v>
      </c>
      <c r="Q2" s="34" t="s">
        <v>8315</v>
      </c>
      <c r="R2" s="33" t="s">
        <v>8316</v>
      </c>
      <c r="S2" s="35">
        <v>42492.737847222219</v>
      </c>
    </row>
    <row r="3" spans="1:19" s="29" customFormat="1" ht="73" customHeight="1" x14ac:dyDescent="0.2">
      <c r="A3" s="29">
        <v>2845</v>
      </c>
      <c r="B3" s="30" t="s">
        <v>2845</v>
      </c>
      <c r="C3" s="30" t="s">
        <v>6955</v>
      </c>
      <c r="D3" s="31">
        <v>7500</v>
      </c>
      <c r="E3" s="32">
        <v>2366</v>
      </c>
      <c r="F3" s="33" t="s">
        <v>8220</v>
      </c>
      <c r="G3" s="33" t="s">
        <v>8223</v>
      </c>
      <c r="H3" s="33" t="s">
        <v>8245</v>
      </c>
      <c r="I3" s="33">
        <v>1433723033</v>
      </c>
      <c r="J3" s="33">
        <v>1428539033</v>
      </c>
      <c r="K3" s="33" t="b">
        <v>0</v>
      </c>
      <c r="L3" s="33">
        <v>39</v>
      </c>
      <c r="M3" s="33" t="b">
        <v>0</v>
      </c>
      <c r="N3" s="33" t="s">
        <v>8269</v>
      </c>
      <c r="O3" s="33"/>
      <c r="P3" s="33">
        <v>60.67</v>
      </c>
      <c r="Q3" s="34" t="s">
        <v>8315</v>
      </c>
      <c r="R3" s="33" t="s">
        <v>8316</v>
      </c>
      <c r="S3" s="35">
        <v>42103.016585648147</v>
      </c>
    </row>
    <row r="4" spans="1:19" s="29" customFormat="1" ht="89" customHeight="1" x14ac:dyDescent="0.2">
      <c r="A4" s="29">
        <v>2846</v>
      </c>
      <c r="B4" s="30" t="s">
        <v>2846</v>
      </c>
      <c r="C4" s="30" t="s">
        <v>6956</v>
      </c>
      <c r="D4" s="31">
        <v>8000</v>
      </c>
      <c r="E4" s="32">
        <v>0</v>
      </c>
      <c r="F4" s="33" t="s">
        <v>8220</v>
      </c>
      <c r="G4" s="33" t="s">
        <v>8223</v>
      </c>
      <c r="H4" s="33" t="s">
        <v>8245</v>
      </c>
      <c r="I4" s="33">
        <v>1432917394</v>
      </c>
      <c r="J4" s="33">
        <v>1429029394</v>
      </c>
      <c r="K4" s="33" t="b">
        <v>0</v>
      </c>
      <c r="L4" s="33">
        <v>0</v>
      </c>
      <c r="M4" s="33" t="b">
        <v>0</v>
      </c>
      <c r="N4" s="33" t="s">
        <v>8269</v>
      </c>
      <c r="O4" s="33"/>
      <c r="P4" s="33">
        <v>0</v>
      </c>
      <c r="Q4" s="34" t="s">
        <v>8315</v>
      </c>
      <c r="R4" s="33" t="s">
        <v>8316</v>
      </c>
      <c r="S4" s="35">
        <v>42108.692060185189</v>
      </c>
    </row>
    <row r="5" spans="1:19" s="29" customFormat="1" ht="64" x14ac:dyDescent="0.2">
      <c r="A5" s="29">
        <v>2847</v>
      </c>
      <c r="B5" s="30" t="s">
        <v>2847</v>
      </c>
      <c r="C5" s="30" t="s">
        <v>6957</v>
      </c>
      <c r="D5" s="31">
        <v>2000</v>
      </c>
      <c r="E5" s="32">
        <v>0</v>
      </c>
      <c r="F5" s="33" t="s">
        <v>8220</v>
      </c>
      <c r="G5" s="33" t="s">
        <v>8223</v>
      </c>
      <c r="H5" s="33" t="s">
        <v>8245</v>
      </c>
      <c r="I5" s="33">
        <v>1464031265</v>
      </c>
      <c r="J5" s="33">
        <v>1458847265</v>
      </c>
      <c r="K5" s="33" t="b">
        <v>0</v>
      </c>
      <c r="L5" s="33">
        <v>0</v>
      </c>
      <c r="M5" s="33" t="b">
        <v>0</v>
      </c>
      <c r="N5" s="33" t="s">
        <v>8269</v>
      </c>
      <c r="O5" s="33"/>
      <c r="P5" s="33">
        <v>0</v>
      </c>
      <c r="Q5" s="34" t="s">
        <v>8315</v>
      </c>
      <c r="R5" s="33" t="s">
        <v>8316</v>
      </c>
      <c r="S5" s="35">
        <v>42453.806307870371</v>
      </c>
    </row>
    <row r="6" spans="1:19" s="29" customFormat="1" ht="64" x14ac:dyDescent="0.2">
      <c r="A6" s="29">
        <v>2848</v>
      </c>
      <c r="B6" s="30" t="s">
        <v>2848</v>
      </c>
      <c r="C6" s="30" t="s">
        <v>6958</v>
      </c>
      <c r="D6" s="31">
        <v>35000</v>
      </c>
      <c r="E6" s="32">
        <v>70</v>
      </c>
      <c r="F6" s="33" t="s">
        <v>8220</v>
      </c>
      <c r="G6" s="33" t="s">
        <v>8223</v>
      </c>
      <c r="H6" s="33" t="s">
        <v>8245</v>
      </c>
      <c r="I6" s="33">
        <v>1432913659</v>
      </c>
      <c r="J6" s="33">
        <v>1430321659</v>
      </c>
      <c r="K6" s="33" t="b">
        <v>0</v>
      </c>
      <c r="L6" s="33">
        <v>3</v>
      </c>
      <c r="M6" s="33" t="b">
        <v>0</v>
      </c>
      <c r="N6" s="33" t="s">
        <v>8269</v>
      </c>
      <c r="O6" s="33"/>
      <c r="P6" s="33">
        <v>23.33</v>
      </c>
      <c r="Q6" s="34" t="s">
        <v>8315</v>
      </c>
      <c r="R6" s="33" t="s">
        <v>8316</v>
      </c>
      <c r="S6" s="35">
        <v>42123.648831018523</v>
      </c>
    </row>
    <row r="7" spans="1:19" s="29" customFormat="1" ht="64" x14ac:dyDescent="0.2">
      <c r="A7" s="29">
        <v>2850</v>
      </c>
      <c r="B7" s="30" t="s">
        <v>2850</v>
      </c>
      <c r="C7" s="30" t="s">
        <v>6960</v>
      </c>
      <c r="D7" s="31">
        <v>8000</v>
      </c>
      <c r="E7" s="32">
        <v>311</v>
      </c>
      <c r="F7" s="33" t="s">
        <v>8220</v>
      </c>
      <c r="G7" s="33" t="s">
        <v>8223</v>
      </c>
      <c r="H7" s="33" t="s">
        <v>8245</v>
      </c>
      <c r="I7" s="33">
        <v>1409962211</v>
      </c>
      <c r="J7" s="33">
        <v>1407370211</v>
      </c>
      <c r="K7" s="33" t="b">
        <v>0</v>
      </c>
      <c r="L7" s="33">
        <v>13</v>
      </c>
      <c r="M7" s="33" t="b">
        <v>0</v>
      </c>
      <c r="N7" s="33" t="s">
        <v>8269</v>
      </c>
      <c r="O7" s="33"/>
      <c r="P7" s="33">
        <v>23.92</v>
      </c>
      <c r="Q7" s="34" t="s">
        <v>8315</v>
      </c>
      <c r="R7" s="33" t="s">
        <v>8316</v>
      </c>
      <c r="S7" s="35">
        <v>41858.007071759261</v>
      </c>
    </row>
    <row r="8" spans="1:19" s="29" customFormat="1" ht="48" x14ac:dyDescent="0.2">
      <c r="A8" s="29">
        <v>2852</v>
      </c>
      <c r="B8" s="30" t="s">
        <v>2852</v>
      </c>
      <c r="C8" s="30" t="s">
        <v>6962</v>
      </c>
      <c r="D8" s="31">
        <v>5000</v>
      </c>
      <c r="E8" s="32">
        <v>95</v>
      </c>
      <c r="F8" s="33" t="s">
        <v>8220</v>
      </c>
      <c r="G8" s="33" t="s">
        <v>8223</v>
      </c>
      <c r="H8" s="33" t="s">
        <v>8245</v>
      </c>
      <c r="I8" s="33">
        <v>1403312703</v>
      </c>
      <c r="J8" s="33">
        <v>1400720703</v>
      </c>
      <c r="K8" s="33" t="b">
        <v>0</v>
      </c>
      <c r="L8" s="33">
        <v>6</v>
      </c>
      <c r="M8" s="33" t="b">
        <v>0</v>
      </c>
      <c r="N8" s="33" t="s">
        <v>8269</v>
      </c>
      <c r="O8" s="33"/>
      <c r="P8" s="33">
        <v>15.83</v>
      </c>
      <c r="Q8" s="34" t="s">
        <v>8315</v>
      </c>
      <c r="R8" s="33" t="s">
        <v>8316</v>
      </c>
      <c r="S8" s="35">
        <v>41781.045173611114</v>
      </c>
    </row>
    <row r="9" spans="1:19" s="29" customFormat="1" ht="64" x14ac:dyDescent="0.2">
      <c r="A9" s="29">
        <v>2855</v>
      </c>
      <c r="B9" s="30" t="s">
        <v>2855</v>
      </c>
      <c r="C9" s="30" t="s">
        <v>6965</v>
      </c>
      <c r="D9" s="31">
        <v>600</v>
      </c>
      <c r="E9" s="32">
        <v>300</v>
      </c>
      <c r="F9" s="33" t="s">
        <v>8220</v>
      </c>
      <c r="G9" s="33" t="s">
        <v>8223</v>
      </c>
      <c r="H9" s="33" t="s">
        <v>8245</v>
      </c>
      <c r="I9" s="33">
        <v>1454110440</v>
      </c>
      <c r="J9" s="33">
        <v>1451607071</v>
      </c>
      <c r="K9" s="33" t="b">
        <v>0</v>
      </c>
      <c r="L9" s="33">
        <v>5</v>
      </c>
      <c r="M9" s="33" t="b">
        <v>0</v>
      </c>
      <c r="N9" s="33" t="s">
        <v>8269</v>
      </c>
      <c r="O9" s="33"/>
      <c r="P9" s="33">
        <v>60</v>
      </c>
      <c r="Q9" s="34" t="s">
        <v>8315</v>
      </c>
      <c r="R9" s="33" t="s">
        <v>8316</v>
      </c>
      <c r="S9" s="35">
        <v>42370.007766203707</v>
      </c>
    </row>
    <row r="10" spans="1:19" s="29" customFormat="1" ht="64" x14ac:dyDescent="0.2">
      <c r="A10" s="29">
        <v>2856</v>
      </c>
      <c r="B10" s="30" t="s">
        <v>2856</v>
      </c>
      <c r="C10" s="30" t="s">
        <v>6966</v>
      </c>
      <c r="D10" s="31">
        <v>3000</v>
      </c>
      <c r="E10" s="32">
        <v>146</v>
      </c>
      <c r="F10" s="33" t="s">
        <v>8220</v>
      </c>
      <c r="G10" s="33" t="s">
        <v>8223</v>
      </c>
      <c r="H10" s="33" t="s">
        <v>8245</v>
      </c>
      <c r="I10" s="33">
        <v>1439069640</v>
      </c>
      <c r="J10" s="33">
        <v>1433897647</v>
      </c>
      <c r="K10" s="33" t="b">
        <v>0</v>
      </c>
      <c r="L10" s="33">
        <v>6</v>
      </c>
      <c r="M10" s="33" t="b">
        <v>0</v>
      </c>
      <c r="N10" s="33" t="s">
        <v>8269</v>
      </c>
      <c r="O10" s="33"/>
      <c r="P10" s="33">
        <v>24.33</v>
      </c>
      <c r="Q10" s="34" t="s">
        <v>8315</v>
      </c>
      <c r="R10" s="33" t="s">
        <v>8316</v>
      </c>
      <c r="S10" s="35">
        <v>42165.037581018521</v>
      </c>
    </row>
    <row r="11" spans="1:19" s="29" customFormat="1" ht="64" x14ac:dyDescent="0.2">
      <c r="A11" s="29">
        <v>2860</v>
      </c>
      <c r="B11" s="30" t="s">
        <v>2860</v>
      </c>
      <c r="C11" s="30" t="s">
        <v>6970</v>
      </c>
      <c r="D11" s="31">
        <v>4000</v>
      </c>
      <c r="E11" s="32">
        <v>266</v>
      </c>
      <c r="F11" s="33" t="s">
        <v>8220</v>
      </c>
      <c r="G11" s="33" t="s">
        <v>8223</v>
      </c>
      <c r="H11" s="33" t="s">
        <v>8245</v>
      </c>
      <c r="I11" s="33">
        <v>1466363576</v>
      </c>
      <c r="J11" s="33">
        <v>1461179576</v>
      </c>
      <c r="K11" s="33" t="b">
        <v>0</v>
      </c>
      <c r="L11" s="33">
        <v>9</v>
      </c>
      <c r="M11" s="33" t="b">
        <v>0</v>
      </c>
      <c r="N11" s="33" t="s">
        <v>8269</v>
      </c>
      <c r="O11" s="33"/>
      <c r="P11" s="33">
        <v>29.56</v>
      </c>
      <c r="Q11" s="34" t="s">
        <v>8315</v>
      </c>
      <c r="R11" s="33" t="s">
        <v>8316</v>
      </c>
      <c r="S11" s="35">
        <v>42480.800648148142</v>
      </c>
    </row>
    <row r="12" spans="1:19" s="29" customFormat="1" ht="64" x14ac:dyDescent="0.2">
      <c r="A12" s="29">
        <v>2862</v>
      </c>
      <c r="B12" s="30" t="s">
        <v>2862</v>
      </c>
      <c r="C12" s="30" t="s">
        <v>6972</v>
      </c>
      <c r="D12" s="31">
        <v>12700</v>
      </c>
      <c r="E12" s="32">
        <v>55</v>
      </c>
      <c r="F12" s="33" t="s">
        <v>8220</v>
      </c>
      <c r="G12" s="33" t="s">
        <v>8223</v>
      </c>
      <c r="H12" s="33" t="s">
        <v>8245</v>
      </c>
      <c r="I12" s="33">
        <v>1403636229</v>
      </c>
      <c r="J12" s="33">
        <v>1401044229</v>
      </c>
      <c r="K12" s="33" t="b">
        <v>0</v>
      </c>
      <c r="L12" s="33">
        <v>3</v>
      </c>
      <c r="M12" s="33" t="b">
        <v>0</v>
      </c>
      <c r="N12" s="33" t="s">
        <v>8269</v>
      </c>
      <c r="O12" s="33"/>
      <c r="P12" s="33">
        <v>18.329999999999998</v>
      </c>
      <c r="Q12" s="34" t="s">
        <v>8315</v>
      </c>
      <c r="R12" s="33" t="s">
        <v>8316</v>
      </c>
      <c r="S12" s="35">
        <v>41784.789687500001</v>
      </c>
    </row>
    <row r="13" spans="1:19" s="29" customFormat="1" ht="64" x14ac:dyDescent="0.2">
      <c r="A13" s="29">
        <v>2863</v>
      </c>
      <c r="B13" s="30" t="s">
        <v>2863</v>
      </c>
      <c r="C13" s="30" t="s">
        <v>6973</v>
      </c>
      <c r="D13" s="31">
        <v>50000</v>
      </c>
      <c r="E13" s="32">
        <v>20</v>
      </c>
      <c r="F13" s="33" t="s">
        <v>8220</v>
      </c>
      <c r="G13" s="33" t="s">
        <v>8223</v>
      </c>
      <c r="H13" s="33" t="s">
        <v>8245</v>
      </c>
      <c r="I13" s="33">
        <v>1410279123</v>
      </c>
      <c r="J13" s="33">
        <v>1405095123</v>
      </c>
      <c r="K13" s="33" t="b">
        <v>0</v>
      </c>
      <c r="L13" s="33">
        <v>1</v>
      </c>
      <c r="M13" s="33" t="b">
        <v>0</v>
      </c>
      <c r="N13" s="33" t="s">
        <v>8269</v>
      </c>
      <c r="O13" s="33"/>
      <c r="P13" s="33">
        <v>20</v>
      </c>
      <c r="Q13" s="34" t="s">
        <v>8315</v>
      </c>
      <c r="R13" s="33" t="s">
        <v>8316</v>
      </c>
      <c r="S13" s="35">
        <v>41831.675034722226</v>
      </c>
    </row>
    <row r="14" spans="1:19" s="29" customFormat="1" ht="64" x14ac:dyDescent="0.2">
      <c r="A14" s="29">
        <v>2865</v>
      </c>
      <c r="B14" s="30" t="s">
        <v>2865</v>
      </c>
      <c r="C14" s="30" t="s">
        <v>6975</v>
      </c>
      <c r="D14" s="31">
        <v>2888</v>
      </c>
      <c r="E14" s="32">
        <v>0</v>
      </c>
      <c r="F14" s="33" t="s">
        <v>8220</v>
      </c>
      <c r="G14" s="33" t="s">
        <v>8223</v>
      </c>
      <c r="H14" s="33" t="s">
        <v>8245</v>
      </c>
      <c r="I14" s="33">
        <v>1420512259</v>
      </c>
      <c r="J14" s="33">
        <v>1415328259</v>
      </c>
      <c r="K14" s="33" t="b">
        <v>0</v>
      </c>
      <c r="L14" s="33">
        <v>0</v>
      </c>
      <c r="M14" s="33" t="b">
        <v>0</v>
      </c>
      <c r="N14" s="33" t="s">
        <v>8269</v>
      </c>
      <c r="O14" s="33"/>
      <c r="P14" s="33">
        <v>0</v>
      </c>
      <c r="Q14" s="34" t="s">
        <v>8315</v>
      </c>
      <c r="R14" s="33" t="s">
        <v>8316</v>
      </c>
      <c r="S14" s="35">
        <v>41950.114108796297</v>
      </c>
    </row>
    <row r="15" spans="1:19" s="29" customFormat="1" ht="64" x14ac:dyDescent="0.2">
      <c r="A15" s="29">
        <v>2866</v>
      </c>
      <c r="B15" s="30" t="s">
        <v>2866</v>
      </c>
      <c r="C15" s="30" t="s">
        <v>6976</v>
      </c>
      <c r="D15" s="31">
        <v>5000</v>
      </c>
      <c r="E15" s="32">
        <v>45</v>
      </c>
      <c r="F15" s="33" t="s">
        <v>8220</v>
      </c>
      <c r="G15" s="33" t="s">
        <v>8223</v>
      </c>
      <c r="H15" s="33" t="s">
        <v>8245</v>
      </c>
      <c r="I15" s="33">
        <v>1476482400</v>
      </c>
      <c r="J15" s="33">
        <v>1473893721</v>
      </c>
      <c r="K15" s="33" t="b">
        <v>0</v>
      </c>
      <c r="L15" s="33">
        <v>2</v>
      </c>
      <c r="M15" s="33" t="b">
        <v>0</v>
      </c>
      <c r="N15" s="33" t="s">
        <v>8269</v>
      </c>
      <c r="O15" s="33"/>
      <c r="P15" s="33">
        <v>22.5</v>
      </c>
      <c r="Q15" s="34" t="s">
        <v>8315</v>
      </c>
      <c r="R15" s="33" t="s">
        <v>8316</v>
      </c>
      <c r="S15" s="35">
        <v>42627.955104166671</v>
      </c>
    </row>
    <row r="16" spans="1:19" s="29" customFormat="1" ht="64" x14ac:dyDescent="0.2">
      <c r="A16" s="29">
        <v>2867</v>
      </c>
      <c r="B16" s="30" t="s">
        <v>2867</v>
      </c>
      <c r="C16" s="30" t="s">
        <v>6977</v>
      </c>
      <c r="D16" s="31">
        <v>2500</v>
      </c>
      <c r="E16" s="32">
        <v>504</v>
      </c>
      <c r="F16" s="33" t="s">
        <v>8220</v>
      </c>
      <c r="G16" s="33" t="s">
        <v>8223</v>
      </c>
      <c r="H16" s="33" t="s">
        <v>8245</v>
      </c>
      <c r="I16" s="33">
        <v>1467604800</v>
      </c>
      <c r="J16" s="33">
        <v>1465533672</v>
      </c>
      <c r="K16" s="33" t="b">
        <v>0</v>
      </c>
      <c r="L16" s="33">
        <v>10</v>
      </c>
      <c r="M16" s="33" t="b">
        <v>0</v>
      </c>
      <c r="N16" s="33" t="s">
        <v>8269</v>
      </c>
      <c r="O16" s="33"/>
      <c r="P16" s="33">
        <v>50.4</v>
      </c>
      <c r="Q16" s="34" t="s">
        <v>8315</v>
      </c>
      <c r="R16" s="33" t="s">
        <v>8316</v>
      </c>
      <c r="S16" s="35">
        <v>42531.195277777777</v>
      </c>
    </row>
    <row r="17" spans="1:19" s="29" customFormat="1" ht="64" x14ac:dyDescent="0.2">
      <c r="A17" s="29">
        <v>2868</v>
      </c>
      <c r="B17" s="30" t="s">
        <v>2868</v>
      </c>
      <c r="C17" s="30" t="s">
        <v>6978</v>
      </c>
      <c r="D17" s="31">
        <v>15000</v>
      </c>
      <c r="E17" s="32">
        <v>6301.76</v>
      </c>
      <c r="F17" s="33" t="s">
        <v>8220</v>
      </c>
      <c r="G17" s="33" t="s">
        <v>8223</v>
      </c>
      <c r="H17" s="33" t="s">
        <v>8245</v>
      </c>
      <c r="I17" s="33">
        <v>1475697054</v>
      </c>
      <c r="J17" s="33">
        <v>1473105054</v>
      </c>
      <c r="K17" s="33" t="b">
        <v>0</v>
      </c>
      <c r="L17" s="33">
        <v>60</v>
      </c>
      <c r="M17" s="33" t="b">
        <v>0</v>
      </c>
      <c r="N17" s="33" t="s">
        <v>8269</v>
      </c>
      <c r="O17" s="33"/>
      <c r="P17" s="33">
        <v>105.03</v>
      </c>
      <c r="Q17" s="34" t="s">
        <v>8315</v>
      </c>
      <c r="R17" s="33" t="s">
        <v>8316</v>
      </c>
      <c r="S17" s="35">
        <v>42618.827013888891</v>
      </c>
    </row>
    <row r="18" spans="1:19" s="29" customFormat="1" ht="64" x14ac:dyDescent="0.2">
      <c r="A18" s="29">
        <v>2869</v>
      </c>
      <c r="B18" s="30" t="s">
        <v>2869</v>
      </c>
      <c r="C18" s="30" t="s">
        <v>6979</v>
      </c>
      <c r="D18" s="31">
        <v>20000</v>
      </c>
      <c r="E18" s="32">
        <v>177</v>
      </c>
      <c r="F18" s="33" t="s">
        <v>8220</v>
      </c>
      <c r="G18" s="33" t="s">
        <v>8223</v>
      </c>
      <c r="H18" s="33" t="s">
        <v>8245</v>
      </c>
      <c r="I18" s="33">
        <v>1468937681</v>
      </c>
      <c r="J18" s="33">
        <v>1466345681</v>
      </c>
      <c r="K18" s="33" t="b">
        <v>0</v>
      </c>
      <c r="L18" s="33">
        <v>5</v>
      </c>
      <c r="M18" s="33" t="b">
        <v>0</v>
      </c>
      <c r="N18" s="33" t="s">
        <v>8269</v>
      </c>
      <c r="O18" s="33"/>
      <c r="P18" s="33">
        <v>35.4</v>
      </c>
      <c r="Q18" s="34" t="s">
        <v>8315</v>
      </c>
      <c r="R18" s="33" t="s">
        <v>8316</v>
      </c>
      <c r="S18" s="35">
        <v>42540.593530092592</v>
      </c>
    </row>
    <row r="19" spans="1:19" s="29" customFormat="1" ht="64" x14ac:dyDescent="0.2">
      <c r="A19" s="29">
        <v>2870</v>
      </c>
      <c r="B19" s="30" t="s">
        <v>2870</v>
      </c>
      <c r="C19" s="30" t="s">
        <v>6980</v>
      </c>
      <c r="D19" s="31">
        <v>5000</v>
      </c>
      <c r="E19" s="32">
        <v>750</v>
      </c>
      <c r="F19" s="33" t="s">
        <v>8220</v>
      </c>
      <c r="G19" s="33" t="s">
        <v>8223</v>
      </c>
      <c r="H19" s="33" t="s">
        <v>8245</v>
      </c>
      <c r="I19" s="33">
        <v>1400301165</v>
      </c>
      <c r="J19" s="33">
        <v>1397709165</v>
      </c>
      <c r="K19" s="33" t="b">
        <v>0</v>
      </c>
      <c r="L19" s="33">
        <v>9</v>
      </c>
      <c r="M19" s="33" t="b">
        <v>0</v>
      </c>
      <c r="N19" s="33" t="s">
        <v>8269</v>
      </c>
      <c r="O19" s="33"/>
      <c r="P19" s="33">
        <v>83.33</v>
      </c>
      <c r="Q19" s="34" t="s">
        <v>8315</v>
      </c>
      <c r="R19" s="33" t="s">
        <v>8316</v>
      </c>
      <c r="S19" s="35">
        <v>41746.189409722225</v>
      </c>
    </row>
    <row r="20" spans="1:19" s="29" customFormat="1" ht="48" x14ac:dyDescent="0.2">
      <c r="A20" s="29">
        <v>2871</v>
      </c>
      <c r="B20" s="30" t="s">
        <v>2871</v>
      </c>
      <c r="C20" s="30" t="s">
        <v>6981</v>
      </c>
      <c r="D20" s="31">
        <v>10000</v>
      </c>
      <c r="E20" s="32">
        <v>467</v>
      </c>
      <c r="F20" s="33" t="s">
        <v>8220</v>
      </c>
      <c r="G20" s="33" t="s">
        <v>8223</v>
      </c>
      <c r="H20" s="33" t="s">
        <v>8245</v>
      </c>
      <c r="I20" s="33">
        <v>1419183813</v>
      </c>
      <c r="J20" s="33">
        <v>1417455813</v>
      </c>
      <c r="K20" s="33" t="b">
        <v>0</v>
      </c>
      <c r="L20" s="33">
        <v>13</v>
      </c>
      <c r="M20" s="33" t="b">
        <v>0</v>
      </c>
      <c r="N20" s="33" t="s">
        <v>8269</v>
      </c>
      <c r="O20" s="33"/>
      <c r="P20" s="33">
        <v>35.92</v>
      </c>
      <c r="Q20" s="34" t="s">
        <v>8315</v>
      </c>
      <c r="R20" s="33" t="s">
        <v>8316</v>
      </c>
      <c r="S20" s="35">
        <v>41974.738576388889</v>
      </c>
    </row>
    <row r="21" spans="1:19" s="29" customFormat="1" ht="48" x14ac:dyDescent="0.2">
      <c r="A21" s="29">
        <v>2872</v>
      </c>
      <c r="B21" s="30" t="s">
        <v>2872</v>
      </c>
      <c r="C21" s="30" t="s">
        <v>6982</v>
      </c>
      <c r="D21" s="31">
        <v>3000</v>
      </c>
      <c r="E21" s="32">
        <v>0</v>
      </c>
      <c r="F21" s="33" t="s">
        <v>8220</v>
      </c>
      <c r="G21" s="33" t="s">
        <v>8223</v>
      </c>
      <c r="H21" s="33" t="s">
        <v>8245</v>
      </c>
      <c r="I21" s="33">
        <v>1434768438</v>
      </c>
      <c r="J21" s="33">
        <v>1429584438</v>
      </c>
      <c r="K21" s="33" t="b">
        <v>0</v>
      </c>
      <c r="L21" s="33">
        <v>0</v>
      </c>
      <c r="M21" s="33" t="b">
        <v>0</v>
      </c>
      <c r="N21" s="33" t="s">
        <v>8269</v>
      </c>
      <c r="O21" s="33"/>
      <c r="P21" s="33">
        <v>0</v>
      </c>
      <c r="Q21" s="34" t="s">
        <v>8315</v>
      </c>
      <c r="R21" s="33" t="s">
        <v>8316</v>
      </c>
      <c r="S21" s="35">
        <v>42115.11618055556</v>
      </c>
    </row>
    <row r="22" spans="1:19" s="29" customFormat="1" ht="64" x14ac:dyDescent="0.2">
      <c r="A22" s="29">
        <v>2873</v>
      </c>
      <c r="B22" s="30" t="s">
        <v>2873</v>
      </c>
      <c r="C22" s="30" t="s">
        <v>6983</v>
      </c>
      <c r="D22" s="31">
        <v>2500</v>
      </c>
      <c r="E22" s="32">
        <v>953</v>
      </c>
      <c r="F22" s="33" t="s">
        <v>8220</v>
      </c>
      <c r="G22" s="33" t="s">
        <v>8223</v>
      </c>
      <c r="H22" s="33" t="s">
        <v>8245</v>
      </c>
      <c r="I22" s="33">
        <v>1422473831</v>
      </c>
      <c r="J22" s="33">
        <v>1419881831</v>
      </c>
      <c r="K22" s="33" t="b">
        <v>0</v>
      </c>
      <c r="L22" s="33">
        <v>8</v>
      </c>
      <c r="M22" s="33" t="b">
        <v>0</v>
      </c>
      <c r="N22" s="33" t="s">
        <v>8269</v>
      </c>
      <c r="O22" s="33"/>
      <c r="P22" s="33">
        <v>119.13</v>
      </c>
      <c r="Q22" s="34" t="s">
        <v>8315</v>
      </c>
      <c r="R22" s="33" t="s">
        <v>8316</v>
      </c>
      <c r="S22" s="35">
        <v>42002.817488425921</v>
      </c>
    </row>
    <row r="23" spans="1:19" s="29" customFormat="1" ht="64" x14ac:dyDescent="0.2">
      <c r="A23" s="29">
        <v>2874</v>
      </c>
      <c r="B23" s="30" t="s">
        <v>2874</v>
      </c>
      <c r="C23" s="30" t="s">
        <v>6984</v>
      </c>
      <c r="D23" s="31">
        <v>5000</v>
      </c>
      <c r="E23" s="32">
        <v>271</v>
      </c>
      <c r="F23" s="33" t="s">
        <v>8220</v>
      </c>
      <c r="G23" s="33" t="s">
        <v>8223</v>
      </c>
      <c r="H23" s="33" t="s">
        <v>8245</v>
      </c>
      <c r="I23" s="33">
        <v>1484684186</v>
      </c>
      <c r="J23" s="33">
        <v>1482092186</v>
      </c>
      <c r="K23" s="33" t="b">
        <v>0</v>
      </c>
      <c r="L23" s="33">
        <v>3</v>
      </c>
      <c r="M23" s="33" t="b">
        <v>0</v>
      </c>
      <c r="N23" s="33" t="s">
        <v>8269</v>
      </c>
      <c r="O23" s="33"/>
      <c r="P23" s="33">
        <v>90.33</v>
      </c>
      <c r="Q23" s="34" t="s">
        <v>8315</v>
      </c>
      <c r="R23" s="33" t="s">
        <v>8316</v>
      </c>
      <c r="S23" s="35">
        <v>42722.84474537037</v>
      </c>
    </row>
    <row r="24" spans="1:19" s="29" customFormat="1" ht="64" x14ac:dyDescent="0.2">
      <c r="A24" s="29">
        <v>2875</v>
      </c>
      <c r="B24" s="30" t="s">
        <v>2875</v>
      </c>
      <c r="C24" s="30" t="s">
        <v>6985</v>
      </c>
      <c r="D24" s="31">
        <v>20000</v>
      </c>
      <c r="E24" s="32">
        <v>7</v>
      </c>
      <c r="F24" s="33" t="s">
        <v>8220</v>
      </c>
      <c r="G24" s="33" t="s">
        <v>8223</v>
      </c>
      <c r="H24" s="33" t="s">
        <v>8245</v>
      </c>
      <c r="I24" s="33">
        <v>1462417493</v>
      </c>
      <c r="J24" s="33">
        <v>1459825493</v>
      </c>
      <c r="K24" s="33" t="b">
        <v>0</v>
      </c>
      <c r="L24" s="33">
        <v>3</v>
      </c>
      <c r="M24" s="33" t="b">
        <v>0</v>
      </c>
      <c r="N24" s="33" t="s">
        <v>8269</v>
      </c>
      <c r="O24" s="33"/>
      <c r="P24" s="33">
        <v>2.33</v>
      </c>
      <c r="Q24" s="34" t="s">
        <v>8315</v>
      </c>
      <c r="R24" s="33" t="s">
        <v>8316</v>
      </c>
      <c r="S24" s="35">
        <v>42465.128391203703</v>
      </c>
    </row>
    <row r="25" spans="1:19" s="29" customFormat="1" ht="64" x14ac:dyDescent="0.2">
      <c r="A25" s="29">
        <v>2876</v>
      </c>
      <c r="B25" s="30" t="s">
        <v>2876</v>
      </c>
      <c r="C25" s="30" t="s">
        <v>6986</v>
      </c>
      <c r="D25" s="31">
        <v>150000</v>
      </c>
      <c r="E25" s="32">
        <v>0</v>
      </c>
      <c r="F25" s="33" t="s">
        <v>8220</v>
      </c>
      <c r="G25" s="33" t="s">
        <v>8223</v>
      </c>
      <c r="H25" s="33" t="s">
        <v>8245</v>
      </c>
      <c r="I25" s="33">
        <v>1437069079</v>
      </c>
      <c r="J25" s="33">
        <v>1434477079</v>
      </c>
      <c r="K25" s="33" t="b">
        <v>0</v>
      </c>
      <c r="L25" s="33">
        <v>0</v>
      </c>
      <c r="M25" s="33" t="b">
        <v>0</v>
      </c>
      <c r="N25" s="33" t="s">
        <v>8269</v>
      </c>
      <c r="O25" s="33"/>
      <c r="P25" s="33">
        <v>0</v>
      </c>
      <c r="Q25" s="34" t="s">
        <v>8315</v>
      </c>
      <c r="R25" s="33" t="s">
        <v>8316</v>
      </c>
      <c r="S25" s="35">
        <v>42171.743969907402</v>
      </c>
    </row>
    <row r="26" spans="1:19" s="29" customFormat="1" ht="80" x14ac:dyDescent="0.2">
      <c r="A26" s="29">
        <v>2877</v>
      </c>
      <c r="B26" s="30" t="s">
        <v>2877</v>
      </c>
      <c r="C26" s="30" t="s">
        <v>6987</v>
      </c>
      <c r="D26" s="31">
        <v>6000</v>
      </c>
      <c r="E26" s="32">
        <v>650</v>
      </c>
      <c r="F26" s="33" t="s">
        <v>8220</v>
      </c>
      <c r="G26" s="33" t="s">
        <v>8223</v>
      </c>
      <c r="H26" s="33" t="s">
        <v>8245</v>
      </c>
      <c r="I26" s="33">
        <v>1480525200</v>
      </c>
      <c r="J26" s="33">
        <v>1477781724</v>
      </c>
      <c r="K26" s="33" t="b">
        <v>0</v>
      </c>
      <c r="L26" s="33">
        <v>6</v>
      </c>
      <c r="M26" s="33" t="b">
        <v>0</v>
      </c>
      <c r="N26" s="33" t="s">
        <v>8269</v>
      </c>
      <c r="O26" s="33"/>
      <c r="P26" s="33">
        <v>108.33</v>
      </c>
      <c r="Q26" s="34" t="s">
        <v>8315</v>
      </c>
      <c r="R26" s="33" t="s">
        <v>8316</v>
      </c>
      <c r="S26" s="35">
        <v>42672.955138888887</v>
      </c>
    </row>
    <row r="27" spans="1:19" s="29" customFormat="1" ht="48" x14ac:dyDescent="0.2">
      <c r="A27" s="29">
        <v>2879</v>
      </c>
      <c r="B27" s="30" t="s">
        <v>2879</v>
      </c>
      <c r="C27" s="30" t="s">
        <v>6989</v>
      </c>
      <c r="D27" s="31">
        <v>11200</v>
      </c>
      <c r="E27" s="32">
        <v>29</v>
      </c>
      <c r="F27" s="33" t="s">
        <v>8220</v>
      </c>
      <c r="G27" s="33" t="s">
        <v>8223</v>
      </c>
      <c r="H27" s="33" t="s">
        <v>8245</v>
      </c>
      <c r="I27" s="33">
        <v>1453310661</v>
      </c>
      <c r="J27" s="33">
        <v>1450718661</v>
      </c>
      <c r="K27" s="33" t="b">
        <v>0</v>
      </c>
      <c r="L27" s="33">
        <v>1</v>
      </c>
      <c r="M27" s="33" t="b">
        <v>0</v>
      </c>
      <c r="N27" s="33" t="s">
        <v>8269</v>
      </c>
      <c r="O27" s="33"/>
      <c r="P27" s="33">
        <v>29</v>
      </c>
      <c r="Q27" s="34" t="s">
        <v>8315</v>
      </c>
      <c r="R27" s="33" t="s">
        <v>8316</v>
      </c>
      <c r="S27" s="35">
        <v>42359.725243055553</v>
      </c>
    </row>
    <row r="28" spans="1:19" s="29" customFormat="1" ht="64" x14ac:dyDescent="0.2">
      <c r="A28" s="29">
        <v>2880</v>
      </c>
      <c r="B28" s="30" t="s">
        <v>2880</v>
      </c>
      <c r="C28" s="30" t="s">
        <v>6990</v>
      </c>
      <c r="D28" s="31">
        <v>12000</v>
      </c>
      <c r="E28" s="32">
        <v>2800</v>
      </c>
      <c r="F28" s="33" t="s">
        <v>8220</v>
      </c>
      <c r="G28" s="33" t="s">
        <v>8223</v>
      </c>
      <c r="H28" s="33" t="s">
        <v>8245</v>
      </c>
      <c r="I28" s="33">
        <v>1440090300</v>
      </c>
      <c r="J28" s="33">
        <v>1436305452</v>
      </c>
      <c r="K28" s="33" t="b">
        <v>0</v>
      </c>
      <c r="L28" s="33">
        <v>29</v>
      </c>
      <c r="M28" s="33" t="b">
        <v>0</v>
      </c>
      <c r="N28" s="33" t="s">
        <v>8269</v>
      </c>
      <c r="O28" s="33"/>
      <c r="P28" s="33">
        <v>96.55</v>
      </c>
      <c r="Q28" s="34" t="s">
        <v>8315</v>
      </c>
      <c r="R28" s="33" t="s">
        <v>8316</v>
      </c>
      <c r="S28" s="35">
        <v>42192.905694444446</v>
      </c>
    </row>
    <row r="29" spans="1:19" s="29" customFormat="1" ht="64" x14ac:dyDescent="0.2">
      <c r="A29" s="29">
        <v>2881</v>
      </c>
      <c r="B29" s="30" t="s">
        <v>2881</v>
      </c>
      <c r="C29" s="30" t="s">
        <v>6991</v>
      </c>
      <c r="D29" s="31">
        <v>5500</v>
      </c>
      <c r="E29" s="32">
        <v>0</v>
      </c>
      <c r="F29" s="33" t="s">
        <v>8220</v>
      </c>
      <c r="G29" s="33" t="s">
        <v>8223</v>
      </c>
      <c r="H29" s="33" t="s">
        <v>8245</v>
      </c>
      <c r="I29" s="33">
        <v>1417620036</v>
      </c>
      <c r="J29" s="33">
        <v>1412432436</v>
      </c>
      <c r="K29" s="33" t="b">
        <v>0</v>
      </c>
      <c r="L29" s="33">
        <v>0</v>
      </c>
      <c r="M29" s="33" t="b">
        <v>0</v>
      </c>
      <c r="N29" s="33" t="s">
        <v>8269</v>
      </c>
      <c r="O29" s="33"/>
      <c r="P29" s="33">
        <v>0</v>
      </c>
      <c r="Q29" s="34" t="s">
        <v>8315</v>
      </c>
      <c r="R29" s="33" t="s">
        <v>8316</v>
      </c>
      <c r="S29" s="35">
        <v>41916.597638888888</v>
      </c>
    </row>
    <row r="30" spans="1:19" s="29" customFormat="1" ht="64" x14ac:dyDescent="0.2">
      <c r="A30" s="29">
        <v>2882</v>
      </c>
      <c r="B30" s="30" t="s">
        <v>2882</v>
      </c>
      <c r="C30" s="30" t="s">
        <v>6992</v>
      </c>
      <c r="D30" s="31">
        <v>750</v>
      </c>
      <c r="E30" s="32">
        <v>252</v>
      </c>
      <c r="F30" s="33" t="s">
        <v>8220</v>
      </c>
      <c r="G30" s="33" t="s">
        <v>8223</v>
      </c>
      <c r="H30" s="33" t="s">
        <v>8245</v>
      </c>
      <c r="I30" s="33">
        <v>1462112318</v>
      </c>
      <c r="J30" s="33">
        <v>1459520318</v>
      </c>
      <c r="K30" s="33" t="b">
        <v>0</v>
      </c>
      <c r="L30" s="33">
        <v>4</v>
      </c>
      <c r="M30" s="33" t="b">
        <v>0</v>
      </c>
      <c r="N30" s="33" t="s">
        <v>8269</v>
      </c>
      <c r="O30" s="33"/>
      <c r="P30" s="33">
        <v>63</v>
      </c>
      <c r="Q30" s="34" t="s">
        <v>8315</v>
      </c>
      <c r="R30" s="33" t="s">
        <v>8316</v>
      </c>
      <c r="S30" s="35">
        <v>42461.596273148149</v>
      </c>
    </row>
    <row r="31" spans="1:19" s="29" customFormat="1" ht="64" x14ac:dyDescent="0.2">
      <c r="A31" s="29">
        <v>2883</v>
      </c>
      <c r="B31" s="30" t="s">
        <v>2883</v>
      </c>
      <c r="C31" s="30" t="s">
        <v>6993</v>
      </c>
      <c r="D31" s="31">
        <v>10000</v>
      </c>
      <c r="E31" s="32">
        <v>1908</v>
      </c>
      <c r="F31" s="33" t="s">
        <v>8220</v>
      </c>
      <c r="G31" s="33" t="s">
        <v>8223</v>
      </c>
      <c r="H31" s="33" t="s">
        <v>8245</v>
      </c>
      <c r="I31" s="33">
        <v>1454734740</v>
      </c>
      <c r="J31" s="33">
        <v>1451684437</v>
      </c>
      <c r="K31" s="33" t="b">
        <v>0</v>
      </c>
      <c r="L31" s="33">
        <v>5</v>
      </c>
      <c r="M31" s="33" t="b">
        <v>0</v>
      </c>
      <c r="N31" s="33" t="s">
        <v>8269</v>
      </c>
      <c r="O31" s="33"/>
      <c r="P31" s="33">
        <v>381.6</v>
      </c>
      <c r="Q31" s="34" t="s">
        <v>8315</v>
      </c>
      <c r="R31" s="33" t="s">
        <v>8316</v>
      </c>
      <c r="S31" s="35">
        <v>42370.90320601852</v>
      </c>
    </row>
    <row r="32" spans="1:19" s="29" customFormat="1" ht="48" x14ac:dyDescent="0.2">
      <c r="A32" s="29">
        <v>2884</v>
      </c>
      <c r="B32" s="30" t="s">
        <v>2884</v>
      </c>
      <c r="C32" s="30" t="s">
        <v>6994</v>
      </c>
      <c r="D32" s="31">
        <v>45000</v>
      </c>
      <c r="E32" s="32">
        <v>185</v>
      </c>
      <c r="F32" s="33" t="s">
        <v>8220</v>
      </c>
      <c r="G32" s="33" t="s">
        <v>8223</v>
      </c>
      <c r="H32" s="33" t="s">
        <v>8245</v>
      </c>
      <c r="I32" s="33">
        <v>1417800435</v>
      </c>
      <c r="J32" s="33">
        <v>1415208435</v>
      </c>
      <c r="K32" s="33" t="b">
        <v>0</v>
      </c>
      <c r="L32" s="33">
        <v>4</v>
      </c>
      <c r="M32" s="33" t="b">
        <v>0</v>
      </c>
      <c r="N32" s="33" t="s">
        <v>8269</v>
      </c>
      <c r="O32" s="33"/>
      <c r="P32" s="33">
        <v>46.25</v>
      </c>
      <c r="Q32" s="34" t="s">
        <v>8315</v>
      </c>
      <c r="R32" s="33" t="s">
        <v>8316</v>
      </c>
      <c r="S32" s="35">
        <v>41948.727256944447</v>
      </c>
    </row>
    <row r="33" spans="1:19" s="29" customFormat="1" ht="48" x14ac:dyDescent="0.2">
      <c r="A33" s="29">
        <v>2885</v>
      </c>
      <c r="B33" s="30" t="s">
        <v>2885</v>
      </c>
      <c r="C33" s="30" t="s">
        <v>6995</v>
      </c>
      <c r="D33" s="31">
        <v>400</v>
      </c>
      <c r="E33" s="32">
        <v>130</v>
      </c>
      <c r="F33" s="33" t="s">
        <v>8220</v>
      </c>
      <c r="G33" s="33" t="s">
        <v>8223</v>
      </c>
      <c r="H33" s="33" t="s">
        <v>8245</v>
      </c>
      <c r="I33" s="33">
        <v>1426294201</v>
      </c>
      <c r="J33" s="33">
        <v>1423705801</v>
      </c>
      <c r="K33" s="33" t="b">
        <v>0</v>
      </c>
      <c r="L33" s="33">
        <v>5</v>
      </c>
      <c r="M33" s="33" t="b">
        <v>0</v>
      </c>
      <c r="N33" s="33" t="s">
        <v>8269</v>
      </c>
      <c r="O33" s="33"/>
      <c r="P33" s="33">
        <v>26</v>
      </c>
      <c r="Q33" s="34" t="s">
        <v>8315</v>
      </c>
      <c r="R33" s="33" t="s">
        <v>8316</v>
      </c>
      <c r="S33" s="35">
        <v>42047.07640046296</v>
      </c>
    </row>
    <row r="34" spans="1:19" s="29" customFormat="1" ht="64" x14ac:dyDescent="0.2">
      <c r="A34" s="29">
        <v>2886</v>
      </c>
      <c r="B34" s="30" t="s">
        <v>2886</v>
      </c>
      <c r="C34" s="30" t="s">
        <v>6996</v>
      </c>
      <c r="D34" s="31">
        <v>200</v>
      </c>
      <c r="E34" s="32">
        <v>10</v>
      </c>
      <c r="F34" s="33" t="s">
        <v>8220</v>
      </c>
      <c r="G34" s="33" t="s">
        <v>8223</v>
      </c>
      <c r="H34" s="33" t="s">
        <v>8245</v>
      </c>
      <c r="I34" s="33">
        <v>1442635140</v>
      </c>
      <c r="J34" s="33">
        <v>1442243484</v>
      </c>
      <c r="K34" s="33" t="b">
        <v>0</v>
      </c>
      <c r="L34" s="33">
        <v>1</v>
      </c>
      <c r="M34" s="33" t="b">
        <v>0</v>
      </c>
      <c r="N34" s="33" t="s">
        <v>8269</v>
      </c>
      <c r="O34" s="33"/>
      <c r="P34" s="33">
        <v>10</v>
      </c>
      <c r="Q34" s="34" t="s">
        <v>8315</v>
      </c>
      <c r="R34" s="33" t="s">
        <v>8316</v>
      </c>
      <c r="S34" s="35">
        <v>42261.632916666669</v>
      </c>
    </row>
    <row r="35" spans="1:19" s="29" customFormat="1" ht="64" x14ac:dyDescent="0.2">
      <c r="A35" s="29">
        <v>2887</v>
      </c>
      <c r="B35" s="30" t="s">
        <v>2887</v>
      </c>
      <c r="C35" s="30" t="s">
        <v>6997</v>
      </c>
      <c r="D35" s="31">
        <v>3000</v>
      </c>
      <c r="E35" s="32">
        <v>5</v>
      </c>
      <c r="F35" s="33" t="s">
        <v>8220</v>
      </c>
      <c r="G35" s="33" t="s">
        <v>8223</v>
      </c>
      <c r="H35" s="33" t="s">
        <v>8245</v>
      </c>
      <c r="I35" s="33">
        <v>1420971324</v>
      </c>
      <c r="J35" s="33">
        <v>1418379324</v>
      </c>
      <c r="K35" s="33" t="b">
        <v>0</v>
      </c>
      <c r="L35" s="33">
        <v>1</v>
      </c>
      <c r="M35" s="33" t="b">
        <v>0</v>
      </c>
      <c r="N35" s="33" t="s">
        <v>8269</v>
      </c>
      <c r="O35" s="33"/>
      <c r="P35" s="33">
        <v>5</v>
      </c>
      <c r="Q35" s="34" t="s">
        <v>8315</v>
      </c>
      <c r="R35" s="33" t="s">
        <v>8316</v>
      </c>
      <c r="S35" s="35">
        <v>41985.427361111113</v>
      </c>
    </row>
    <row r="36" spans="1:19" s="29" customFormat="1" ht="64" x14ac:dyDescent="0.2">
      <c r="A36" s="29">
        <v>2888</v>
      </c>
      <c r="B36" s="30" t="s">
        <v>2888</v>
      </c>
      <c r="C36" s="30" t="s">
        <v>6998</v>
      </c>
      <c r="D36" s="31">
        <v>30000</v>
      </c>
      <c r="E36" s="32">
        <v>0</v>
      </c>
      <c r="F36" s="33" t="s">
        <v>8220</v>
      </c>
      <c r="G36" s="33" t="s">
        <v>8223</v>
      </c>
      <c r="H36" s="33" t="s">
        <v>8245</v>
      </c>
      <c r="I36" s="33">
        <v>1413608340</v>
      </c>
      <c r="J36" s="33">
        <v>1412945440</v>
      </c>
      <c r="K36" s="33" t="b">
        <v>0</v>
      </c>
      <c r="L36" s="33">
        <v>0</v>
      </c>
      <c r="M36" s="33" t="b">
        <v>0</v>
      </c>
      <c r="N36" s="33" t="s">
        <v>8269</v>
      </c>
      <c r="O36" s="33"/>
      <c r="P36" s="33">
        <v>0</v>
      </c>
      <c r="Q36" s="34" t="s">
        <v>8315</v>
      </c>
      <c r="R36" s="33" t="s">
        <v>8316</v>
      </c>
      <c r="S36" s="35">
        <v>41922.535185185188</v>
      </c>
    </row>
    <row r="37" spans="1:19" s="29" customFormat="1" ht="64" x14ac:dyDescent="0.2">
      <c r="A37" s="29">
        <v>2889</v>
      </c>
      <c r="B37" s="30" t="s">
        <v>2889</v>
      </c>
      <c r="C37" s="30" t="s">
        <v>6999</v>
      </c>
      <c r="D37" s="31">
        <v>3000</v>
      </c>
      <c r="E37" s="32">
        <v>1142</v>
      </c>
      <c r="F37" s="33" t="s">
        <v>8220</v>
      </c>
      <c r="G37" s="33" t="s">
        <v>8223</v>
      </c>
      <c r="H37" s="33" t="s">
        <v>8245</v>
      </c>
      <c r="I37" s="33">
        <v>1409344985</v>
      </c>
      <c r="J37" s="33">
        <v>1406752985</v>
      </c>
      <c r="K37" s="33" t="b">
        <v>0</v>
      </c>
      <c r="L37" s="33">
        <v>14</v>
      </c>
      <c r="M37" s="33" t="b">
        <v>0</v>
      </c>
      <c r="N37" s="33" t="s">
        <v>8269</v>
      </c>
      <c r="O37" s="33"/>
      <c r="P37" s="33">
        <v>81.569999999999993</v>
      </c>
      <c r="Q37" s="34" t="s">
        <v>8315</v>
      </c>
      <c r="R37" s="33" t="s">
        <v>8316</v>
      </c>
      <c r="S37" s="35">
        <v>41850.863252314812</v>
      </c>
    </row>
    <row r="38" spans="1:19" s="29" customFormat="1" ht="64" x14ac:dyDescent="0.2">
      <c r="A38" s="29">
        <v>2890</v>
      </c>
      <c r="B38" s="30" t="s">
        <v>2890</v>
      </c>
      <c r="C38" s="30" t="s">
        <v>7000</v>
      </c>
      <c r="D38" s="31">
        <v>2000</v>
      </c>
      <c r="E38" s="32">
        <v>21</v>
      </c>
      <c r="F38" s="33" t="s">
        <v>8220</v>
      </c>
      <c r="G38" s="33" t="s">
        <v>8223</v>
      </c>
      <c r="H38" s="33" t="s">
        <v>8245</v>
      </c>
      <c r="I38" s="33">
        <v>1407553200</v>
      </c>
      <c r="J38" s="33">
        <v>1405100992</v>
      </c>
      <c r="K38" s="33" t="b">
        <v>0</v>
      </c>
      <c r="L38" s="33">
        <v>3</v>
      </c>
      <c r="M38" s="33" t="b">
        <v>0</v>
      </c>
      <c r="N38" s="33" t="s">
        <v>8269</v>
      </c>
      <c r="O38" s="33"/>
      <c r="P38" s="33">
        <v>7</v>
      </c>
      <c r="Q38" s="34" t="s">
        <v>8315</v>
      </c>
      <c r="R38" s="33" t="s">
        <v>8316</v>
      </c>
      <c r="S38" s="35">
        <v>41831.742962962962</v>
      </c>
    </row>
    <row r="39" spans="1:19" s="29" customFormat="1" ht="64" x14ac:dyDescent="0.2">
      <c r="A39" s="29">
        <v>2891</v>
      </c>
      <c r="B39" s="30" t="s">
        <v>2891</v>
      </c>
      <c r="C39" s="30" t="s">
        <v>7001</v>
      </c>
      <c r="D39" s="31">
        <v>10000</v>
      </c>
      <c r="E39" s="32">
        <v>273</v>
      </c>
      <c r="F39" s="33" t="s">
        <v>8220</v>
      </c>
      <c r="G39" s="33" t="s">
        <v>8223</v>
      </c>
      <c r="H39" s="33" t="s">
        <v>8245</v>
      </c>
      <c r="I39" s="33">
        <v>1460751128</v>
      </c>
      <c r="J39" s="33">
        <v>1455570728</v>
      </c>
      <c r="K39" s="33" t="b">
        <v>0</v>
      </c>
      <c r="L39" s="33">
        <v>10</v>
      </c>
      <c r="M39" s="33" t="b">
        <v>0</v>
      </c>
      <c r="N39" s="33" t="s">
        <v>8269</v>
      </c>
      <c r="O39" s="33"/>
      <c r="P39" s="33">
        <v>27.3</v>
      </c>
      <c r="Q39" s="34" t="s">
        <v>8315</v>
      </c>
      <c r="R39" s="33" t="s">
        <v>8316</v>
      </c>
      <c r="S39" s="35">
        <v>42415.883425925931</v>
      </c>
    </row>
    <row r="40" spans="1:19" s="29" customFormat="1" ht="64" x14ac:dyDescent="0.2">
      <c r="A40" s="29">
        <v>2892</v>
      </c>
      <c r="B40" s="30" t="s">
        <v>2892</v>
      </c>
      <c r="C40" s="30" t="s">
        <v>7002</v>
      </c>
      <c r="D40" s="31">
        <v>5500</v>
      </c>
      <c r="E40" s="32">
        <v>500</v>
      </c>
      <c r="F40" s="33" t="s">
        <v>8220</v>
      </c>
      <c r="G40" s="33" t="s">
        <v>8223</v>
      </c>
      <c r="H40" s="33" t="s">
        <v>8245</v>
      </c>
      <c r="I40" s="33">
        <v>1409000400</v>
      </c>
      <c r="J40" s="33">
        <v>1408381704</v>
      </c>
      <c r="K40" s="33" t="b">
        <v>0</v>
      </c>
      <c r="L40" s="33">
        <v>17</v>
      </c>
      <c r="M40" s="33" t="b">
        <v>0</v>
      </c>
      <c r="N40" s="33" t="s">
        <v>8269</v>
      </c>
      <c r="O40" s="33"/>
      <c r="P40" s="33">
        <v>29.41</v>
      </c>
      <c r="Q40" s="34" t="s">
        <v>8315</v>
      </c>
      <c r="R40" s="33" t="s">
        <v>8316</v>
      </c>
      <c r="S40" s="35">
        <v>41869.714166666665</v>
      </c>
    </row>
    <row r="41" spans="1:19" s="29" customFormat="1" ht="32" x14ac:dyDescent="0.2">
      <c r="A41" s="29">
        <v>2893</v>
      </c>
      <c r="B41" s="30" t="s">
        <v>2893</v>
      </c>
      <c r="C41" s="30" t="s">
        <v>7003</v>
      </c>
      <c r="D41" s="31">
        <v>5000</v>
      </c>
      <c r="E41" s="32">
        <v>25</v>
      </c>
      <c r="F41" s="33" t="s">
        <v>8220</v>
      </c>
      <c r="G41" s="33" t="s">
        <v>8223</v>
      </c>
      <c r="H41" s="33" t="s">
        <v>8245</v>
      </c>
      <c r="I41" s="33">
        <v>1420768800</v>
      </c>
      <c r="J41" s="33">
        <v>1415644395</v>
      </c>
      <c r="K41" s="33" t="b">
        <v>0</v>
      </c>
      <c r="L41" s="33">
        <v>2</v>
      </c>
      <c r="M41" s="33" t="b">
        <v>0</v>
      </c>
      <c r="N41" s="33" t="s">
        <v>8269</v>
      </c>
      <c r="O41" s="33"/>
      <c r="P41" s="33">
        <v>12.5</v>
      </c>
      <c r="Q41" s="34" t="s">
        <v>8315</v>
      </c>
      <c r="R41" s="33" t="s">
        <v>8316</v>
      </c>
      <c r="S41" s="35">
        <v>41953.773090277777</v>
      </c>
    </row>
    <row r="42" spans="1:19" s="29" customFormat="1" ht="32" x14ac:dyDescent="0.2">
      <c r="A42" s="29">
        <v>2894</v>
      </c>
      <c r="B42" s="30" t="s">
        <v>2894</v>
      </c>
      <c r="C42" s="30" t="s">
        <v>7004</v>
      </c>
      <c r="D42" s="31">
        <v>50000</v>
      </c>
      <c r="E42" s="32">
        <v>0</v>
      </c>
      <c r="F42" s="33" t="s">
        <v>8220</v>
      </c>
      <c r="G42" s="33" t="s">
        <v>8223</v>
      </c>
      <c r="H42" s="33" t="s">
        <v>8245</v>
      </c>
      <c r="I42" s="33">
        <v>1428100815</v>
      </c>
      <c r="J42" s="33">
        <v>1422920415</v>
      </c>
      <c r="K42" s="33" t="b">
        <v>0</v>
      </c>
      <c r="L42" s="33">
        <v>0</v>
      </c>
      <c r="M42" s="33" t="b">
        <v>0</v>
      </c>
      <c r="N42" s="33" t="s">
        <v>8269</v>
      </c>
      <c r="O42" s="33"/>
      <c r="P42" s="33">
        <v>0</v>
      </c>
      <c r="Q42" s="34" t="s">
        <v>8315</v>
      </c>
      <c r="R42" s="33" t="s">
        <v>8316</v>
      </c>
      <c r="S42" s="35">
        <v>42037.986284722225</v>
      </c>
    </row>
    <row r="43" spans="1:19" s="29" customFormat="1" ht="64" x14ac:dyDescent="0.2">
      <c r="A43" s="29">
        <v>2895</v>
      </c>
      <c r="B43" s="30" t="s">
        <v>2895</v>
      </c>
      <c r="C43" s="30" t="s">
        <v>7005</v>
      </c>
      <c r="D43" s="31">
        <v>500</v>
      </c>
      <c r="E43" s="32">
        <v>23</v>
      </c>
      <c r="F43" s="33" t="s">
        <v>8220</v>
      </c>
      <c r="G43" s="33" t="s">
        <v>8223</v>
      </c>
      <c r="H43" s="33" t="s">
        <v>8245</v>
      </c>
      <c r="I43" s="33">
        <v>1403470800</v>
      </c>
      <c r="J43" s="33">
        <v>1403356792</v>
      </c>
      <c r="K43" s="33" t="b">
        <v>0</v>
      </c>
      <c r="L43" s="33">
        <v>4</v>
      </c>
      <c r="M43" s="33" t="b">
        <v>0</v>
      </c>
      <c r="N43" s="33" t="s">
        <v>8269</v>
      </c>
      <c r="O43" s="33"/>
      <c r="P43" s="33">
        <v>5.75</v>
      </c>
      <c r="Q43" s="34" t="s">
        <v>8315</v>
      </c>
      <c r="R43" s="33" t="s">
        <v>8316</v>
      </c>
      <c r="S43" s="35">
        <v>41811.555462962962</v>
      </c>
    </row>
    <row r="44" spans="1:19" s="29" customFormat="1" ht="48" x14ac:dyDescent="0.2">
      <c r="A44" s="29">
        <v>2896</v>
      </c>
      <c r="B44" s="30" t="s">
        <v>2896</v>
      </c>
      <c r="C44" s="30" t="s">
        <v>7006</v>
      </c>
      <c r="D44" s="31">
        <v>3000</v>
      </c>
      <c r="E44" s="32">
        <v>625</v>
      </c>
      <c r="F44" s="33" t="s">
        <v>8220</v>
      </c>
      <c r="G44" s="33" t="s">
        <v>8223</v>
      </c>
      <c r="H44" s="33" t="s">
        <v>8245</v>
      </c>
      <c r="I44" s="33">
        <v>1481522400</v>
      </c>
      <c r="J44" s="33">
        <v>1480283321</v>
      </c>
      <c r="K44" s="33" t="b">
        <v>0</v>
      </c>
      <c r="L44" s="33">
        <v>12</v>
      </c>
      <c r="M44" s="33" t="b">
        <v>0</v>
      </c>
      <c r="N44" s="33" t="s">
        <v>8269</v>
      </c>
      <c r="O44" s="33"/>
      <c r="P44" s="33">
        <v>52.08</v>
      </c>
      <c r="Q44" s="34" t="s">
        <v>8315</v>
      </c>
      <c r="R44" s="33" t="s">
        <v>8316</v>
      </c>
      <c r="S44" s="35">
        <v>42701.908807870372</v>
      </c>
    </row>
    <row r="45" spans="1:19" s="29" customFormat="1" ht="64" x14ac:dyDescent="0.2">
      <c r="A45" s="29">
        <v>2897</v>
      </c>
      <c r="B45" s="30" t="s">
        <v>2897</v>
      </c>
      <c r="C45" s="30" t="s">
        <v>7007</v>
      </c>
      <c r="D45" s="31">
        <v>12000</v>
      </c>
      <c r="E45" s="32">
        <v>550</v>
      </c>
      <c r="F45" s="33" t="s">
        <v>8220</v>
      </c>
      <c r="G45" s="33" t="s">
        <v>8223</v>
      </c>
      <c r="H45" s="33" t="s">
        <v>8245</v>
      </c>
      <c r="I45" s="33">
        <v>1444577345</v>
      </c>
      <c r="J45" s="33">
        <v>1441985458</v>
      </c>
      <c r="K45" s="33" t="b">
        <v>0</v>
      </c>
      <c r="L45" s="33">
        <v>3</v>
      </c>
      <c r="M45" s="33" t="b">
        <v>0</v>
      </c>
      <c r="N45" s="33" t="s">
        <v>8269</v>
      </c>
      <c r="O45" s="33"/>
      <c r="P45" s="33">
        <v>183.33</v>
      </c>
      <c r="Q45" s="34" t="s">
        <v>8315</v>
      </c>
      <c r="R45" s="33" t="s">
        <v>8316</v>
      </c>
      <c r="S45" s="35">
        <v>42258.646504629629</v>
      </c>
    </row>
    <row r="46" spans="1:19" s="29" customFormat="1" ht="64" x14ac:dyDescent="0.2">
      <c r="A46" s="29">
        <v>2898</v>
      </c>
      <c r="B46" s="30" t="s">
        <v>2898</v>
      </c>
      <c r="C46" s="30" t="s">
        <v>7008</v>
      </c>
      <c r="D46" s="31">
        <v>7500</v>
      </c>
      <c r="E46" s="32">
        <v>316</v>
      </c>
      <c r="F46" s="33" t="s">
        <v>8220</v>
      </c>
      <c r="G46" s="33" t="s">
        <v>8223</v>
      </c>
      <c r="H46" s="33" t="s">
        <v>8245</v>
      </c>
      <c r="I46" s="33">
        <v>1446307053</v>
      </c>
      <c r="J46" s="33">
        <v>1443715053</v>
      </c>
      <c r="K46" s="33" t="b">
        <v>0</v>
      </c>
      <c r="L46" s="33">
        <v>12</v>
      </c>
      <c r="M46" s="33" t="b">
        <v>0</v>
      </c>
      <c r="N46" s="33" t="s">
        <v>8269</v>
      </c>
      <c r="O46" s="33"/>
      <c r="P46" s="33">
        <v>26.33</v>
      </c>
      <c r="Q46" s="34" t="s">
        <v>8315</v>
      </c>
      <c r="R46" s="33" t="s">
        <v>8316</v>
      </c>
      <c r="S46" s="35">
        <v>42278.664965277778</v>
      </c>
    </row>
    <row r="47" spans="1:19" s="29" customFormat="1" ht="64" x14ac:dyDescent="0.2">
      <c r="A47" s="29">
        <v>2899</v>
      </c>
      <c r="B47" s="30" t="s">
        <v>2899</v>
      </c>
      <c r="C47" s="30" t="s">
        <v>7009</v>
      </c>
      <c r="D47" s="31">
        <v>10000</v>
      </c>
      <c r="E47" s="32">
        <v>0</v>
      </c>
      <c r="F47" s="33" t="s">
        <v>8220</v>
      </c>
      <c r="G47" s="33" t="s">
        <v>8223</v>
      </c>
      <c r="H47" s="33" t="s">
        <v>8245</v>
      </c>
      <c r="I47" s="33">
        <v>1469325158</v>
      </c>
      <c r="J47" s="33">
        <v>1464141158</v>
      </c>
      <c r="K47" s="33" t="b">
        <v>0</v>
      </c>
      <c r="L47" s="33">
        <v>0</v>
      </c>
      <c r="M47" s="33" t="b">
        <v>0</v>
      </c>
      <c r="N47" s="33" t="s">
        <v>8269</v>
      </c>
      <c r="O47" s="33"/>
      <c r="P47" s="33">
        <v>0</v>
      </c>
      <c r="Q47" s="34" t="s">
        <v>8315</v>
      </c>
      <c r="R47" s="33" t="s">
        <v>8316</v>
      </c>
      <c r="S47" s="35">
        <v>42515.078217592592</v>
      </c>
    </row>
    <row r="48" spans="1:19" s="29" customFormat="1" ht="80" x14ac:dyDescent="0.2">
      <c r="A48" s="29">
        <v>2900</v>
      </c>
      <c r="B48" s="30" t="s">
        <v>2900</v>
      </c>
      <c r="C48" s="30" t="s">
        <v>7010</v>
      </c>
      <c r="D48" s="31">
        <v>5500</v>
      </c>
      <c r="E48" s="32">
        <v>3405</v>
      </c>
      <c r="F48" s="33" t="s">
        <v>8220</v>
      </c>
      <c r="G48" s="33" t="s">
        <v>8223</v>
      </c>
      <c r="H48" s="33" t="s">
        <v>8245</v>
      </c>
      <c r="I48" s="33">
        <v>1407562632</v>
      </c>
      <c r="J48" s="33">
        <v>1404970632</v>
      </c>
      <c r="K48" s="33" t="b">
        <v>0</v>
      </c>
      <c r="L48" s="33">
        <v>7</v>
      </c>
      <c r="M48" s="33" t="b">
        <v>0</v>
      </c>
      <c r="N48" s="33" t="s">
        <v>8269</v>
      </c>
      <c r="O48" s="33"/>
      <c r="P48" s="33">
        <v>486.43</v>
      </c>
      <c r="Q48" s="34" t="s">
        <v>8315</v>
      </c>
      <c r="R48" s="33" t="s">
        <v>8316</v>
      </c>
      <c r="S48" s="35">
        <v>41830.234166666669</v>
      </c>
    </row>
    <row r="49" spans="1:19" s="29" customFormat="1" ht="64" x14ac:dyDescent="0.2">
      <c r="A49" s="29">
        <v>2901</v>
      </c>
      <c r="B49" s="30" t="s">
        <v>2901</v>
      </c>
      <c r="C49" s="30" t="s">
        <v>7011</v>
      </c>
      <c r="D49" s="31">
        <v>750</v>
      </c>
      <c r="E49" s="32">
        <v>6</v>
      </c>
      <c r="F49" s="33" t="s">
        <v>8220</v>
      </c>
      <c r="G49" s="33" t="s">
        <v>8223</v>
      </c>
      <c r="H49" s="33" t="s">
        <v>8245</v>
      </c>
      <c r="I49" s="33">
        <v>1423345339</v>
      </c>
      <c r="J49" s="33">
        <v>1418161339</v>
      </c>
      <c r="K49" s="33" t="b">
        <v>0</v>
      </c>
      <c r="L49" s="33">
        <v>2</v>
      </c>
      <c r="M49" s="33" t="b">
        <v>0</v>
      </c>
      <c r="N49" s="33" t="s">
        <v>8269</v>
      </c>
      <c r="O49" s="33"/>
      <c r="P49" s="33">
        <v>3</v>
      </c>
      <c r="Q49" s="34" t="s">
        <v>8315</v>
      </c>
      <c r="R49" s="33" t="s">
        <v>8316</v>
      </c>
      <c r="S49" s="35">
        <v>41982.904386574075</v>
      </c>
    </row>
    <row r="50" spans="1:19" s="29" customFormat="1" ht="48" x14ac:dyDescent="0.2">
      <c r="A50" s="29">
        <v>2902</v>
      </c>
      <c r="B50" s="30" t="s">
        <v>2902</v>
      </c>
      <c r="C50" s="30" t="s">
        <v>7012</v>
      </c>
      <c r="D50" s="31">
        <v>150000</v>
      </c>
      <c r="E50" s="32">
        <v>25</v>
      </c>
      <c r="F50" s="33" t="s">
        <v>8220</v>
      </c>
      <c r="G50" s="33" t="s">
        <v>8223</v>
      </c>
      <c r="H50" s="33" t="s">
        <v>8245</v>
      </c>
      <c r="I50" s="33">
        <v>1440412396</v>
      </c>
      <c r="J50" s="33">
        <v>1437820396</v>
      </c>
      <c r="K50" s="33" t="b">
        <v>0</v>
      </c>
      <c r="L50" s="33">
        <v>1</v>
      </c>
      <c r="M50" s="33" t="b">
        <v>0</v>
      </c>
      <c r="N50" s="33" t="s">
        <v>8269</v>
      </c>
      <c r="O50" s="33"/>
      <c r="P50" s="33">
        <v>25</v>
      </c>
      <c r="Q50" s="34" t="s">
        <v>8315</v>
      </c>
      <c r="R50" s="33" t="s">
        <v>8316</v>
      </c>
      <c r="S50" s="35">
        <v>42210.439768518518</v>
      </c>
    </row>
    <row r="51" spans="1:19" s="29" customFormat="1" ht="64" x14ac:dyDescent="0.2">
      <c r="A51" s="29">
        <v>2903</v>
      </c>
      <c r="B51" s="30" t="s">
        <v>2903</v>
      </c>
      <c r="C51" s="30" t="s">
        <v>7013</v>
      </c>
      <c r="D51" s="31">
        <v>5000</v>
      </c>
      <c r="E51" s="32">
        <v>39</v>
      </c>
      <c r="F51" s="33" t="s">
        <v>8220</v>
      </c>
      <c r="G51" s="33" t="s">
        <v>8223</v>
      </c>
      <c r="H51" s="33" t="s">
        <v>8245</v>
      </c>
      <c r="I51" s="33">
        <v>1441771218</v>
      </c>
      <c r="J51" s="33">
        <v>1436587218</v>
      </c>
      <c r="K51" s="33" t="b">
        <v>0</v>
      </c>
      <c r="L51" s="33">
        <v>4</v>
      </c>
      <c r="M51" s="33" t="b">
        <v>0</v>
      </c>
      <c r="N51" s="33" t="s">
        <v>8269</v>
      </c>
      <c r="O51" s="33"/>
      <c r="P51" s="33">
        <v>9.75</v>
      </c>
      <c r="Q51" s="34" t="s">
        <v>8315</v>
      </c>
      <c r="R51" s="33" t="s">
        <v>8316</v>
      </c>
      <c r="S51" s="35">
        <v>42196.166874999995</v>
      </c>
    </row>
    <row r="52" spans="1:19" s="29" customFormat="1" ht="48" x14ac:dyDescent="0.2">
      <c r="A52" s="29">
        <v>2905</v>
      </c>
      <c r="B52" s="30" t="s">
        <v>2905</v>
      </c>
      <c r="C52" s="30" t="s">
        <v>7015</v>
      </c>
      <c r="D52" s="31">
        <v>3500</v>
      </c>
      <c r="E52" s="32">
        <v>622</v>
      </c>
      <c r="F52" s="33" t="s">
        <v>8220</v>
      </c>
      <c r="G52" s="33" t="s">
        <v>8223</v>
      </c>
      <c r="H52" s="33" t="s">
        <v>8245</v>
      </c>
      <c r="I52" s="33">
        <v>1473211313</v>
      </c>
      <c r="J52" s="33">
        <v>1472001713</v>
      </c>
      <c r="K52" s="33" t="b">
        <v>0</v>
      </c>
      <c r="L52" s="33">
        <v>17</v>
      </c>
      <c r="M52" s="33" t="b">
        <v>0</v>
      </c>
      <c r="N52" s="33" t="s">
        <v>8269</v>
      </c>
      <c r="O52" s="33"/>
      <c r="P52" s="33">
        <v>36.590000000000003</v>
      </c>
      <c r="Q52" s="34" t="s">
        <v>8315</v>
      </c>
      <c r="R52" s="33" t="s">
        <v>8316</v>
      </c>
      <c r="S52" s="35">
        <v>42606.056863425925</v>
      </c>
    </row>
    <row r="53" spans="1:19" s="29" customFormat="1" ht="64" x14ac:dyDescent="0.2">
      <c r="A53" s="29">
        <v>2906</v>
      </c>
      <c r="B53" s="30" t="s">
        <v>2906</v>
      </c>
      <c r="C53" s="30" t="s">
        <v>7016</v>
      </c>
      <c r="D53" s="31">
        <v>6000</v>
      </c>
      <c r="E53" s="32">
        <v>565</v>
      </c>
      <c r="F53" s="33" t="s">
        <v>8220</v>
      </c>
      <c r="G53" s="33" t="s">
        <v>8223</v>
      </c>
      <c r="H53" s="33" t="s">
        <v>8245</v>
      </c>
      <c r="I53" s="33">
        <v>1438390800</v>
      </c>
      <c r="J53" s="33">
        <v>1436888066</v>
      </c>
      <c r="K53" s="33" t="b">
        <v>0</v>
      </c>
      <c r="L53" s="33">
        <v>7</v>
      </c>
      <c r="M53" s="33" t="b">
        <v>0</v>
      </c>
      <c r="N53" s="33" t="s">
        <v>8269</v>
      </c>
      <c r="O53" s="33"/>
      <c r="P53" s="33">
        <v>80.709999999999994</v>
      </c>
      <c r="Q53" s="34" t="s">
        <v>8315</v>
      </c>
      <c r="R53" s="33" t="s">
        <v>8316</v>
      </c>
      <c r="S53" s="35">
        <v>42199.648912037039</v>
      </c>
    </row>
    <row r="54" spans="1:19" s="29" customFormat="1" ht="64" x14ac:dyDescent="0.2">
      <c r="A54" s="29">
        <v>2907</v>
      </c>
      <c r="B54" s="30" t="s">
        <v>2907</v>
      </c>
      <c r="C54" s="30" t="s">
        <v>7017</v>
      </c>
      <c r="D54" s="31">
        <v>2500</v>
      </c>
      <c r="E54" s="32">
        <v>2</v>
      </c>
      <c r="F54" s="33" t="s">
        <v>8220</v>
      </c>
      <c r="G54" s="33" t="s">
        <v>8223</v>
      </c>
      <c r="H54" s="33" t="s">
        <v>8245</v>
      </c>
      <c r="I54" s="33">
        <v>1463259837</v>
      </c>
      <c r="J54" s="33">
        <v>1458075837</v>
      </c>
      <c r="K54" s="33" t="b">
        <v>0</v>
      </c>
      <c r="L54" s="33">
        <v>2</v>
      </c>
      <c r="M54" s="33" t="b">
        <v>0</v>
      </c>
      <c r="N54" s="33" t="s">
        <v>8269</v>
      </c>
      <c r="O54" s="33"/>
      <c r="P54" s="33">
        <v>1</v>
      </c>
      <c r="Q54" s="34" t="s">
        <v>8315</v>
      </c>
      <c r="R54" s="33" t="s">
        <v>8316</v>
      </c>
      <c r="S54" s="35">
        <v>42444.877743055549</v>
      </c>
    </row>
    <row r="55" spans="1:19" s="29" customFormat="1" ht="64" x14ac:dyDescent="0.2">
      <c r="A55" s="29">
        <v>2908</v>
      </c>
      <c r="B55" s="30" t="s">
        <v>2908</v>
      </c>
      <c r="C55" s="30" t="s">
        <v>7018</v>
      </c>
      <c r="D55" s="31">
        <v>9600</v>
      </c>
      <c r="E55" s="32">
        <v>264</v>
      </c>
      <c r="F55" s="33" t="s">
        <v>8220</v>
      </c>
      <c r="G55" s="33" t="s">
        <v>8223</v>
      </c>
      <c r="H55" s="33" t="s">
        <v>8245</v>
      </c>
      <c r="I55" s="33">
        <v>1465407219</v>
      </c>
      <c r="J55" s="33">
        <v>1462815219</v>
      </c>
      <c r="K55" s="33" t="b">
        <v>0</v>
      </c>
      <c r="L55" s="33">
        <v>5</v>
      </c>
      <c r="M55" s="33" t="b">
        <v>0</v>
      </c>
      <c r="N55" s="33" t="s">
        <v>8269</v>
      </c>
      <c r="O55" s="33"/>
      <c r="P55" s="33">
        <v>52.8</v>
      </c>
      <c r="Q55" s="34" t="s">
        <v>8315</v>
      </c>
      <c r="R55" s="33" t="s">
        <v>8316</v>
      </c>
      <c r="S55" s="35">
        <v>42499.731701388882</v>
      </c>
    </row>
    <row r="56" spans="1:19" s="29" customFormat="1" ht="64" x14ac:dyDescent="0.2">
      <c r="A56" s="29">
        <v>2909</v>
      </c>
      <c r="B56" s="30" t="s">
        <v>2909</v>
      </c>
      <c r="C56" s="30" t="s">
        <v>7019</v>
      </c>
      <c r="D56" s="31">
        <v>180000</v>
      </c>
      <c r="E56" s="32">
        <v>20</v>
      </c>
      <c r="F56" s="33" t="s">
        <v>8220</v>
      </c>
      <c r="G56" s="33" t="s">
        <v>8223</v>
      </c>
      <c r="H56" s="33" t="s">
        <v>8245</v>
      </c>
      <c r="I56" s="33">
        <v>1416944760</v>
      </c>
      <c r="J56" s="33">
        <v>1413527001</v>
      </c>
      <c r="K56" s="33" t="b">
        <v>0</v>
      </c>
      <c r="L56" s="33">
        <v>1</v>
      </c>
      <c r="M56" s="33" t="b">
        <v>0</v>
      </c>
      <c r="N56" s="33" t="s">
        <v>8269</v>
      </c>
      <c r="O56" s="33"/>
      <c r="P56" s="33">
        <v>20</v>
      </c>
      <c r="Q56" s="34" t="s">
        <v>8315</v>
      </c>
      <c r="R56" s="33" t="s">
        <v>8316</v>
      </c>
      <c r="S56" s="35">
        <v>41929.266215277778</v>
      </c>
    </row>
    <row r="57" spans="1:19" s="29" customFormat="1" ht="64" x14ac:dyDescent="0.2">
      <c r="A57" s="29">
        <v>2911</v>
      </c>
      <c r="B57" s="30" t="s">
        <v>2911</v>
      </c>
      <c r="C57" s="30" t="s">
        <v>7021</v>
      </c>
      <c r="D57" s="31">
        <v>1800</v>
      </c>
      <c r="E57" s="32">
        <v>657</v>
      </c>
      <c r="F57" s="33" t="s">
        <v>8220</v>
      </c>
      <c r="G57" s="33" t="s">
        <v>8223</v>
      </c>
      <c r="H57" s="33" t="s">
        <v>8245</v>
      </c>
      <c r="I57" s="33">
        <v>1435429626</v>
      </c>
      <c r="J57" s="33">
        <v>1431973626</v>
      </c>
      <c r="K57" s="33" t="b">
        <v>0</v>
      </c>
      <c r="L57" s="33">
        <v>14</v>
      </c>
      <c r="M57" s="33" t="b">
        <v>0</v>
      </c>
      <c r="N57" s="33" t="s">
        <v>8269</v>
      </c>
      <c r="O57" s="33"/>
      <c r="P57" s="33">
        <v>46.93</v>
      </c>
      <c r="Q57" s="34" t="s">
        <v>8315</v>
      </c>
      <c r="R57" s="33" t="s">
        <v>8316</v>
      </c>
      <c r="S57" s="35">
        <v>42142.768819444449</v>
      </c>
    </row>
    <row r="58" spans="1:19" s="29" customFormat="1" ht="64" x14ac:dyDescent="0.2">
      <c r="A58" s="29">
        <v>2912</v>
      </c>
      <c r="B58" s="30" t="s">
        <v>2912</v>
      </c>
      <c r="C58" s="30" t="s">
        <v>7022</v>
      </c>
      <c r="D58" s="31">
        <v>14440</v>
      </c>
      <c r="E58" s="32">
        <v>2030</v>
      </c>
      <c r="F58" s="33" t="s">
        <v>8220</v>
      </c>
      <c r="G58" s="33" t="s">
        <v>8223</v>
      </c>
      <c r="H58" s="33" t="s">
        <v>8245</v>
      </c>
      <c r="I58" s="33">
        <v>1452827374</v>
      </c>
      <c r="J58" s="33">
        <v>1450235374</v>
      </c>
      <c r="K58" s="33" t="b">
        <v>0</v>
      </c>
      <c r="L58" s="33">
        <v>26</v>
      </c>
      <c r="M58" s="33" t="b">
        <v>0</v>
      </c>
      <c r="N58" s="33" t="s">
        <v>8269</v>
      </c>
      <c r="O58" s="33"/>
      <c r="P58" s="33">
        <v>78.08</v>
      </c>
      <c r="Q58" s="34" t="s">
        <v>8315</v>
      </c>
      <c r="R58" s="33" t="s">
        <v>8316</v>
      </c>
      <c r="S58" s="35">
        <v>42354.131643518514</v>
      </c>
    </row>
    <row r="59" spans="1:19" s="29" customFormat="1" ht="64" x14ac:dyDescent="0.2">
      <c r="A59" s="29">
        <v>2913</v>
      </c>
      <c r="B59" s="30" t="s">
        <v>2913</v>
      </c>
      <c r="C59" s="30" t="s">
        <v>7023</v>
      </c>
      <c r="D59" s="31">
        <v>10000</v>
      </c>
      <c r="E59" s="32">
        <v>2</v>
      </c>
      <c r="F59" s="33" t="s">
        <v>8220</v>
      </c>
      <c r="G59" s="33" t="s">
        <v>8223</v>
      </c>
      <c r="H59" s="33" t="s">
        <v>8245</v>
      </c>
      <c r="I59" s="33">
        <v>1410041339</v>
      </c>
      <c r="J59" s="33">
        <v>1404857339</v>
      </c>
      <c r="K59" s="33" t="b">
        <v>0</v>
      </c>
      <c r="L59" s="33">
        <v>2</v>
      </c>
      <c r="M59" s="33" t="b">
        <v>0</v>
      </c>
      <c r="N59" s="33" t="s">
        <v>8269</v>
      </c>
      <c r="O59" s="33"/>
      <c r="P59" s="33">
        <v>1</v>
      </c>
      <c r="Q59" s="34" t="s">
        <v>8315</v>
      </c>
      <c r="R59" s="33" t="s">
        <v>8316</v>
      </c>
      <c r="S59" s="35">
        <v>41828.922905092593</v>
      </c>
    </row>
    <row r="60" spans="1:19" s="29" customFormat="1" ht="64" x14ac:dyDescent="0.2">
      <c r="A60" s="29">
        <v>2917</v>
      </c>
      <c r="B60" s="30" t="s">
        <v>2917</v>
      </c>
      <c r="C60" s="30" t="s">
        <v>7027</v>
      </c>
      <c r="D60" s="31">
        <v>2000</v>
      </c>
      <c r="E60" s="32">
        <v>437</v>
      </c>
      <c r="F60" s="33" t="s">
        <v>8220</v>
      </c>
      <c r="G60" s="33" t="s">
        <v>8223</v>
      </c>
      <c r="H60" s="33" t="s">
        <v>8245</v>
      </c>
      <c r="I60" s="33">
        <v>1442381847</v>
      </c>
      <c r="J60" s="33">
        <v>1440826647</v>
      </c>
      <c r="K60" s="33" t="b">
        <v>0</v>
      </c>
      <c r="L60" s="33">
        <v>9</v>
      </c>
      <c r="M60" s="33" t="b">
        <v>0</v>
      </c>
      <c r="N60" s="33" t="s">
        <v>8269</v>
      </c>
      <c r="O60" s="33"/>
      <c r="P60" s="33">
        <v>48.56</v>
      </c>
      <c r="Q60" s="34" t="s">
        <v>8315</v>
      </c>
      <c r="R60" s="33" t="s">
        <v>8316</v>
      </c>
      <c r="S60" s="35">
        <v>42245.234340277777</v>
      </c>
    </row>
    <row r="61" spans="1:19" s="29" customFormat="1" ht="48" x14ac:dyDescent="0.2">
      <c r="A61" s="29">
        <v>2918</v>
      </c>
      <c r="B61" s="30" t="s">
        <v>2918</v>
      </c>
      <c r="C61" s="30" t="s">
        <v>7028</v>
      </c>
      <c r="D61" s="31">
        <v>5000</v>
      </c>
      <c r="E61" s="32">
        <v>1362</v>
      </c>
      <c r="F61" s="33" t="s">
        <v>8220</v>
      </c>
      <c r="G61" s="33" t="s">
        <v>8223</v>
      </c>
      <c r="H61" s="33" t="s">
        <v>8245</v>
      </c>
      <c r="I61" s="33">
        <v>1446131207</v>
      </c>
      <c r="J61" s="33">
        <v>1443712007</v>
      </c>
      <c r="K61" s="33" t="b">
        <v>0</v>
      </c>
      <c r="L61" s="33">
        <v>20</v>
      </c>
      <c r="M61" s="33" t="b">
        <v>0</v>
      </c>
      <c r="N61" s="33" t="s">
        <v>8269</v>
      </c>
      <c r="O61" s="33"/>
      <c r="P61" s="33">
        <v>68.099999999999994</v>
      </c>
      <c r="Q61" s="34" t="s">
        <v>8315</v>
      </c>
      <c r="R61" s="33" t="s">
        <v>8316</v>
      </c>
      <c r="S61" s="35">
        <v>42278.629710648151</v>
      </c>
    </row>
    <row r="62" spans="1:19" s="29" customFormat="1" ht="48" x14ac:dyDescent="0.2">
      <c r="A62" s="29">
        <v>2919</v>
      </c>
      <c r="B62" s="30" t="s">
        <v>2919</v>
      </c>
      <c r="C62" s="30" t="s">
        <v>7029</v>
      </c>
      <c r="D62" s="31">
        <v>600</v>
      </c>
      <c r="E62" s="32">
        <v>51</v>
      </c>
      <c r="F62" s="33" t="s">
        <v>8220</v>
      </c>
      <c r="G62" s="33" t="s">
        <v>8223</v>
      </c>
      <c r="H62" s="33" t="s">
        <v>8245</v>
      </c>
      <c r="I62" s="33">
        <v>1407250329</v>
      </c>
      <c r="J62" s="33">
        <v>1404658329</v>
      </c>
      <c r="K62" s="33" t="b">
        <v>0</v>
      </c>
      <c r="L62" s="33">
        <v>6</v>
      </c>
      <c r="M62" s="33" t="b">
        <v>0</v>
      </c>
      <c r="N62" s="33" t="s">
        <v>8269</v>
      </c>
      <c r="O62" s="33"/>
      <c r="P62" s="33">
        <v>8.5</v>
      </c>
      <c r="Q62" s="34" t="s">
        <v>8315</v>
      </c>
      <c r="R62" s="33" t="s">
        <v>8316</v>
      </c>
      <c r="S62" s="35">
        <v>41826.61954861111</v>
      </c>
    </row>
    <row r="63" spans="1:19" s="29" customFormat="1" ht="48" x14ac:dyDescent="0.2">
      <c r="A63" s="29">
        <v>3728</v>
      </c>
      <c r="B63" s="30" t="s">
        <v>3725</v>
      </c>
      <c r="C63" s="30" t="s">
        <v>7838</v>
      </c>
      <c r="D63" s="31">
        <v>20000</v>
      </c>
      <c r="E63" s="32">
        <v>1862</v>
      </c>
      <c r="F63" s="33" t="s">
        <v>8220</v>
      </c>
      <c r="G63" s="33" t="s">
        <v>8223</v>
      </c>
      <c r="H63" s="33" t="s">
        <v>8245</v>
      </c>
      <c r="I63" s="33">
        <v>1439957176</v>
      </c>
      <c r="J63" s="33">
        <v>1437365176</v>
      </c>
      <c r="K63" s="33" t="b">
        <v>0</v>
      </c>
      <c r="L63" s="33">
        <v>31</v>
      </c>
      <c r="M63" s="33" t="b">
        <v>0</v>
      </c>
      <c r="N63" s="33" t="s">
        <v>8269</v>
      </c>
      <c r="O63" s="33"/>
      <c r="P63" s="33">
        <v>60.06</v>
      </c>
      <c r="Q63" s="34" t="s">
        <v>8315</v>
      </c>
      <c r="R63" s="33" t="s">
        <v>8316</v>
      </c>
      <c r="S63" s="35">
        <v>42205.171018518522</v>
      </c>
    </row>
    <row r="64" spans="1:19" s="29" customFormat="1" ht="64" x14ac:dyDescent="0.2">
      <c r="A64" s="29">
        <v>3729</v>
      </c>
      <c r="B64" s="30" t="s">
        <v>3726</v>
      </c>
      <c r="C64" s="30" t="s">
        <v>7839</v>
      </c>
      <c r="D64" s="31">
        <v>5000</v>
      </c>
      <c r="E64" s="32">
        <v>362</v>
      </c>
      <c r="F64" s="33" t="s">
        <v>8220</v>
      </c>
      <c r="G64" s="33" t="s">
        <v>8223</v>
      </c>
      <c r="H64" s="33" t="s">
        <v>8245</v>
      </c>
      <c r="I64" s="33">
        <v>1427082912</v>
      </c>
      <c r="J64" s="33">
        <v>1423198512</v>
      </c>
      <c r="K64" s="33" t="b">
        <v>0</v>
      </c>
      <c r="L64" s="33">
        <v>5</v>
      </c>
      <c r="M64" s="33" t="b">
        <v>0</v>
      </c>
      <c r="N64" s="33" t="s">
        <v>8269</v>
      </c>
      <c r="O64" s="33"/>
      <c r="P64" s="33">
        <v>72.400000000000006</v>
      </c>
      <c r="Q64" s="34" t="s">
        <v>8315</v>
      </c>
      <c r="R64" s="33" t="s">
        <v>8316</v>
      </c>
      <c r="S64" s="35">
        <v>42041.205000000002</v>
      </c>
    </row>
    <row r="65" spans="1:19" s="29" customFormat="1" ht="64" x14ac:dyDescent="0.2">
      <c r="A65" s="29">
        <v>3730</v>
      </c>
      <c r="B65" s="30" t="s">
        <v>3727</v>
      </c>
      <c r="C65" s="30" t="s">
        <v>7840</v>
      </c>
      <c r="D65" s="31">
        <v>1000</v>
      </c>
      <c r="E65" s="32">
        <v>100</v>
      </c>
      <c r="F65" s="33" t="s">
        <v>8220</v>
      </c>
      <c r="G65" s="33" t="s">
        <v>8223</v>
      </c>
      <c r="H65" s="33" t="s">
        <v>8245</v>
      </c>
      <c r="I65" s="33">
        <v>1439828159</v>
      </c>
      <c r="J65" s="33">
        <v>1437236159</v>
      </c>
      <c r="K65" s="33" t="b">
        <v>0</v>
      </c>
      <c r="L65" s="33">
        <v>1</v>
      </c>
      <c r="M65" s="33" t="b">
        <v>0</v>
      </c>
      <c r="N65" s="33" t="s">
        <v>8269</v>
      </c>
      <c r="O65" s="33"/>
      <c r="P65" s="33">
        <v>100</v>
      </c>
      <c r="Q65" s="34" t="s">
        <v>8315</v>
      </c>
      <c r="R65" s="33" t="s">
        <v>8316</v>
      </c>
      <c r="S65" s="35">
        <v>42203.677766203706</v>
      </c>
    </row>
    <row r="66" spans="1:19" s="29" customFormat="1" ht="64" x14ac:dyDescent="0.2">
      <c r="A66" s="29">
        <v>3731</v>
      </c>
      <c r="B66" s="30" t="s">
        <v>3728</v>
      </c>
      <c r="C66" s="30" t="s">
        <v>7841</v>
      </c>
      <c r="D66" s="31">
        <v>5500</v>
      </c>
      <c r="E66" s="32">
        <v>620</v>
      </c>
      <c r="F66" s="33" t="s">
        <v>8220</v>
      </c>
      <c r="G66" s="33" t="s">
        <v>8223</v>
      </c>
      <c r="H66" s="33" t="s">
        <v>8245</v>
      </c>
      <c r="I66" s="33">
        <v>1420860180</v>
      </c>
      <c r="J66" s="33">
        <v>1418234646</v>
      </c>
      <c r="K66" s="33" t="b">
        <v>0</v>
      </c>
      <c r="L66" s="33">
        <v>12</v>
      </c>
      <c r="M66" s="33" t="b">
        <v>0</v>
      </c>
      <c r="N66" s="33" t="s">
        <v>8269</v>
      </c>
      <c r="O66" s="33"/>
      <c r="P66" s="33">
        <v>51.67</v>
      </c>
      <c r="Q66" s="34" t="s">
        <v>8315</v>
      </c>
      <c r="R66" s="33" t="s">
        <v>8316</v>
      </c>
      <c r="S66" s="35">
        <v>41983.752847222218</v>
      </c>
    </row>
    <row r="67" spans="1:19" s="29" customFormat="1" ht="48" x14ac:dyDescent="0.2">
      <c r="A67" s="29">
        <v>3733</v>
      </c>
      <c r="B67" s="30" t="s">
        <v>3730</v>
      </c>
      <c r="C67" s="30" t="s">
        <v>7843</v>
      </c>
      <c r="D67" s="31">
        <v>1500</v>
      </c>
      <c r="E67" s="32">
        <v>0</v>
      </c>
      <c r="F67" s="33" t="s">
        <v>8220</v>
      </c>
      <c r="G67" s="33" t="s">
        <v>8223</v>
      </c>
      <c r="H67" s="33" t="s">
        <v>8245</v>
      </c>
      <c r="I67" s="33">
        <v>1429396200</v>
      </c>
      <c r="J67" s="33">
        <v>1428539708</v>
      </c>
      <c r="K67" s="33" t="b">
        <v>0</v>
      </c>
      <c r="L67" s="33">
        <v>0</v>
      </c>
      <c r="M67" s="33" t="b">
        <v>0</v>
      </c>
      <c r="N67" s="33" t="s">
        <v>8269</v>
      </c>
      <c r="O67" s="33"/>
      <c r="P67" s="33">
        <v>0</v>
      </c>
      <c r="Q67" s="34" t="s">
        <v>8315</v>
      </c>
      <c r="R67" s="33" t="s">
        <v>8316</v>
      </c>
      <c r="S67" s="35">
        <v>42103.024398148147</v>
      </c>
    </row>
    <row r="68" spans="1:19" s="29" customFormat="1" ht="64" x14ac:dyDescent="0.2">
      <c r="A68" s="29">
        <v>3734</v>
      </c>
      <c r="B68" s="30" t="s">
        <v>3731</v>
      </c>
      <c r="C68" s="30" t="s">
        <v>7844</v>
      </c>
      <c r="D68" s="31">
        <v>1500</v>
      </c>
      <c r="E68" s="32">
        <v>427</v>
      </c>
      <c r="F68" s="33" t="s">
        <v>8220</v>
      </c>
      <c r="G68" s="33" t="s">
        <v>8223</v>
      </c>
      <c r="H68" s="33" t="s">
        <v>8245</v>
      </c>
      <c r="I68" s="33">
        <v>1432589896</v>
      </c>
      <c r="J68" s="33">
        <v>1427405896</v>
      </c>
      <c r="K68" s="33" t="b">
        <v>0</v>
      </c>
      <c r="L68" s="33">
        <v>7</v>
      </c>
      <c r="M68" s="33" t="b">
        <v>0</v>
      </c>
      <c r="N68" s="33" t="s">
        <v>8269</v>
      </c>
      <c r="O68" s="33"/>
      <c r="P68" s="33">
        <v>61</v>
      </c>
      <c r="Q68" s="34" t="s">
        <v>8315</v>
      </c>
      <c r="R68" s="33" t="s">
        <v>8316</v>
      </c>
      <c r="S68" s="35">
        <v>42089.901574074072</v>
      </c>
    </row>
    <row r="69" spans="1:19" s="29" customFormat="1" ht="48" x14ac:dyDescent="0.2">
      <c r="A69" s="29">
        <v>3737</v>
      </c>
      <c r="B69" s="30" t="s">
        <v>3734</v>
      </c>
      <c r="C69" s="30" t="s">
        <v>7847</v>
      </c>
      <c r="D69" s="31">
        <v>700</v>
      </c>
      <c r="E69" s="32">
        <v>150</v>
      </c>
      <c r="F69" s="33" t="s">
        <v>8220</v>
      </c>
      <c r="G69" s="33" t="s">
        <v>8223</v>
      </c>
      <c r="H69" s="33" t="s">
        <v>8245</v>
      </c>
      <c r="I69" s="33">
        <v>1447311540</v>
      </c>
      <c r="J69" s="33">
        <v>1445358903</v>
      </c>
      <c r="K69" s="33" t="b">
        <v>0</v>
      </c>
      <c r="L69" s="33">
        <v>4</v>
      </c>
      <c r="M69" s="33" t="b">
        <v>0</v>
      </c>
      <c r="N69" s="33" t="s">
        <v>8269</v>
      </c>
      <c r="O69" s="33"/>
      <c r="P69" s="33">
        <v>37.5</v>
      </c>
      <c r="Q69" s="34" t="s">
        <v>8315</v>
      </c>
      <c r="R69" s="33" t="s">
        <v>8316</v>
      </c>
      <c r="S69" s="35">
        <v>42297.691006944442</v>
      </c>
    </row>
    <row r="70" spans="1:19" s="29" customFormat="1" ht="64" x14ac:dyDescent="0.2">
      <c r="A70" s="29">
        <v>3740</v>
      </c>
      <c r="B70" s="30" t="s">
        <v>3737</v>
      </c>
      <c r="C70" s="30" t="s">
        <v>7850</v>
      </c>
      <c r="D70" s="31">
        <v>2000</v>
      </c>
      <c r="E70" s="32">
        <v>358</v>
      </c>
      <c r="F70" s="33" t="s">
        <v>8220</v>
      </c>
      <c r="G70" s="33" t="s">
        <v>8223</v>
      </c>
      <c r="H70" s="33" t="s">
        <v>8245</v>
      </c>
      <c r="I70" s="33">
        <v>1407808438</v>
      </c>
      <c r="J70" s="33">
        <v>1405217355</v>
      </c>
      <c r="K70" s="33" t="b">
        <v>0</v>
      </c>
      <c r="L70" s="33">
        <v>14</v>
      </c>
      <c r="M70" s="33" t="b">
        <v>0</v>
      </c>
      <c r="N70" s="33" t="s">
        <v>8269</v>
      </c>
      <c r="O70" s="33"/>
      <c r="P70" s="33">
        <v>25.57</v>
      </c>
      <c r="Q70" s="34" t="s">
        <v>8315</v>
      </c>
      <c r="R70" s="33" t="s">
        <v>8316</v>
      </c>
      <c r="S70" s="35">
        <v>41833.089756944442</v>
      </c>
    </row>
    <row r="71" spans="1:19" s="29" customFormat="1" ht="48" x14ac:dyDescent="0.2">
      <c r="A71" s="29">
        <v>3741</v>
      </c>
      <c r="B71" s="30" t="s">
        <v>3738</v>
      </c>
      <c r="C71" s="30" t="s">
        <v>7851</v>
      </c>
      <c r="D71" s="31">
        <v>20000</v>
      </c>
      <c r="E71" s="32">
        <v>0</v>
      </c>
      <c r="F71" s="33" t="s">
        <v>8220</v>
      </c>
      <c r="G71" s="33" t="s">
        <v>8223</v>
      </c>
      <c r="H71" s="33" t="s">
        <v>8245</v>
      </c>
      <c r="I71" s="33">
        <v>1450389950</v>
      </c>
      <c r="J71" s="33">
        <v>1447797950</v>
      </c>
      <c r="K71" s="33" t="b">
        <v>0</v>
      </c>
      <c r="L71" s="33">
        <v>0</v>
      </c>
      <c r="M71" s="33" t="b">
        <v>0</v>
      </c>
      <c r="N71" s="33" t="s">
        <v>8269</v>
      </c>
      <c r="O71" s="33"/>
      <c r="P71" s="33">
        <v>0</v>
      </c>
      <c r="Q71" s="34" t="s">
        <v>8315</v>
      </c>
      <c r="R71" s="33" t="s">
        <v>8316</v>
      </c>
      <c r="S71" s="35">
        <v>42325.920717592591</v>
      </c>
    </row>
    <row r="72" spans="1:19" s="29" customFormat="1" ht="64" x14ac:dyDescent="0.2">
      <c r="A72" s="29">
        <v>3742</v>
      </c>
      <c r="B72" s="30" t="s">
        <v>3739</v>
      </c>
      <c r="C72" s="30" t="s">
        <v>7852</v>
      </c>
      <c r="D72" s="31">
        <v>5000</v>
      </c>
      <c r="E72" s="32">
        <v>100</v>
      </c>
      <c r="F72" s="33" t="s">
        <v>8220</v>
      </c>
      <c r="G72" s="33" t="s">
        <v>8223</v>
      </c>
      <c r="H72" s="33" t="s">
        <v>8245</v>
      </c>
      <c r="I72" s="33">
        <v>1409980144</v>
      </c>
      <c r="J72" s="33">
        <v>1407388144</v>
      </c>
      <c r="K72" s="33" t="b">
        <v>0</v>
      </c>
      <c r="L72" s="33">
        <v>4</v>
      </c>
      <c r="M72" s="33" t="b">
        <v>0</v>
      </c>
      <c r="N72" s="33" t="s">
        <v>8269</v>
      </c>
      <c r="O72" s="33"/>
      <c r="P72" s="33">
        <v>25</v>
      </c>
      <c r="Q72" s="34" t="s">
        <v>8315</v>
      </c>
      <c r="R72" s="33" t="s">
        <v>8316</v>
      </c>
      <c r="S72" s="35">
        <v>41858.214629629627</v>
      </c>
    </row>
    <row r="73" spans="1:19" s="29" customFormat="1" ht="48" x14ac:dyDescent="0.2">
      <c r="A73" s="29">
        <v>3743</v>
      </c>
      <c r="B73" s="30" t="s">
        <v>3740</v>
      </c>
      <c r="C73" s="30" t="s">
        <v>7853</v>
      </c>
      <c r="D73" s="31">
        <v>2200</v>
      </c>
      <c r="E73" s="32">
        <v>0</v>
      </c>
      <c r="F73" s="33" t="s">
        <v>8220</v>
      </c>
      <c r="G73" s="33" t="s">
        <v>8223</v>
      </c>
      <c r="H73" s="33" t="s">
        <v>8245</v>
      </c>
      <c r="I73" s="33">
        <v>1404406964</v>
      </c>
      <c r="J73" s="33">
        <v>1401814964</v>
      </c>
      <c r="K73" s="33" t="b">
        <v>0</v>
      </c>
      <c r="L73" s="33">
        <v>0</v>
      </c>
      <c r="M73" s="33" t="b">
        <v>0</v>
      </c>
      <c r="N73" s="33" t="s">
        <v>8269</v>
      </c>
      <c r="O73" s="33"/>
      <c r="P73" s="33">
        <v>0</v>
      </c>
      <c r="Q73" s="34" t="s">
        <v>8315</v>
      </c>
      <c r="R73" s="33" t="s">
        <v>8316</v>
      </c>
      <c r="S73" s="35">
        <v>41793.710231481484</v>
      </c>
    </row>
    <row r="74" spans="1:19" s="29" customFormat="1" ht="64" x14ac:dyDescent="0.2">
      <c r="A74" s="29">
        <v>3744</v>
      </c>
      <c r="B74" s="30" t="s">
        <v>3741</v>
      </c>
      <c r="C74" s="30" t="s">
        <v>7854</v>
      </c>
      <c r="D74" s="31">
        <v>1200</v>
      </c>
      <c r="E74" s="32">
        <v>0</v>
      </c>
      <c r="F74" s="33" t="s">
        <v>8220</v>
      </c>
      <c r="G74" s="33" t="s">
        <v>8223</v>
      </c>
      <c r="H74" s="33" t="s">
        <v>8245</v>
      </c>
      <c r="I74" s="33">
        <v>1404532740</v>
      </c>
      <c r="J74" s="33">
        <v>1401823952</v>
      </c>
      <c r="K74" s="33" t="b">
        <v>0</v>
      </c>
      <c r="L74" s="33">
        <v>0</v>
      </c>
      <c r="M74" s="33" t="b">
        <v>0</v>
      </c>
      <c r="N74" s="33" t="s">
        <v>8269</v>
      </c>
      <c r="O74" s="33"/>
      <c r="P74" s="33">
        <v>0</v>
      </c>
      <c r="Q74" s="34" t="s">
        <v>8315</v>
      </c>
      <c r="R74" s="33" t="s">
        <v>8316</v>
      </c>
      <c r="S74" s="35">
        <v>41793.814259259263</v>
      </c>
    </row>
    <row r="75" spans="1:19" s="29" customFormat="1" ht="48" x14ac:dyDescent="0.2">
      <c r="A75" s="29">
        <v>3745</v>
      </c>
      <c r="B75" s="30" t="s">
        <v>3742</v>
      </c>
      <c r="C75" s="30" t="s">
        <v>7855</v>
      </c>
      <c r="D75" s="31">
        <v>100</v>
      </c>
      <c r="E75" s="32">
        <v>10</v>
      </c>
      <c r="F75" s="33" t="s">
        <v>8220</v>
      </c>
      <c r="G75" s="33" t="s">
        <v>8223</v>
      </c>
      <c r="H75" s="33" t="s">
        <v>8245</v>
      </c>
      <c r="I75" s="33">
        <v>1407689102</v>
      </c>
      <c r="J75" s="33">
        <v>1405097102</v>
      </c>
      <c r="K75" s="33" t="b">
        <v>0</v>
      </c>
      <c r="L75" s="33">
        <v>1</v>
      </c>
      <c r="M75" s="33" t="b">
        <v>0</v>
      </c>
      <c r="N75" s="33" t="s">
        <v>8269</v>
      </c>
      <c r="O75" s="33"/>
      <c r="P75" s="33">
        <v>10</v>
      </c>
      <c r="Q75" s="34" t="s">
        <v>8315</v>
      </c>
      <c r="R75" s="33" t="s">
        <v>8316</v>
      </c>
      <c r="S75" s="35">
        <v>41831.697939814818</v>
      </c>
    </row>
    <row r="76" spans="1:19" s="29" customFormat="1" ht="32" x14ac:dyDescent="0.2">
      <c r="A76" s="29">
        <v>3746</v>
      </c>
      <c r="B76" s="30" t="s">
        <v>3743</v>
      </c>
      <c r="C76" s="30" t="s">
        <v>7856</v>
      </c>
      <c r="D76" s="31">
        <v>8500</v>
      </c>
      <c r="E76" s="32">
        <v>202</v>
      </c>
      <c r="F76" s="33" t="s">
        <v>8220</v>
      </c>
      <c r="G76" s="33" t="s">
        <v>8223</v>
      </c>
      <c r="H76" s="33" t="s">
        <v>8245</v>
      </c>
      <c r="I76" s="33">
        <v>1475918439</v>
      </c>
      <c r="J76" s="33">
        <v>1473326439</v>
      </c>
      <c r="K76" s="33" t="b">
        <v>0</v>
      </c>
      <c r="L76" s="33">
        <v>1</v>
      </c>
      <c r="M76" s="33" t="b">
        <v>0</v>
      </c>
      <c r="N76" s="33" t="s">
        <v>8269</v>
      </c>
      <c r="O76" s="33"/>
      <c r="P76" s="33">
        <v>202</v>
      </c>
      <c r="Q76" s="34" t="s">
        <v>8315</v>
      </c>
      <c r="R76" s="33" t="s">
        <v>8316</v>
      </c>
      <c r="S76" s="35">
        <v>42621.389340277776</v>
      </c>
    </row>
    <row r="77" spans="1:19" s="29" customFormat="1" ht="80" x14ac:dyDescent="0.2">
      <c r="A77" s="29">
        <v>3841</v>
      </c>
      <c r="B77" s="30" t="s">
        <v>3838</v>
      </c>
      <c r="C77" s="30" t="s">
        <v>7950</v>
      </c>
      <c r="D77" s="31">
        <v>10000</v>
      </c>
      <c r="E77" s="32">
        <v>872</v>
      </c>
      <c r="F77" s="33" t="s">
        <v>8220</v>
      </c>
      <c r="G77" s="33" t="s">
        <v>8223</v>
      </c>
      <c r="H77" s="33" t="s">
        <v>8245</v>
      </c>
      <c r="I77" s="33">
        <v>1405882287</v>
      </c>
      <c r="J77" s="33">
        <v>1400698287</v>
      </c>
      <c r="K77" s="33" t="b">
        <v>1</v>
      </c>
      <c r="L77" s="33">
        <v>34</v>
      </c>
      <c r="M77" s="33" t="b">
        <v>0</v>
      </c>
      <c r="N77" s="33" t="s">
        <v>8269</v>
      </c>
      <c r="O77" s="33"/>
      <c r="P77" s="33">
        <v>25.65</v>
      </c>
      <c r="Q77" s="34" t="s">
        <v>8315</v>
      </c>
      <c r="R77" s="33" t="s">
        <v>8316</v>
      </c>
      <c r="S77" s="35">
        <v>41780.785729166666</v>
      </c>
    </row>
    <row r="78" spans="1:19" s="29" customFormat="1" ht="64" x14ac:dyDescent="0.2">
      <c r="A78" s="29">
        <v>3843</v>
      </c>
      <c r="B78" s="30" t="s">
        <v>3840</v>
      </c>
      <c r="C78" s="30" t="s">
        <v>7952</v>
      </c>
      <c r="D78" s="31">
        <v>5000</v>
      </c>
      <c r="E78" s="32">
        <v>1065</v>
      </c>
      <c r="F78" s="33" t="s">
        <v>8220</v>
      </c>
      <c r="G78" s="33" t="s">
        <v>8223</v>
      </c>
      <c r="H78" s="33" t="s">
        <v>8245</v>
      </c>
      <c r="I78" s="33">
        <v>1401587064</v>
      </c>
      <c r="J78" s="33">
        <v>1399427064</v>
      </c>
      <c r="K78" s="33" t="b">
        <v>1</v>
      </c>
      <c r="L78" s="33">
        <v>19</v>
      </c>
      <c r="M78" s="33" t="b">
        <v>0</v>
      </c>
      <c r="N78" s="33" t="s">
        <v>8269</v>
      </c>
      <c r="O78" s="33"/>
      <c r="P78" s="33">
        <v>56.05</v>
      </c>
      <c r="Q78" s="34" t="s">
        <v>8315</v>
      </c>
      <c r="R78" s="33" t="s">
        <v>8316</v>
      </c>
      <c r="S78" s="35">
        <v>41766.072500000002</v>
      </c>
    </row>
    <row r="79" spans="1:19" s="29" customFormat="1" ht="64" x14ac:dyDescent="0.2">
      <c r="A79" s="29">
        <v>3844</v>
      </c>
      <c r="B79" s="30" t="s">
        <v>3841</v>
      </c>
      <c r="C79" s="30" t="s">
        <v>7953</v>
      </c>
      <c r="D79" s="31">
        <v>9800</v>
      </c>
      <c r="E79" s="32">
        <v>4066</v>
      </c>
      <c r="F79" s="33" t="s">
        <v>8220</v>
      </c>
      <c r="G79" s="33" t="s">
        <v>8223</v>
      </c>
      <c r="H79" s="33" t="s">
        <v>8245</v>
      </c>
      <c r="I79" s="33">
        <v>1401778740</v>
      </c>
      <c r="J79" s="33">
        <v>1399474134</v>
      </c>
      <c r="K79" s="33" t="b">
        <v>1</v>
      </c>
      <c r="L79" s="33">
        <v>50</v>
      </c>
      <c r="M79" s="33" t="b">
        <v>0</v>
      </c>
      <c r="N79" s="33" t="s">
        <v>8269</v>
      </c>
      <c r="O79" s="33"/>
      <c r="P79" s="33">
        <v>81.319999999999993</v>
      </c>
      <c r="Q79" s="34" t="s">
        <v>8315</v>
      </c>
      <c r="R79" s="33" t="s">
        <v>8316</v>
      </c>
      <c r="S79" s="35">
        <v>41766.617291666669</v>
      </c>
    </row>
    <row r="80" spans="1:19" s="29" customFormat="1" ht="80" x14ac:dyDescent="0.2">
      <c r="A80" s="29">
        <v>3845</v>
      </c>
      <c r="B80" s="30" t="s">
        <v>3842</v>
      </c>
      <c r="C80" s="30" t="s">
        <v>7954</v>
      </c>
      <c r="D80" s="31">
        <v>40000</v>
      </c>
      <c r="E80" s="32">
        <v>842</v>
      </c>
      <c r="F80" s="33" t="s">
        <v>8220</v>
      </c>
      <c r="G80" s="33" t="s">
        <v>8223</v>
      </c>
      <c r="H80" s="33" t="s">
        <v>8245</v>
      </c>
      <c r="I80" s="33">
        <v>1443711774</v>
      </c>
      <c r="J80" s="33">
        <v>1441119774</v>
      </c>
      <c r="K80" s="33" t="b">
        <v>1</v>
      </c>
      <c r="L80" s="33">
        <v>12</v>
      </c>
      <c r="M80" s="33" t="b">
        <v>0</v>
      </c>
      <c r="N80" s="33" t="s">
        <v>8269</v>
      </c>
      <c r="O80" s="33"/>
      <c r="P80" s="33">
        <v>70.17</v>
      </c>
      <c r="Q80" s="34" t="s">
        <v>8315</v>
      </c>
      <c r="R80" s="33" t="s">
        <v>8316</v>
      </c>
      <c r="S80" s="35">
        <v>42248.627013888887</v>
      </c>
    </row>
    <row r="81" spans="1:19" s="29" customFormat="1" ht="48" x14ac:dyDescent="0.2">
      <c r="A81" s="29">
        <v>3846</v>
      </c>
      <c r="B81" s="30" t="s">
        <v>3843</v>
      </c>
      <c r="C81" s="30" t="s">
        <v>7955</v>
      </c>
      <c r="D81" s="31">
        <v>7000</v>
      </c>
      <c r="E81" s="32">
        <v>189</v>
      </c>
      <c r="F81" s="33" t="s">
        <v>8220</v>
      </c>
      <c r="G81" s="33" t="s">
        <v>8223</v>
      </c>
      <c r="H81" s="33" t="s">
        <v>8245</v>
      </c>
      <c r="I81" s="33">
        <v>1412405940</v>
      </c>
      <c r="J81" s="33">
        <v>1409721542</v>
      </c>
      <c r="K81" s="33" t="b">
        <v>1</v>
      </c>
      <c r="L81" s="33">
        <v>8</v>
      </c>
      <c r="M81" s="33" t="b">
        <v>0</v>
      </c>
      <c r="N81" s="33" t="s">
        <v>8269</v>
      </c>
      <c r="O81" s="33"/>
      <c r="P81" s="33">
        <v>23.63</v>
      </c>
      <c r="Q81" s="34" t="s">
        <v>8315</v>
      </c>
      <c r="R81" s="33" t="s">
        <v>8316</v>
      </c>
      <c r="S81" s="35">
        <v>41885.221550925926</v>
      </c>
    </row>
    <row r="82" spans="1:19" s="29" customFormat="1" ht="64" x14ac:dyDescent="0.2">
      <c r="A82" s="29">
        <v>3847</v>
      </c>
      <c r="B82" s="30" t="s">
        <v>3844</v>
      </c>
      <c r="C82" s="30" t="s">
        <v>7956</v>
      </c>
      <c r="D82" s="31">
        <v>10500</v>
      </c>
      <c r="E82" s="32">
        <v>1697</v>
      </c>
      <c r="F82" s="33" t="s">
        <v>8220</v>
      </c>
      <c r="G82" s="33" t="s">
        <v>8223</v>
      </c>
      <c r="H82" s="33" t="s">
        <v>8245</v>
      </c>
      <c r="I82" s="33">
        <v>1437283391</v>
      </c>
      <c r="J82" s="33">
        <v>1433395391</v>
      </c>
      <c r="K82" s="33" t="b">
        <v>1</v>
      </c>
      <c r="L82" s="33">
        <v>9</v>
      </c>
      <c r="M82" s="33" t="b">
        <v>0</v>
      </c>
      <c r="N82" s="33" t="s">
        <v>8269</v>
      </c>
      <c r="O82" s="33"/>
      <c r="P82" s="33">
        <v>188.56</v>
      </c>
      <c r="Q82" s="34" t="s">
        <v>8315</v>
      </c>
      <c r="R82" s="33" t="s">
        <v>8316</v>
      </c>
      <c r="S82" s="35">
        <v>42159.224432870367</v>
      </c>
    </row>
    <row r="83" spans="1:19" s="29" customFormat="1" ht="64" x14ac:dyDescent="0.2">
      <c r="A83" s="29">
        <v>3848</v>
      </c>
      <c r="B83" s="30" t="s">
        <v>3845</v>
      </c>
      <c r="C83" s="30" t="s">
        <v>7957</v>
      </c>
      <c r="D83" s="31">
        <v>13000</v>
      </c>
      <c r="E83" s="32">
        <v>2129</v>
      </c>
      <c r="F83" s="33" t="s">
        <v>8220</v>
      </c>
      <c r="G83" s="33" t="s">
        <v>8223</v>
      </c>
      <c r="H83" s="33" t="s">
        <v>8245</v>
      </c>
      <c r="I83" s="33">
        <v>1445196989</v>
      </c>
      <c r="J83" s="33">
        <v>1442604989</v>
      </c>
      <c r="K83" s="33" t="b">
        <v>1</v>
      </c>
      <c r="L83" s="33">
        <v>43</v>
      </c>
      <c r="M83" s="33" t="b">
        <v>0</v>
      </c>
      <c r="N83" s="33" t="s">
        <v>8269</v>
      </c>
      <c r="O83" s="33"/>
      <c r="P83" s="33">
        <v>49.51</v>
      </c>
      <c r="Q83" s="34" t="s">
        <v>8315</v>
      </c>
      <c r="R83" s="33" t="s">
        <v>8316</v>
      </c>
      <c r="S83" s="35">
        <v>42265.817002314812</v>
      </c>
    </row>
    <row r="84" spans="1:19" s="29" customFormat="1" ht="32" x14ac:dyDescent="0.2">
      <c r="A84" s="29">
        <v>3850</v>
      </c>
      <c r="B84" s="30" t="s">
        <v>3847</v>
      </c>
      <c r="C84" s="30" t="s">
        <v>7959</v>
      </c>
      <c r="D84" s="31">
        <v>1000</v>
      </c>
      <c r="E84" s="32">
        <v>38</v>
      </c>
      <c r="F84" s="33" t="s">
        <v>8220</v>
      </c>
      <c r="G84" s="33" t="s">
        <v>8223</v>
      </c>
      <c r="H84" s="33" t="s">
        <v>8245</v>
      </c>
      <c r="I84" s="33">
        <v>1420081143</v>
      </c>
      <c r="J84" s="33">
        <v>1417489143</v>
      </c>
      <c r="K84" s="33" t="b">
        <v>1</v>
      </c>
      <c r="L84" s="33">
        <v>4</v>
      </c>
      <c r="M84" s="33" t="b">
        <v>0</v>
      </c>
      <c r="N84" s="33" t="s">
        <v>8269</v>
      </c>
      <c r="O84" s="33"/>
      <c r="P84" s="33">
        <v>9.5</v>
      </c>
      <c r="Q84" s="34" t="s">
        <v>8315</v>
      </c>
      <c r="R84" s="33" t="s">
        <v>8316</v>
      </c>
      <c r="S84" s="35">
        <v>41975.124340277776</v>
      </c>
    </row>
    <row r="85" spans="1:19" s="29" customFormat="1" ht="64" x14ac:dyDescent="0.2">
      <c r="A85" s="29">
        <v>3852</v>
      </c>
      <c r="B85" s="30" t="s">
        <v>3849</v>
      </c>
      <c r="C85" s="30" t="s">
        <v>7961</v>
      </c>
      <c r="D85" s="31">
        <v>10000</v>
      </c>
      <c r="E85" s="32">
        <v>20</v>
      </c>
      <c r="F85" s="33" t="s">
        <v>8220</v>
      </c>
      <c r="G85" s="33" t="s">
        <v>8223</v>
      </c>
      <c r="H85" s="33" t="s">
        <v>8245</v>
      </c>
      <c r="I85" s="33">
        <v>1427427276</v>
      </c>
      <c r="J85" s="33">
        <v>1425270876</v>
      </c>
      <c r="K85" s="33" t="b">
        <v>0</v>
      </c>
      <c r="L85" s="33">
        <v>2</v>
      </c>
      <c r="M85" s="33" t="b">
        <v>0</v>
      </c>
      <c r="N85" s="33" t="s">
        <v>8269</v>
      </c>
      <c r="O85" s="33"/>
      <c r="P85" s="33">
        <v>10</v>
      </c>
      <c r="Q85" s="34" t="s">
        <v>8315</v>
      </c>
      <c r="R85" s="33" t="s">
        <v>8316</v>
      </c>
      <c r="S85" s="35">
        <v>42065.190694444449</v>
      </c>
    </row>
    <row r="86" spans="1:19" s="29" customFormat="1" ht="48" x14ac:dyDescent="0.2">
      <c r="A86" s="29">
        <v>3853</v>
      </c>
      <c r="B86" s="30" t="s">
        <v>3850</v>
      </c>
      <c r="C86" s="30" t="s">
        <v>7962</v>
      </c>
      <c r="D86" s="31">
        <v>100000</v>
      </c>
      <c r="E86" s="32">
        <v>26</v>
      </c>
      <c r="F86" s="33" t="s">
        <v>8220</v>
      </c>
      <c r="G86" s="33" t="s">
        <v>8223</v>
      </c>
      <c r="H86" s="33" t="s">
        <v>8245</v>
      </c>
      <c r="I86" s="33">
        <v>1409602178</v>
      </c>
      <c r="J86" s="33">
        <v>1406578178</v>
      </c>
      <c r="K86" s="33" t="b">
        <v>0</v>
      </c>
      <c r="L86" s="33">
        <v>2</v>
      </c>
      <c r="M86" s="33" t="b">
        <v>0</v>
      </c>
      <c r="N86" s="33" t="s">
        <v>8269</v>
      </c>
      <c r="O86" s="33"/>
      <c r="P86" s="33">
        <v>13</v>
      </c>
      <c r="Q86" s="34" t="s">
        <v>8315</v>
      </c>
      <c r="R86" s="33" t="s">
        <v>8316</v>
      </c>
      <c r="S86" s="35">
        <v>41848.84002314815</v>
      </c>
    </row>
    <row r="87" spans="1:19" s="29" customFormat="1" ht="32" x14ac:dyDescent="0.2">
      <c r="A87" s="29">
        <v>3854</v>
      </c>
      <c r="B87" s="30" t="s">
        <v>3851</v>
      </c>
      <c r="C87" s="30" t="s">
        <v>7963</v>
      </c>
      <c r="D87" s="31">
        <v>11000</v>
      </c>
      <c r="E87" s="32">
        <v>1788</v>
      </c>
      <c r="F87" s="33" t="s">
        <v>8220</v>
      </c>
      <c r="G87" s="33" t="s">
        <v>8223</v>
      </c>
      <c r="H87" s="33" t="s">
        <v>8245</v>
      </c>
      <c r="I87" s="33">
        <v>1431206058</v>
      </c>
      <c r="J87" s="33">
        <v>1428614058</v>
      </c>
      <c r="K87" s="33" t="b">
        <v>0</v>
      </c>
      <c r="L87" s="33">
        <v>20</v>
      </c>
      <c r="M87" s="33" t="b">
        <v>0</v>
      </c>
      <c r="N87" s="33" t="s">
        <v>8269</v>
      </c>
      <c r="O87" s="33"/>
      <c r="P87" s="33">
        <v>89.4</v>
      </c>
      <c r="Q87" s="34" t="s">
        <v>8315</v>
      </c>
      <c r="R87" s="33" t="s">
        <v>8316</v>
      </c>
      <c r="S87" s="35">
        <v>42103.884930555556</v>
      </c>
    </row>
    <row r="88" spans="1:19" s="29" customFormat="1" ht="80" x14ac:dyDescent="0.2">
      <c r="A88" s="29">
        <v>3855</v>
      </c>
      <c r="B88" s="30" t="s">
        <v>3852</v>
      </c>
      <c r="C88" s="30" t="s">
        <v>7964</v>
      </c>
      <c r="D88" s="31">
        <v>1000</v>
      </c>
      <c r="E88" s="32">
        <v>25</v>
      </c>
      <c r="F88" s="33" t="s">
        <v>8220</v>
      </c>
      <c r="G88" s="33" t="s">
        <v>8223</v>
      </c>
      <c r="H88" s="33" t="s">
        <v>8245</v>
      </c>
      <c r="I88" s="33">
        <v>1427408271</v>
      </c>
      <c r="J88" s="33">
        <v>1424819871</v>
      </c>
      <c r="K88" s="33" t="b">
        <v>0</v>
      </c>
      <c r="L88" s="33">
        <v>1</v>
      </c>
      <c r="M88" s="33" t="b">
        <v>0</v>
      </c>
      <c r="N88" s="33" t="s">
        <v>8269</v>
      </c>
      <c r="O88" s="33"/>
      <c r="P88" s="33">
        <v>25</v>
      </c>
      <c r="Q88" s="34" t="s">
        <v>8315</v>
      </c>
      <c r="R88" s="33" t="s">
        <v>8316</v>
      </c>
      <c r="S88" s="35">
        <v>42059.970729166671</v>
      </c>
    </row>
    <row r="89" spans="1:19" s="29" customFormat="1" ht="64" x14ac:dyDescent="0.2">
      <c r="A89" s="29">
        <v>3856</v>
      </c>
      <c r="B89" s="30" t="s">
        <v>3853</v>
      </c>
      <c r="C89" s="30" t="s">
        <v>7965</v>
      </c>
      <c r="D89" s="31">
        <v>5000</v>
      </c>
      <c r="E89" s="32">
        <v>1</v>
      </c>
      <c r="F89" s="33" t="s">
        <v>8220</v>
      </c>
      <c r="G89" s="33" t="s">
        <v>8223</v>
      </c>
      <c r="H89" s="33" t="s">
        <v>8245</v>
      </c>
      <c r="I89" s="33">
        <v>1425833403</v>
      </c>
      <c r="J89" s="33">
        <v>1423245003</v>
      </c>
      <c r="K89" s="33" t="b">
        <v>0</v>
      </c>
      <c r="L89" s="33">
        <v>1</v>
      </c>
      <c r="M89" s="33" t="b">
        <v>0</v>
      </c>
      <c r="N89" s="33" t="s">
        <v>8269</v>
      </c>
      <c r="O89" s="33"/>
      <c r="P89" s="33">
        <v>1</v>
      </c>
      <c r="Q89" s="34" t="s">
        <v>8315</v>
      </c>
      <c r="R89" s="33" t="s">
        <v>8316</v>
      </c>
      <c r="S89" s="35">
        <v>42041.743090277778</v>
      </c>
    </row>
    <row r="90" spans="1:19" s="29" customFormat="1" ht="64" x14ac:dyDescent="0.2">
      <c r="A90" s="29">
        <v>3857</v>
      </c>
      <c r="B90" s="30" t="s">
        <v>3854</v>
      </c>
      <c r="C90" s="30" t="s">
        <v>7966</v>
      </c>
      <c r="D90" s="31">
        <v>5000</v>
      </c>
      <c r="E90" s="32">
        <v>260</v>
      </c>
      <c r="F90" s="33" t="s">
        <v>8220</v>
      </c>
      <c r="G90" s="33" t="s">
        <v>8223</v>
      </c>
      <c r="H90" s="33" t="s">
        <v>8245</v>
      </c>
      <c r="I90" s="33">
        <v>1406913120</v>
      </c>
      <c r="J90" s="33">
        <v>1404927690</v>
      </c>
      <c r="K90" s="33" t="b">
        <v>0</v>
      </c>
      <c r="L90" s="33">
        <v>4</v>
      </c>
      <c r="M90" s="33" t="b">
        <v>0</v>
      </c>
      <c r="N90" s="33" t="s">
        <v>8269</v>
      </c>
      <c r="O90" s="33"/>
      <c r="P90" s="33">
        <v>65</v>
      </c>
      <c r="Q90" s="34" t="s">
        <v>8315</v>
      </c>
      <c r="R90" s="33" t="s">
        <v>8316</v>
      </c>
      <c r="S90" s="35">
        <v>41829.73715277778</v>
      </c>
    </row>
    <row r="91" spans="1:19" s="29" customFormat="1" ht="64" x14ac:dyDescent="0.2">
      <c r="A91" s="29">
        <v>3859</v>
      </c>
      <c r="B91" s="30" t="s">
        <v>3856</v>
      </c>
      <c r="C91" s="30" t="s">
        <v>7968</v>
      </c>
      <c r="D91" s="31">
        <v>2500</v>
      </c>
      <c r="E91" s="32">
        <v>1</v>
      </c>
      <c r="F91" s="33" t="s">
        <v>8220</v>
      </c>
      <c r="G91" s="33" t="s">
        <v>8223</v>
      </c>
      <c r="H91" s="33" t="s">
        <v>8245</v>
      </c>
      <c r="I91" s="33">
        <v>1403730000</v>
      </c>
      <c r="J91" s="33">
        <v>1401485207</v>
      </c>
      <c r="K91" s="33" t="b">
        <v>0</v>
      </c>
      <c r="L91" s="33">
        <v>1</v>
      </c>
      <c r="M91" s="33" t="b">
        <v>0</v>
      </c>
      <c r="N91" s="33" t="s">
        <v>8269</v>
      </c>
      <c r="O91" s="33"/>
      <c r="P91" s="33">
        <v>1</v>
      </c>
      <c r="Q91" s="34" t="s">
        <v>8315</v>
      </c>
      <c r="R91" s="33" t="s">
        <v>8316</v>
      </c>
      <c r="S91" s="35">
        <v>41789.893599537041</v>
      </c>
    </row>
    <row r="92" spans="1:19" s="29" customFormat="1" ht="64" x14ac:dyDescent="0.2">
      <c r="A92" s="29">
        <v>3860</v>
      </c>
      <c r="B92" s="30" t="s">
        <v>3857</v>
      </c>
      <c r="C92" s="30" t="s">
        <v>7969</v>
      </c>
      <c r="D92" s="31">
        <v>6000</v>
      </c>
      <c r="E92" s="32">
        <v>1060</v>
      </c>
      <c r="F92" s="33" t="s">
        <v>8220</v>
      </c>
      <c r="G92" s="33" t="s">
        <v>8223</v>
      </c>
      <c r="H92" s="33" t="s">
        <v>8245</v>
      </c>
      <c r="I92" s="33">
        <v>1407858710</v>
      </c>
      <c r="J92" s="33">
        <v>1405266710</v>
      </c>
      <c r="K92" s="33" t="b">
        <v>0</v>
      </c>
      <c r="L92" s="33">
        <v>13</v>
      </c>
      <c r="M92" s="33" t="b">
        <v>0</v>
      </c>
      <c r="N92" s="33" t="s">
        <v>8269</v>
      </c>
      <c r="O92" s="33"/>
      <c r="P92" s="33">
        <v>81.540000000000006</v>
      </c>
      <c r="Q92" s="34" t="s">
        <v>8315</v>
      </c>
      <c r="R92" s="33" t="s">
        <v>8316</v>
      </c>
      <c r="S92" s="35">
        <v>41833.660995370366</v>
      </c>
    </row>
    <row r="93" spans="1:19" s="29" customFormat="1" ht="32" x14ac:dyDescent="0.2">
      <c r="A93" s="29">
        <v>3861</v>
      </c>
      <c r="B93" s="30" t="s">
        <v>3858</v>
      </c>
      <c r="C93" s="30" t="s">
        <v>7970</v>
      </c>
      <c r="D93" s="31">
        <v>2000</v>
      </c>
      <c r="E93" s="32">
        <v>100</v>
      </c>
      <c r="F93" s="33" t="s">
        <v>8220</v>
      </c>
      <c r="G93" s="33" t="s">
        <v>8223</v>
      </c>
      <c r="H93" s="33" t="s">
        <v>8245</v>
      </c>
      <c r="I93" s="33">
        <v>1415828820</v>
      </c>
      <c r="J93" s="33">
        <v>1412258977</v>
      </c>
      <c r="K93" s="33" t="b">
        <v>0</v>
      </c>
      <c r="L93" s="33">
        <v>1</v>
      </c>
      <c r="M93" s="33" t="b">
        <v>0</v>
      </c>
      <c r="N93" s="33" t="s">
        <v>8269</v>
      </c>
      <c r="O93" s="33"/>
      <c r="P93" s="33">
        <v>100</v>
      </c>
      <c r="Q93" s="34" t="s">
        <v>8315</v>
      </c>
      <c r="R93" s="33" t="s">
        <v>8316</v>
      </c>
      <c r="S93" s="35">
        <v>41914.590011574073</v>
      </c>
    </row>
    <row r="94" spans="1:19" s="29" customFormat="1" ht="32" x14ac:dyDescent="0.2">
      <c r="A94" s="29">
        <v>3862</v>
      </c>
      <c r="B94" s="30" t="s">
        <v>3859</v>
      </c>
      <c r="C94" s="30" t="s">
        <v>7971</v>
      </c>
      <c r="D94" s="31">
        <v>7500</v>
      </c>
      <c r="E94" s="32">
        <v>1</v>
      </c>
      <c r="F94" s="33" t="s">
        <v>8220</v>
      </c>
      <c r="G94" s="33" t="s">
        <v>8223</v>
      </c>
      <c r="H94" s="33" t="s">
        <v>8245</v>
      </c>
      <c r="I94" s="33">
        <v>1473699540</v>
      </c>
      <c r="J94" s="33">
        <v>1472451356</v>
      </c>
      <c r="K94" s="33" t="b">
        <v>0</v>
      </c>
      <c r="L94" s="33">
        <v>1</v>
      </c>
      <c r="M94" s="33" t="b">
        <v>0</v>
      </c>
      <c r="N94" s="33" t="s">
        <v>8269</v>
      </c>
      <c r="O94" s="33"/>
      <c r="P94" s="33">
        <v>1</v>
      </c>
      <c r="Q94" s="34" t="s">
        <v>8315</v>
      </c>
      <c r="R94" s="33" t="s">
        <v>8316</v>
      </c>
      <c r="S94" s="35">
        <v>42611.261064814811</v>
      </c>
    </row>
    <row r="95" spans="1:19" s="29" customFormat="1" ht="64" x14ac:dyDescent="0.2">
      <c r="A95" s="29">
        <v>3863</v>
      </c>
      <c r="B95" s="30" t="s">
        <v>3860</v>
      </c>
      <c r="C95" s="30" t="s">
        <v>7972</v>
      </c>
      <c r="D95" s="31">
        <v>6000</v>
      </c>
      <c r="E95" s="32">
        <v>0</v>
      </c>
      <c r="F95" s="33" t="s">
        <v>8220</v>
      </c>
      <c r="G95" s="33" t="s">
        <v>8223</v>
      </c>
      <c r="H95" s="33" t="s">
        <v>8245</v>
      </c>
      <c r="I95" s="33">
        <v>1446739905</v>
      </c>
      <c r="J95" s="33">
        <v>1441552305</v>
      </c>
      <c r="K95" s="33" t="b">
        <v>0</v>
      </c>
      <c r="L95" s="33">
        <v>0</v>
      </c>
      <c r="M95" s="33" t="b">
        <v>0</v>
      </c>
      <c r="N95" s="33" t="s">
        <v>8269</v>
      </c>
      <c r="O95" s="33"/>
      <c r="P95" s="33">
        <v>0</v>
      </c>
      <c r="Q95" s="34" t="s">
        <v>8315</v>
      </c>
      <c r="R95" s="33" t="s">
        <v>8316</v>
      </c>
      <c r="S95" s="35">
        <v>42253.633159722223</v>
      </c>
    </row>
    <row r="96" spans="1:19" s="29" customFormat="1" ht="64" x14ac:dyDescent="0.2">
      <c r="A96" s="29">
        <v>3864</v>
      </c>
      <c r="B96" s="30" t="s">
        <v>3861</v>
      </c>
      <c r="C96" s="30" t="s">
        <v>7973</v>
      </c>
      <c r="D96" s="31">
        <v>5000</v>
      </c>
      <c r="E96" s="32">
        <v>60</v>
      </c>
      <c r="F96" s="33" t="s">
        <v>8220</v>
      </c>
      <c r="G96" s="33" t="s">
        <v>8223</v>
      </c>
      <c r="H96" s="33" t="s">
        <v>8245</v>
      </c>
      <c r="I96" s="33">
        <v>1447799054</v>
      </c>
      <c r="J96" s="33">
        <v>1445203454</v>
      </c>
      <c r="K96" s="33" t="b">
        <v>0</v>
      </c>
      <c r="L96" s="33">
        <v>3</v>
      </c>
      <c r="M96" s="33" t="b">
        <v>0</v>
      </c>
      <c r="N96" s="33" t="s">
        <v>8269</v>
      </c>
      <c r="O96" s="33"/>
      <c r="P96" s="33">
        <v>20</v>
      </c>
      <c r="Q96" s="34" t="s">
        <v>8315</v>
      </c>
      <c r="R96" s="33" t="s">
        <v>8316</v>
      </c>
      <c r="S96" s="35">
        <v>42295.891828703709</v>
      </c>
    </row>
    <row r="97" spans="1:19" s="29" customFormat="1" ht="48" x14ac:dyDescent="0.2">
      <c r="A97" s="29">
        <v>3866</v>
      </c>
      <c r="B97" s="30" t="s">
        <v>3863</v>
      </c>
      <c r="C97" s="30" t="s">
        <v>7975</v>
      </c>
      <c r="D97" s="31">
        <v>2000</v>
      </c>
      <c r="E97" s="32">
        <v>11</v>
      </c>
      <c r="F97" s="33" t="s">
        <v>8220</v>
      </c>
      <c r="G97" s="33" t="s">
        <v>8223</v>
      </c>
      <c r="H97" s="33" t="s">
        <v>8245</v>
      </c>
      <c r="I97" s="33">
        <v>1458703740</v>
      </c>
      <c r="J97" s="33">
        <v>1454453021</v>
      </c>
      <c r="K97" s="33" t="b">
        <v>0</v>
      </c>
      <c r="L97" s="33">
        <v>2</v>
      </c>
      <c r="M97" s="33" t="b">
        <v>0</v>
      </c>
      <c r="N97" s="33" t="s">
        <v>8269</v>
      </c>
      <c r="O97" s="33"/>
      <c r="P97" s="33">
        <v>5.5</v>
      </c>
      <c r="Q97" s="34" t="s">
        <v>8315</v>
      </c>
      <c r="R97" s="33" t="s">
        <v>8316</v>
      </c>
      <c r="S97" s="35">
        <v>42402.947002314817</v>
      </c>
    </row>
    <row r="98" spans="1:19" s="29" customFormat="1" ht="64" x14ac:dyDescent="0.2">
      <c r="A98" s="29">
        <v>3867</v>
      </c>
      <c r="B98" s="30" t="s">
        <v>3864</v>
      </c>
      <c r="C98" s="30" t="s">
        <v>7976</v>
      </c>
      <c r="D98" s="31">
        <v>2000</v>
      </c>
      <c r="E98" s="32">
        <v>251</v>
      </c>
      <c r="F98" s="33" t="s">
        <v>8220</v>
      </c>
      <c r="G98" s="33" t="s">
        <v>8223</v>
      </c>
      <c r="H98" s="33" t="s">
        <v>8245</v>
      </c>
      <c r="I98" s="33">
        <v>1466278339</v>
      </c>
      <c r="J98" s="33">
        <v>1463686339</v>
      </c>
      <c r="K98" s="33" t="b">
        <v>0</v>
      </c>
      <c r="L98" s="33">
        <v>5</v>
      </c>
      <c r="M98" s="33" t="b">
        <v>0</v>
      </c>
      <c r="N98" s="33" t="s">
        <v>8269</v>
      </c>
      <c r="O98" s="33"/>
      <c r="P98" s="33">
        <v>50.2</v>
      </c>
      <c r="Q98" s="34" t="s">
        <v>8315</v>
      </c>
      <c r="R98" s="33" t="s">
        <v>8316</v>
      </c>
      <c r="S98" s="35">
        <v>42509.814108796301</v>
      </c>
    </row>
    <row r="99" spans="1:19" s="29" customFormat="1" ht="48" x14ac:dyDescent="0.2">
      <c r="A99" s="29">
        <v>3889</v>
      </c>
      <c r="B99" s="30" t="s">
        <v>3886</v>
      </c>
      <c r="C99" s="30" t="s">
        <v>7997</v>
      </c>
      <c r="D99" s="31">
        <v>8000</v>
      </c>
      <c r="E99" s="32">
        <v>118</v>
      </c>
      <c r="F99" s="33" t="s">
        <v>8220</v>
      </c>
      <c r="G99" s="33" t="s">
        <v>8223</v>
      </c>
      <c r="H99" s="33" t="s">
        <v>8245</v>
      </c>
      <c r="I99" s="33">
        <v>1420413960</v>
      </c>
      <c r="J99" s="33">
        <v>1417651630</v>
      </c>
      <c r="K99" s="33" t="b">
        <v>0</v>
      </c>
      <c r="L99" s="33">
        <v>9</v>
      </c>
      <c r="M99" s="33" t="b">
        <v>0</v>
      </c>
      <c r="N99" s="33" t="s">
        <v>8269</v>
      </c>
      <c r="O99" s="33"/>
      <c r="P99" s="33">
        <v>13.11</v>
      </c>
      <c r="Q99" s="34" t="s">
        <v>8315</v>
      </c>
      <c r="R99" s="33" t="s">
        <v>8316</v>
      </c>
      <c r="S99" s="35">
        <v>41977.004976851851</v>
      </c>
    </row>
    <row r="100" spans="1:19" s="29" customFormat="1" ht="64" x14ac:dyDescent="0.2">
      <c r="A100" s="29">
        <v>3890</v>
      </c>
      <c r="B100" s="30" t="s">
        <v>3887</v>
      </c>
      <c r="C100" s="30" t="s">
        <v>7998</v>
      </c>
      <c r="D100" s="31">
        <v>15000</v>
      </c>
      <c r="E100" s="32">
        <v>2524</v>
      </c>
      <c r="F100" s="33" t="s">
        <v>8220</v>
      </c>
      <c r="G100" s="33" t="s">
        <v>8223</v>
      </c>
      <c r="H100" s="33" t="s">
        <v>8245</v>
      </c>
      <c r="I100" s="33">
        <v>1439662344</v>
      </c>
      <c r="J100" s="33">
        <v>1434478344</v>
      </c>
      <c r="K100" s="33" t="b">
        <v>0</v>
      </c>
      <c r="L100" s="33">
        <v>8</v>
      </c>
      <c r="M100" s="33" t="b">
        <v>0</v>
      </c>
      <c r="N100" s="33" t="s">
        <v>8269</v>
      </c>
      <c r="O100" s="33"/>
      <c r="P100" s="33">
        <v>315.5</v>
      </c>
      <c r="Q100" s="34" t="s">
        <v>8315</v>
      </c>
      <c r="R100" s="33" t="s">
        <v>8316</v>
      </c>
      <c r="S100" s="35">
        <v>42171.758611111116</v>
      </c>
    </row>
    <row r="101" spans="1:19" s="29" customFormat="1" ht="32" x14ac:dyDescent="0.2">
      <c r="A101" s="29">
        <v>3891</v>
      </c>
      <c r="B101" s="30" t="s">
        <v>3888</v>
      </c>
      <c r="C101" s="30" t="s">
        <v>7999</v>
      </c>
      <c r="D101" s="31">
        <v>800</v>
      </c>
      <c r="E101" s="32">
        <v>260</v>
      </c>
      <c r="F101" s="33" t="s">
        <v>8220</v>
      </c>
      <c r="G101" s="33" t="s">
        <v>8223</v>
      </c>
      <c r="H101" s="33" t="s">
        <v>8245</v>
      </c>
      <c r="I101" s="33">
        <v>1427086740</v>
      </c>
      <c r="J101" s="33">
        <v>1424488244</v>
      </c>
      <c r="K101" s="33" t="b">
        <v>0</v>
      </c>
      <c r="L101" s="33">
        <v>7</v>
      </c>
      <c r="M101" s="33" t="b">
        <v>0</v>
      </c>
      <c r="N101" s="33" t="s">
        <v>8269</v>
      </c>
      <c r="O101" s="33"/>
      <c r="P101" s="33">
        <v>37.14</v>
      </c>
      <c r="Q101" s="34" t="s">
        <v>8315</v>
      </c>
      <c r="R101" s="33" t="s">
        <v>8316</v>
      </c>
      <c r="S101" s="35">
        <v>42056.1324537037</v>
      </c>
    </row>
    <row r="102" spans="1:19" s="29" customFormat="1" ht="64" x14ac:dyDescent="0.2">
      <c r="A102" s="29">
        <v>3892</v>
      </c>
      <c r="B102" s="30" t="s">
        <v>3889</v>
      </c>
      <c r="C102" s="30" t="s">
        <v>8000</v>
      </c>
      <c r="D102" s="31">
        <v>1000</v>
      </c>
      <c r="E102" s="32">
        <v>0</v>
      </c>
      <c r="F102" s="33" t="s">
        <v>8220</v>
      </c>
      <c r="G102" s="33" t="s">
        <v>8223</v>
      </c>
      <c r="H102" s="33" t="s">
        <v>8245</v>
      </c>
      <c r="I102" s="33">
        <v>1408863600</v>
      </c>
      <c r="J102" s="33">
        <v>1408203557</v>
      </c>
      <c r="K102" s="33" t="b">
        <v>0</v>
      </c>
      <c r="L102" s="33">
        <v>0</v>
      </c>
      <c r="M102" s="33" t="b">
        <v>0</v>
      </c>
      <c r="N102" s="33" t="s">
        <v>8269</v>
      </c>
      <c r="O102" s="33"/>
      <c r="P102" s="33">
        <v>0</v>
      </c>
      <c r="Q102" s="34" t="s">
        <v>8315</v>
      </c>
      <c r="R102" s="33" t="s">
        <v>8316</v>
      </c>
      <c r="S102" s="35">
        <v>41867.652280092596</v>
      </c>
    </row>
    <row r="103" spans="1:19" s="29" customFormat="1" ht="64" x14ac:dyDescent="0.2">
      <c r="A103" s="29">
        <v>3893</v>
      </c>
      <c r="B103" s="30" t="s">
        <v>3890</v>
      </c>
      <c r="C103" s="30" t="s">
        <v>8001</v>
      </c>
      <c r="D103" s="31">
        <v>50000</v>
      </c>
      <c r="E103" s="32">
        <v>10775</v>
      </c>
      <c r="F103" s="33" t="s">
        <v>8220</v>
      </c>
      <c r="G103" s="33" t="s">
        <v>8223</v>
      </c>
      <c r="H103" s="33" t="s">
        <v>8245</v>
      </c>
      <c r="I103" s="33">
        <v>1404194400</v>
      </c>
      <c r="J103" s="33">
        <v>1400600840</v>
      </c>
      <c r="K103" s="33" t="b">
        <v>0</v>
      </c>
      <c r="L103" s="33">
        <v>84</v>
      </c>
      <c r="M103" s="33" t="b">
        <v>0</v>
      </c>
      <c r="N103" s="33" t="s">
        <v>8269</v>
      </c>
      <c r="O103" s="33"/>
      <c r="P103" s="33">
        <v>128.27000000000001</v>
      </c>
      <c r="Q103" s="34" t="s">
        <v>8315</v>
      </c>
      <c r="R103" s="33" t="s">
        <v>8316</v>
      </c>
      <c r="S103" s="35">
        <v>41779.657870370371</v>
      </c>
    </row>
    <row r="104" spans="1:19" s="29" customFormat="1" ht="64" x14ac:dyDescent="0.2">
      <c r="A104" s="29">
        <v>3894</v>
      </c>
      <c r="B104" s="30" t="s">
        <v>3891</v>
      </c>
      <c r="C104" s="30" t="s">
        <v>8002</v>
      </c>
      <c r="D104" s="31">
        <v>15000</v>
      </c>
      <c r="E104" s="32">
        <v>520</v>
      </c>
      <c r="F104" s="33" t="s">
        <v>8220</v>
      </c>
      <c r="G104" s="33" t="s">
        <v>8223</v>
      </c>
      <c r="H104" s="33" t="s">
        <v>8245</v>
      </c>
      <c r="I104" s="33">
        <v>1481000340</v>
      </c>
      <c r="J104" s="33">
        <v>1478386812</v>
      </c>
      <c r="K104" s="33" t="b">
        <v>0</v>
      </c>
      <c r="L104" s="33">
        <v>11</v>
      </c>
      <c r="M104" s="33" t="b">
        <v>0</v>
      </c>
      <c r="N104" s="33" t="s">
        <v>8269</v>
      </c>
      <c r="O104" s="33"/>
      <c r="P104" s="33">
        <v>47.27</v>
      </c>
      <c r="Q104" s="34" t="s">
        <v>8315</v>
      </c>
      <c r="R104" s="33" t="s">
        <v>8316</v>
      </c>
      <c r="S104" s="35">
        <v>42679.958472222221</v>
      </c>
    </row>
    <row r="105" spans="1:19" s="29" customFormat="1" ht="64" x14ac:dyDescent="0.2">
      <c r="A105" s="29">
        <v>3895</v>
      </c>
      <c r="B105" s="30" t="s">
        <v>3892</v>
      </c>
      <c r="C105" s="30" t="s">
        <v>8003</v>
      </c>
      <c r="D105" s="31">
        <v>1000</v>
      </c>
      <c r="E105" s="32">
        <v>50</v>
      </c>
      <c r="F105" s="33" t="s">
        <v>8220</v>
      </c>
      <c r="G105" s="33" t="s">
        <v>8223</v>
      </c>
      <c r="H105" s="33" t="s">
        <v>8245</v>
      </c>
      <c r="I105" s="33">
        <v>1425103218</v>
      </c>
      <c r="J105" s="33">
        <v>1422424818</v>
      </c>
      <c r="K105" s="33" t="b">
        <v>0</v>
      </c>
      <c r="L105" s="33">
        <v>1</v>
      </c>
      <c r="M105" s="33" t="b">
        <v>0</v>
      </c>
      <c r="N105" s="33" t="s">
        <v>8269</v>
      </c>
      <c r="O105" s="33"/>
      <c r="P105" s="33">
        <v>50</v>
      </c>
      <c r="Q105" s="34" t="s">
        <v>8315</v>
      </c>
      <c r="R105" s="33" t="s">
        <v>8316</v>
      </c>
      <c r="S105" s="35">
        <v>42032.250208333338</v>
      </c>
    </row>
    <row r="106" spans="1:19" s="29" customFormat="1" ht="64" x14ac:dyDescent="0.2">
      <c r="A106" s="29">
        <v>3896</v>
      </c>
      <c r="B106" s="30" t="s">
        <v>3893</v>
      </c>
      <c r="C106" s="30" t="s">
        <v>8004</v>
      </c>
      <c r="D106" s="31">
        <v>1600</v>
      </c>
      <c r="E106" s="32">
        <v>170</v>
      </c>
      <c r="F106" s="33" t="s">
        <v>8220</v>
      </c>
      <c r="G106" s="33" t="s">
        <v>8223</v>
      </c>
      <c r="H106" s="33" t="s">
        <v>8245</v>
      </c>
      <c r="I106" s="33">
        <v>1402979778</v>
      </c>
      <c r="J106" s="33">
        <v>1401770178</v>
      </c>
      <c r="K106" s="33" t="b">
        <v>0</v>
      </c>
      <c r="L106" s="33">
        <v>4</v>
      </c>
      <c r="M106" s="33" t="b">
        <v>0</v>
      </c>
      <c r="N106" s="33" t="s">
        <v>8269</v>
      </c>
      <c r="O106" s="33"/>
      <c r="P106" s="33">
        <v>42.5</v>
      </c>
      <c r="Q106" s="34" t="s">
        <v>8315</v>
      </c>
      <c r="R106" s="33" t="s">
        <v>8316</v>
      </c>
      <c r="S106" s="35">
        <v>41793.191875000004</v>
      </c>
    </row>
    <row r="107" spans="1:19" s="29" customFormat="1" ht="48" x14ac:dyDescent="0.2">
      <c r="A107" s="29">
        <v>3899</v>
      </c>
      <c r="B107" s="30" t="s">
        <v>3896</v>
      </c>
      <c r="C107" s="30" t="s">
        <v>8007</v>
      </c>
      <c r="D107" s="31">
        <v>10000</v>
      </c>
      <c r="E107" s="32">
        <v>125</v>
      </c>
      <c r="F107" s="33" t="s">
        <v>8220</v>
      </c>
      <c r="G107" s="33" t="s">
        <v>8223</v>
      </c>
      <c r="H107" s="33" t="s">
        <v>8245</v>
      </c>
      <c r="I107" s="33">
        <v>1407868561</v>
      </c>
      <c r="J107" s="33">
        <v>1406140561</v>
      </c>
      <c r="K107" s="33" t="b">
        <v>0</v>
      </c>
      <c r="L107" s="33">
        <v>2</v>
      </c>
      <c r="M107" s="33" t="b">
        <v>0</v>
      </c>
      <c r="N107" s="33" t="s">
        <v>8269</v>
      </c>
      <c r="O107" s="33"/>
      <c r="P107" s="33">
        <v>62.5</v>
      </c>
      <c r="Q107" s="34" t="s">
        <v>8315</v>
      </c>
      <c r="R107" s="33" t="s">
        <v>8316</v>
      </c>
      <c r="S107" s="35">
        <v>41843.775011574071</v>
      </c>
    </row>
    <row r="108" spans="1:19" s="29" customFormat="1" ht="48" x14ac:dyDescent="0.2">
      <c r="A108" s="29">
        <v>3900</v>
      </c>
      <c r="B108" s="30" t="s">
        <v>3897</v>
      </c>
      <c r="C108" s="30" t="s">
        <v>8008</v>
      </c>
      <c r="D108" s="31">
        <v>2500</v>
      </c>
      <c r="E108" s="32">
        <v>135</v>
      </c>
      <c r="F108" s="33" t="s">
        <v>8220</v>
      </c>
      <c r="G108" s="33" t="s">
        <v>8223</v>
      </c>
      <c r="H108" s="33" t="s">
        <v>8245</v>
      </c>
      <c r="I108" s="33">
        <v>1433988791</v>
      </c>
      <c r="J108" s="33">
        <v>1431396791</v>
      </c>
      <c r="K108" s="33" t="b">
        <v>0</v>
      </c>
      <c r="L108" s="33">
        <v>5</v>
      </c>
      <c r="M108" s="33" t="b">
        <v>0</v>
      </c>
      <c r="N108" s="33" t="s">
        <v>8269</v>
      </c>
      <c r="O108" s="33"/>
      <c r="P108" s="33">
        <v>27</v>
      </c>
      <c r="Q108" s="34" t="s">
        <v>8315</v>
      </c>
      <c r="R108" s="33" t="s">
        <v>8316</v>
      </c>
      <c r="S108" s="35">
        <v>42136.092488425929</v>
      </c>
    </row>
    <row r="109" spans="1:19" s="29" customFormat="1" ht="64" x14ac:dyDescent="0.2">
      <c r="A109" s="29">
        <v>3901</v>
      </c>
      <c r="B109" s="30" t="s">
        <v>3898</v>
      </c>
      <c r="C109" s="30" t="s">
        <v>8009</v>
      </c>
      <c r="D109" s="31">
        <v>3000</v>
      </c>
      <c r="E109" s="32">
        <v>25</v>
      </c>
      <c r="F109" s="33" t="s">
        <v>8220</v>
      </c>
      <c r="G109" s="33" t="s">
        <v>8223</v>
      </c>
      <c r="H109" s="33" t="s">
        <v>8245</v>
      </c>
      <c r="I109" s="33">
        <v>1450554599</v>
      </c>
      <c r="J109" s="33">
        <v>1447098599</v>
      </c>
      <c r="K109" s="33" t="b">
        <v>0</v>
      </c>
      <c r="L109" s="33">
        <v>1</v>
      </c>
      <c r="M109" s="33" t="b">
        <v>0</v>
      </c>
      <c r="N109" s="33" t="s">
        <v>8269</v>
      </c>
      <c r="O109" s="33"/>
      <c r="P109" s="33">
        <v>25</v>
      </c>
      <c r="Q109" s="34" t="s">
        <v>8315</v>
      </c>
      <c r="R109" s="33" t="s">
        <v>8316</v>
      </c>
      <c r="S109" s="35">
        <v>42317.826377314821</v>
      </c>
    </row>
    <row r="110" spans="1:19" s="29" customFormat="1" ht="64" x14ac:dyDescent="0.2">
      <c r="A110" s="29">
        <v>3903</v>
      </c>
      <c r="B110" s="30" t="s">
        <v>3900</v>
      </c>
      <c r="C110" s="30" t="s">
        <v>8011</v>
      </c>
      <c r="D110" s="31">
        <v>1500</v>
      </c>
      <c r="E110" s="32">
        <v>0</v>
      </c>
      <c r="F110" s="33" t="s">
        <v>8220</v>
      </c>
      <c r="G110" s="33" t="s">
        <v>8223</v>
      </c>
      <c r="H110" s="33" t="s">
        <v>8245</v>
      </c>
      <c r="I110" s="33">
        <v>1439581080</v>
      </c>
      <c r="J110" s="33">
        <v>1435709765</v>
      </c>
      <c r="K110" s="33" t="b">
        <v>0</v>
      </c>
      <c r="L110" s="33">
        <v>0</v>
      </c>
      <c r="M110" s="33" t="b">
        <v>0</v>
      </c>
      <c r="N110" s="33" t="s">
        <v>8269</v>
      </c>
      <c r="O110" s="33"/>
      <c r="P110" s="33">
        <v>0</v>
      </c>
      <c r="Q110" s="34" t="s">
        <v>8315</v>
      </c>
      <c r="R110" s="33" t="s">
        <v>8316</v>
      </c>
      <c r="S110" s="35">
        <v>42186.01116898148</v>
      </c>
    </row>
    <row r="111" spans="1:19" s="29" customFormat="1" ht="32" x14ac:dyDescent="0.2">
      <c r="A111" s="29">
        <v>3904</v>
      </c>
      <c r="B111" s="30" t="s">
        <v>3901</v>
      </c>
      <c r="C111" s="30" t="s">
        <v>8012</v>
      </c>
      <c r="D111" s="31">
        <v>10000</v>
      </c>
      <c r="E111" s="32">
        <v>3</v>
      </c>
      <c r="F111" s="33" t="s">
        <v>8220</v>
      </c>
      <c r="G111" s="33" t="s">
        <v>8223</v>
      </c>
      <c r="H111" s="33" t="s">
        <v>8245</v>
      </c>
      <c r="I111" s="33">
        <v>1429074240</v>
      </c>
      <c r="J111" s="33">
        <v>1427866200</v>
      </c>
      <c r="K111" s="33" t="b">
        <v>0</v>
      </c>
      <c r="L111" s="33">
        <v>2</v>
      </c>
      <c r="M111" s="33" t="b">
        <v>0</v>
      </c>
      <c r="N111" s="33" t="s">
        <v>8269</v>
      </c>
      <c r="O111" s="33"/>
      <c r="P111" s="33">
        <v>1.5</v>
      </c>
      <c r="Q111" s="34" t="s">
        <v>8315</v>
      </c>
      <c r="R111" s="33" t="s">
        <v>8316</v>
      </c>
      <c r="S111" s="35">
        <v>42095.229166666672</v>
      </c>
    </row>
    <row r="112" spans="1:19" s="29" customFormat="1" ht="48" x14ac:dyDescent="0.2">
      <c r="A112" s="29">
        <v>3907</v>
      </c>
      <c r="B112" s="30" t="s">
        <v>3904</v>
      </c>
      <c r="C112" s="30" t="s">
        <v>8015</v>
      </c>
      <c r="D112" s="31">
        <v>1000</v>
      </c>
      <c r="E112" s="32">
        <v>153</v>
      </c>
      <c r="F112" s="33" t="s">
        <v>8220</v>
      </c>
      <c r="G112" s="33" t="s">
        <v>8223</v>
      </c>
      <c r="H112" s="33" t="s">
        <v>8245</v>
      </c>
      <c r="I112" s="33">
        <v>1414354080</v>
      </c>
      <c r="J112" s="33">
        <v>1411587606</v>
      </c>
      <c r="K112" s="33" t="b">
        <v>0</v>
      </c>
      <c r="L112" s="33">
        <v>4</v>
      </c>
      <c r="M112" s="33" t="b">
        <v>0</v>
      </c>
      <c r="N112" s="33" t="s">
        <v>8269</v>
      </c>
      <c r="O112" s="33"/>
      <c r="P112" s="33">
        <v>38.25</v>
      </c>
      <c r="Q112" s="34" t="s">
        <v>8315</v>
      </c>
      <c r="R112" s="33" t="s">
        <v>8316</v>
      </c>
      <c r="S112" s="35">
        <v>41906.819513888891</v>
      </c>
    </row>
    <row r="113" spans="1:19" s="29" customFormat="1" ht="64" x14ac:dyDescent="0.2">
      <c r="A113" s="29">
        <v>3908</v>
      </c>
      <c r="B113" s="30" t="s">
        <v>3905</v>
      </c>
      <c r="C113" s="30" t="s">
        <v>8016</v>
      </c>
      <c r="D113" s="31">
        <v>750</v>
      </c>
      <c r="E113" s="32">
        <v>65</v>
      </c>
      <c r="F113" s="33" t="s">
        <v>8220</v>
      </c>
      <c r="G113" s="33" t="s">
        <v>8223</v>
      </c>
      <c r="H113" s="33" t="s">
        <v>8245</v>
      </c>
      <c r="I113" s="33">
        <v>1406603696</v>
      </c>
      <c r="J113" s="33">
        <v>1405307696</v>
      </c>
      <c r="K113" s="33" t="b">
        <v>0</v>
      </c>
      <c r="L113" s="33">
        <v>4</v>
      </c>
      <c r="M113" s="33" t="b">
        <v>0</v>
      </c>
      <c r="N113" s="33" t="s">
        <v>8269</v>
      </c>
      <c r="O113" s="33"/>
      <c r="P113" s="33">
        <v>16.25</v>
      </c>
      <c r="Q113" s="34" t="s">
        <v>8315</v>
      </c>
      <c r="R113" s="33" t="s">
        <v>8316</v>
      </c>
      <c r="S113" s="35">
        <v>41834.135370370372</v>
      </c>
    </row>
    <row r="114" spans="1:19" s="29" customFormat="1" ht="64" x14ac:dyDescent="0.2">
      <c r="A114" s="29">
        <v>3909</v>
      </c>
      <c r="B114" s="30" t="s">
        <v>3906</v>
      </c>
      <c r="C114" s="30" t="s">
        <v>8017</v>
      </c>
      <c r="D114" s="31">
        <v>60000</v>
      </c>
      <c r="E114" s="32">
        <v>135</v>
      </c>
      <c r="F114" s="33" t="s">
        <v>8220</v>
      </c>
      <c r="G114" s="33" t="s">
        <v>8223</v>
      </c>
      <c r="H114" s="33" t="s">
        <v>8245</v>
      </c>
      <c r="I114" s="33">
        <v>1410424642</v>
      </c>
      <c r="J114" s="33">
        <v>1407832642</v>
      </c>
      <c r="K114" s="33" t="b">
        <v>0</v>
      </c>
      <c r="L114" s="33">
        <v>4</v>
      </c>
      <c r="M114" s="33" t="b">
        <v>0</v>
      </c>
      <c r="N114" s="33" t="s">
        <v>8269</v>
      </c>
      <c r="O114" s="33"/>
      <c r="P114" s="33">
        <v>33.75</v>
      </c>
      <c r="Q114" s="34" t="s">
        <v>8315</v>
      </c>
      <c r="R114" s="33" t="s">
        <v>8316</v>
      </c>
      <c r="S114" s="35">
        <v>41863.359282407408</v>
      </c>
    </row>
    <row r="115" spans="1:19" s="29" customFormat="1" ht="64" x14ac:dyDescent="0.2">
      <c r="A115" s="29">
        <v>3910</v>
      </c>
      <c r="B115" s="30" t="s">
        <v>3907</v>
      </c>
      <c r="C115" s="30" t="s">
        <v>8018</v>
      </c>
      <c r="D115" s="31">
        <v>6000</v>
      </c>
      <c r="E115" s="32">
        <v>185</v>
      </c>
      <c r="F115" s="33" t="s">
        <v>8220</v>
      </c>
      <c r="G115" s="33" t="s">
        <v>8223</v>
      </c>
      <c r="H115" s="33" t="s">
        <v>8245</v>
      </c>
      <c r="I115" s="33">
        <v>1441649397</v>
      </c>
      <c r="J115" s="33">
        <v>1439057397</v>
      </c>
      <c r="K115" s="33" t="b">
        <v>0</v>
      </c>
      <c r="L115" s="33">
        <v>3</v>
      </c>
      <c r="M115" s="33" t="b">
        <v>0</v>
      </c>
      <c r="N115" s="33" t="s">
        <v>8269</v>
      </c>
      <c r="O115" s="33"/>
      <c r="P115" s="33">
        <v>61.67</v>
      </c>
      <c r="Q115" s="34" t="s">
        <v>8315</v>
      </c>
      <c r="R115" s="33" t="s">
        <v>8316</v>
      </c>
      <c r="S115" s="35">
        <v>42224.756909722222</v>
      </c>
    </row>
    <row r="116" spans="1:19" s="29" customFormat="1" ht="48" x14ac:dyDescent="0.2">
      <c r="A116" s="29">
        <v>3911</v>
      </c>
      <c r="B116" s="30" t="s">
        <v>3908</v>
      </c>
      <c r="C116" s="30" t="s">
        <v>8019</v>
      </c>
      <c r="D116" s="31">
        <v>8000</v>
      </c>
      <c r="E116" s="32">
        <v>2993</v>
      </c>
      <c r="F116" s="33" t="s">
        <v>8220</v>
      </c>
      <c r="G116" s="33" t="s">
        <v>8223</v>
      </c>
      <c r="H116" s="33" t="s">
        <v>8245</v>
      </c>
      <c r="I116" s="33">
        <v>1417033777</v>
      </c>
      <c r="J116" s="33">
        <v>1414438177</v>
      </c>
      <c r="K116" s="33" t="b">
        <v>0</v>
      </c>
      <c r="L116" s="33">
        <v>36</v>
      </c>
      <c r="M116" s="33" t="b">
        <v>0</v>
      </c>
      <c r="N116" s="33" t="s">
        <v>8269</v>
      </c>
      <c r="O116" s="33"/>
      <c r="P116" s="33">
        <v>83.14</v>
      </c>
      <c r="Q116" s="34" t="s">
        <v>8315</v>
      </c>
      <c r="R116" s="33" t="s">
        <v>8316</v>
      </c>
      <c r="S116" s="35">
        <v>41939.8122337963</v>
      </c>
    </row>
    <row r="117" spans="1:19" s="29" customFormat="1" ht="48" x14ac:dyDescent="0.2">
      <c r="A117" s="29">
        <v>3912</v>
      </c>
      <c r="B117" s="30" t="s">
        <v>3909</v>
      </c>
      <c r="C117" s="30" t="s">
        <v>8020</v>
      </c>
      <c r="D117" s="31">
        <v>15000</v>
      </c>
      <c r="E117" s="32">
        <v>1</v>
      </c>
      <c r="F117" s="33" t="s">
        <v>8220</v>
      </c>
      <c r="G117" s="33" t="s">
        <v>8223</v>
      </c>
      <c r="H117" s="33" t="s">
        <v>8245</v>
      </c>
      <c r="I117" s="33">
        <v>1429936500</v>
      </c>
      <c r="J117" s="33">
        <v>1424759330</v>
      </c>
      <c r="K117" s="33" t="b">
        <v>0</v>
      </c>
      <c r="L117" s="33">
        <v>1</v>
      </c>
      <c r="M117" s="33" t="b">
        <v>0</v>
      </c>
      <c r="N117" s="33" t="s">
        <v>8269</v>
      </c>
      <c r="O117" s="33"/>
      <c r="P117" s="33">
        <v>1</v>
      </c>
      <c r="Q117" s="34" t="s">
        <v>8315</v>
      </c>
      <c r="R117" s="33" t="s">
        <v>8316</v>
      </c>
      <c r="S117" s="35">
        <v>42059.270023148143</v>
      </c>
    </row>
    <row r="118" spans="1:19" s="29" customFormat="1" ht="64" x14ac:dyDescent="0.2">
      <c r="A118" s="29">
        <v>3913</v>
      </c>
      <c r="B118" s="30" t="s">
        <v>3910</v>
      </c>
      <c r="C118" s="30" t="s">
        <v>8021</v>
      </c>
      <c r="D118" s="31">
        <v>10000</v>
      </c>
      <c r="E118" s="32">
        <v>1000</v>
      </c>
      <c r="F118" s="33" t="s">
        <v>8220</v>
      </c>
      <c r="G118" s="33" t="s">
        <v>8223</v>
      </c>
      <c r="H118" s="33" t="s">
        <v>8245</v>
      </c>
      <c r="I118" s="33">
        <v>1448863449</v>
      </c>
      <c r="J118" s="33">
        <v>1446267849</v>
      </c>
      <c r="K118" s="33" t="b">
        <v>0</v>
      </c>
      <c r="L118" s="33">
        <v>7</v>
      </c>
      <c r="M118" s="33" t="b">
        <v>0</v>
      </c>
      <c r="N118" s="33" t="s">
        <v>8269</v>
      </c>
      <c r="O118" s="33"/>
      <c r="P118" s="33">
        <v>142.86000000000001</v>
      </c>
      <c r="Q118" s="34" t="s">
        <v>8315</v>
      </c>
      <c r="R118" s="33" t="s">
        <v>8316</v>
      </c>
      <c r="S118" s="35">
        <v>42308.211215277777</v>
      </c>
    </row>
    <row r="119" spans="1:19" s="29" customFormat="1" ht="64" x14ac:dyDescent="0.2">
      <c r="A119" s="29">
        <v>3922</v>
      </c>
      <c r="B119" s="30" t="s">
        <v>3919</v>
      </c>
      <c r="C119" s="30" t="s">
        <v>8030</v>
      </c>
      <c r="D119" s="31">
        <v>750</v>
      </c>
      <c r="E119" s="32">
        <v>61</v>
      </c>
      <c r="F119" s="33" t="s">
        <v>8220</v>
      </c>
      <c r="G119" s="33" t="s">
        <v>8223</v>
      </c>
      <c r="H119" s="33" t="s">
        <v>8245</v>
      </c>
      <c r="I119" s="33">
        <v>1425337200</v>
      </c>
      <c r="J119" s="33">
        <v>1421432810</v>
      </c>
      <c r="K119" s="33" t="b">
        <v>0</v>
      </c>
      <c r="L119" s="33">
        <v>6</v>
      </c>
      <c r="M119" s="33" t="b">
        <v>0</v>
      </c>
      <c r="N119" s="33" t="s">
        <v>8269</v>
      </c>
      <c r="O119" s="33"/>
      <c r="P119" s="33">
        <v>10.17</v>
      </c>
      <c r="Q119" s="34" t="s">
        <v>8315</v>
      </c>
      <c r="R119" s="33" t="s">
        <v>8316</v>
      </c>
      <c r="S119" s="35">
        <v>42020.768634259264</v>
      </c>
    </row>
    <row r="120" spans="1:19" s="29" customFormat="1" ht="64" x14ac:dyDescent="0.2">
      <c r="A120" s="29">
        <v>3924</v>
      </c>
      <c r="B120" s="30" t="s">
        <v>3921</v>
      </c>
      <c r="C120" s="30" t="s">
        <v>8032</v>
      </c>
      <c r="D120" s="31">
        <v>15000</v>
      </c>
      <c r="E120" s="32">
        <v>2290</v>
      </c>
      <c r="F120" s="33" t="s">
        <v>8220</v>
      </c>
      <c r="G120" s="33" t="s">
        <v>8223</v>
      </c>
      <c r="H120" s="33" t="s">
        <v>8245</v>
      </c>
      <c r="I120" s="33">
        <v>1403823722</v>
      </c>
      <c r="J120" s="33">
        <v>1401231722</v>
      </c>
      <c r="K120" s="33" t="b">
        <v>0</v>
      </c>
      <c r="L120" s="33">
        <v>40</v>
      </c>
      <c r="M120" s="33" t="b">
        <v>0</v>
      </c>
      <c r="N120" s="33" t="s">
        <v>8269</v>
      </c>
      <c r="O120" s="33"/>
      <c r="P120" s="33">
        <v>57.25</v>
      </c>
      <c r="Q120" s="34" t="s">
        <v>8315</v>
      </c>
      <c r="R120" s="33" t="s">
        <v>8316</v>
      </c>
      <c r="S120" s="35">
        <v>41786.959745370368</v>
      </c>
    </row>
    <row r="121" spans="1:19" s="29" customFormat="1" ht="48" x14ac:dyDescent="0.2">
      <c r="A121" s="29">
        <v>3925</v>
      </c>
      <c r="B121" s="30" t="s">
        <v>3922</v>
      </c>
      <c r="C121" s="30" t="s">
        <v>8033</v>
      </c>
      <c r="D121" s="31">
        <v>150</v>
      </c>
      <c r="E121" s="32">
        <v>15</v>
      </c>
      <c r="F121" s="33" t="s">
        <v>8220</v>
      </c>
      <c r="G121" s="33" t="s">
        <v>8223</v>
      </c>
      <c r="H121" s="33" t="s">
        <v>8245</v>
      </c>
      <c r="I121" s="33">
        <v>1406753639</v>
      </c>
      <c r="J121" s="33">
        <v>1404161639</v>
      </c>
      <c r="K121" s="33" t="b">
        <v>0</v>
      </c>
      <c r="L121" s="33">
        <v>3</v>
      </c>
      <c r="M121" s="33" t="b">
        <v>0</v>
      </c>
      <c r="N121" s="33" t="s">
        <v>8269</v>
      </c>
      <c r="O121" s="33"/>
      <c r="P121" s="33">
        <v>5</v>
      </c>
      <c r="Q121" s="34" t="s">
        <v>8315</v>
      </c>
      <c r="R121" s="33" t="s">
        <v>8316</v>
      </c>
      <c r="S121" s="35">
        <v>41820.870821759258</v>
      </c>
    </row>
    <row r="122" spans="1:19" s="29" customFormat="1" ht="64" x14ac:dyDescent="0.2">
      <c r="A122" s="29">
        <v>3928</v>
      </c>
      <c r="B122" s="30" t="s">
        <v>3925</v>
      </c>
      <c r="C122" s="30" t="s">
        <v>8036</v>
      </c>
      <c r="D122" s="31">
        <v>5000</v>
      </c>
      <c r="E122" s="32">
        <v>651</v>
      </c>
      <c r="F122" s="33" t="s">
        <v>8220</v>
      </c>
      <c r="G122" s="33" t="s">
        <v>8223</v>
      </c>
      <c r="H122" s="33" t="s">
        <v>8245</v>
      </c>
      <c r="I122" s="33">
        <v>1444971540</v>
      </c>
      <c r="J122" s="33">
        <v>1442593427</v>
      </c>
      <c r="K122" s="33" t="b">
        <v>0</v>
      </c>
      <c r="L122" s="33">
        <v>7</v>
      </c>
      <c r="M122" s="33" t="b">
        <v>0</v>
      </c>
      <c r="N122" s="33" t="s">
        <v>8269</v>
      </c>
      <c r="O122" s="33"/>
      <c r="P122" s="33">
        <v>93</v>
      </c>
      <c r="Q122" s="34" t="s">
        <v>8315</v>
      </c>
      <c r="R122" s="33" t="s">
        <v>8316</v>
      </c>
      <c r="S122" s="35">
        <v>42265.683182870373</v>
      </c>
    </row>
    <row r="123" spans="1:19" s="29" customFormat="1" ht="64" x14ac:dyDescent="0.2">
      <c r="A123" s="29">
        <v>3929</v>
      </c>
      <c r="B123" s="30" t="s">
        <v>3926</v>
      </c>
      <c r="C123" s="30" t="s">
        <v>8037</v>
      </c>
      <c r="D123" s="31">
        <v>20000</v>
      </c>
      <c r="E123" s="32">
        <v>453</v>
      </c>
      <c r="F123" s="33" t="s">
        <v>8220</v>
      </c>
      <c r="G123" s="33" t="s">
        <v>8223</v>
      </c>
      <c r="H123" s="33" t="s">
        <v>8245</v>
      </c>
      <c r="I123" s="33">
        <v>1474228265</v>
      </c>
      <c r="J123" s="33">
        <v>1471636265</v>
      </c>
      <c r="K123" s="33" t="b">
        <v>0</v>
      </c>
      <c r="L123" s="33">
        <v>14</v>
      </c>
      <c r="M123" s="33" t="b">
        <v>0</v>
      </c>
      <c r="N123" s="33" t="s">
        <v>8269</v>
      </c>
      <c r="O123" s="33"/>
      <c r="P123" s="33">
        <v>32.36</v>
      </c>
      <c r="Q123" s="34" t="s">
        <v>8315</v>
      </c>
      <c r="R123" s="33" t="s">
        <v>8316</v>
      </c>
      <c r="S123" s="35">
        <v>42601.827141203699</v>
      </c>
    </row>
    <row r="124" spans="1:19" s="29" customFormat="1" ht="64" x14ac:dyDescent="0.2">
      <c r="A124" s="29">
        <v>3931</v>
      </c>
      <c r="B124" s="30" t="s">
        <v>3928</v>
      </c>
      <c r="C124" s="30" t="s">
        <v>8039</v>
      </c>
      <c r="D124" s="31">
        <v>8000</v>
      </c>
      <c r="E124" s="32">
        <v>0</v>
      </c>
      <c r="F124" s="33" t="s">
        <v>8220</v>
      </c>
      <c r="G124" s="33" t="s">
        <v>8223</v>
      </c>
      <c r="H124" s="33" t="s">
        <v>8245</v>
      </c>
      <c r="I124" s="33">
        <v>1441510707</v>
      </c>
      <c r="J124" s="33">
        <v>1439350707</v>
      </c>
      <c r="K124" s="33" t="b">
        <v>0</v>
      </c>
      <c r="L124" s="33">
        <v>0</v>
      </c>
      <c r="M124" s="33" t="b">
        <v>0</v>
      </c>
      <c r="N124" s="33" t="s">
        <v>8269</v>
      </c>
      <c r="O124" s="33"/>
      <c r="P124" s="33">
        <v>0</v>
      </c>
      <c r="Q124" s="34" t="s">
        <v>8315</v>
      </c>
      <c r="R124" s="33" t="s">
        <v>8316</v>
      </c>
      <c r="S124" s="35">
        <v>42228.151701388888</v>
      </c>
    </row>
    <row r="125" spans="1:19" s="29" customFormat="1" ht="64" x14ac:dyDescent="0.2">
      <c r="A125" s="29">
        <v>3932</v>
      </c>
      <c r="B125" s="30" t="s">
        <v>3929</v>
      </c>
      <c r="C125" s="30" t="s">
        <v>8040</v>
      </c>
      <c r="D125" s="31">
        <v>12000</v>
      </c>
      <c r="E125" s="32">
        <v>1</v>
      </c>
      <c r="F125" s="33" t="s">
        <v>8220</v>
      </c>
      <c r="G125" s="33" t="s">
        <v>8223</v>
      </c>
      <c r="H125" s="33" t="s">
        <v>8245</v>
      </c>
      <c r="I125" s="33">
        <v>1458097364</v>
      </c>
      <c r="J125" s="33">
        <v>1455508964</v>
      </c>
      <c r="K125" s="33" t="b">
        <v>0</v>
      </c>
      <c r="L125" s="33">
        <v>1</v>
      </c>
      <c r="M125" s="33" t="b">
        <v>0</v>
      </c>
      <c r="N125" s="33" t="s">
        <v>8269</v>
      </c>
      <c r="O125" s="33"/>
      <c r="P125" s="33">
        <v>1</v>
      </c>
      <c r="Q125" s="34" t="s">
        <v>8315</v>
      </c>
      <c r="R125" s="33" t="s">
        <v>8316</v>
      </c>
      <c r="S125" s="35">
        <v>42415.168564814812</v>
      </c>
    </row>
    <row r="126" spans="1:19" s="29" customFormat="1" ht="64" x14ac:dyDescent="0.2">
      <c r="A126" s="29">
        <v>3933</v>
      </c>
      <c r="B126" s="30" t="s">
        <v>3930</v>
      </c>
      <c r="C126" s="30" t="s">
        <v>8041</v>
      </c>
      <c r="D126" s="31">
        <v>7000</v>
      </c>
      <c r="E126" s="32">
        <v>1102</v>
      </c>
      <c r="F126" s="33" t="s">
        <v>8220</v>
      </c>
      <c r="G126" s="33" t="s">
        <v>8223</v>
      </c>
      <c r="H126" s="33" t="s">
        <v>8245</v>
      </c>
      <c r="I126" s="33">
        <v>1468716180</v>
      </c>
      <c r="J126" s="33">
        <v>1466205262</v>
      </c>
      <c r="K126" s="33" t="b">
        <v>0</v>
      </c>
      <c r="L126" s="33">
        <v>12</v>
      </c>
      <c r="M126" s="33" t="b">
        <v>0</v>
      </c>
      <c r="N126" s="33" t="s">
        <v>8269</v>
      </c>
      <c r="O126" s="33"/>
      <c r="P126" s="33">
        <v>91.83</v>
      </c>
      <c r="Q126" s="34" t="s">
        <v>8315</v>
      </c>
      <c r="R126" s="33" t="s">
        <v>8316</v>
      </c>
      <c r="S126" s="35">
        <v>42538.968310185184</v>
      </c>
    </row>
    <row r="127" spans="1:19" s="29" customFormat="1" ht="64" x14ac:dyDescent="0.2">
      <c r="A127" s="29">
        <v>3934</v>
      </c>
      <c r="B127" s="30" t="s">
        <v>3931</v>
      </c>
      <c r="C127" s="30" t="s">
        <v>8042</v>
      </c>
      <c r="D127" s="31">
        <v>5000</v>
      </c>
      <c r="E127" s="32">
        <v>550</v>
      </c>
      <c r="F127" s="33" t="s">
        <v>8220</v>
      </c>
      <c r="G127" s="33" t="s">
        <v>8223</v>
      </c>
      <c r="H127" s="33" t="s">
        <v>8245</v>
      </c>
      <c r="I127" s="33">
        <v>1443704400</v>
      </c>
      <c r="J127" s="33">
        <v>1439827639</v>
      </c>
      <c r="K127" s="33" t="b">
        <v>0</v>
      </c>
      <c r="L127" s="33">
        <v>12</v>
      </c>
      <c r="M127" s="33" t="b">
        <v>0</v>
      </c>
      <c r="N127" s="33" t="s">
        <v>8269</v>
      </c>
      <c r="O127" s="33"/>
      <c r="P127" s="33">
        <v>45.83</v>
      </c>
      <c r="Q127" s="34" t="s">
        <v>8315</v>
      </c>
      <c r="R127" s="33" t="s">
        <v>8316</v>
      </c>
      <c r="S127" s="35">
        <v>42233.671747685185</v>
      </c>
    </row>
    <row r="128" spans="1:19" s="29" customFormat="1" ht="64" x14ac:dyDescent="0.2">
      <c r="A128" s="29">
        <v>3936</v>
      </c>
      <c r="B128" s="30" t="s">
        <v>3933</v>
      </c>
      <c r="C128" s="30" t="s">
        <v>8044</v>
      </c>
      <c r="D128" s="31">
        <v>20000</v>
      </c>
      <c r="E128" s="32">
        <v>0</v>
      </c>
      <c r="F128" s="33" t="s">
        <v>8220</v>
      </c>
      <c r="G128" s="33" t="s">
        <v>8223</v>
      </c>
      <c r="H128" s="33" t="s">
        <v>8245</v>
      </c>
      <c r="I128" s="33">
        <v>1480576720</v>
      </c>
      <c r="J128" s="33">
        <v>1477981120</v>
      </c>
      <c r="K128" s="33" t="b">
        <v>0</v>
      </c>
      <c r="L128" s="33">
        <v>0</v>
      </c>
      <c r="M128" s="33" t="b">
        <v>0</v>
      </c>
      <c r="N128" s="33" t="s">
        <v>8269</v>
      </c>
      <c r="O128" s="33"/>
      <c r="P128" s="33">
        <v>0</v>
      </c>
      <c r="Q128" s="34" t="s">
        <v>8315</v>
      </c>
      <c r="R128" s="33" t="s">
        <v>8316</v>
      </c>
      <c r="S128" s="35">
        <v>42675.262962962966</v>
      </c>
    </row>
    <row r="129" spans="1:19" s="29" customFormat="1" ht="64" x14ac:dyDescent="0.2">
      <c r="A129" s="29">
        <v>3937</v>
      </c>
      <c r="B129" s="30" t="s">
        <v>3934</v>
      </c>
      <c r="C129" s="30" t="s">
        <v>8045</v>
      </c>
      <c r="D129" s="31">
        <v>2885</v>
      </c>
      <c r="E129" s="32">
        <v>2485</v>
      </c>
      <c r="F129" s="33" t="s">
        <v>8220</v>
      </c>
      <c r="G129" s="33" t="s">
        <v>8223</v>
      </c>
      <c r="H129" s="33" t="s">
        <v>8245</v>
      </c>
      <c r="I129" s="33">
        <v>1468249760</v>
      </c>
      <c r="J129" s="33">
        <v>1465830560</v>
      </c>
      <c r="K129" s="33" t="b">
        <v>0</v>
      </c>
      <c r="L129" s="33">
        <v>10</v>
      </c>
      <c r="M129" s="33" t="b">
        <v>0</v>
      </c>
      <c r="N129" s="33" t="s">
        <v>8269</v>
      </c>
      <c r="O129" s="33"/>
      <c r="P129" s="33">
        <v>248.5</v>
      </c>
      <c r="Q129" s="34" t="s">
        <v>8315</v>
      </c>
      <c r="R129" s="33" t="s">
        <v>8316</v>
      </c>
      <c r="S129" s="35">
        <v>42534.631481481483</v>
      </c>
    </row>
    <row r="130" spans="1:19" s="29" customFormat="1" ht="64" x14ac:dyDescent="0.2">
      <c r="A130" s="29">
        <v>3938</v>
      </c>
      <c r="B130" s="30" t="s">
        <v>3935</v>
      </c>
      <c r="C130" s="30" t="s">
        <v>8046</v>
      </c>
      <c r="D130" s="31">
        <v>3255</v>
      </c>
      <c r="E130" s="32">
        <v>397</v>
      </c>
      <c r="F130" s="33" t="s">
        <v>8220</v>
      </c>
      <c r="G130" s="33" t="s">
        <v>8223</v>
      </c>
      <c r="H130" s="33" t="s">
        <v>8245</v>
      </c>
      <c r="I130" s="33">
        <v>1435441454</v>
      </c>
      <c r="J130" s="33">
        <v>1432763054</v>
      </c>
      <c r="K130" s="33" t="b">
        <v>0</v>
      </c>
      <c r="L130" s="33">
        <v>5</v>
      </c>
      <c r="M130" s="33" t="b">
        <v>0</v>
      </c>
      <c r="N130" s="33" t="s">
        <v>8269</v>
      </c>
      <c r="O130" s="33"/>
      <c r="P130" s="33">
        <v>79.400000000000006</v>
      </c>
      <c r="Q130" s="34" t="s">
        <v>8315</v>
      </c>
      <c r="R130" s="33" t="s">
        <v>8316</v>
      </c>
      <c r="S130" s="35">
        <v>42151.905717592599</v>
      </c>
    </row>
    <row r="131" spans="1:19" s="29" customFormat="1" ht="64" x14ac:dyDescent="0.2">
      <c r="A131" s="29">
        <v>3940</v>
      </c>
      <c r="B131" s="30" t="s">
        <v>3937</v>
      </c>
      <c r="C131" s="30" t="s">
        <v>8048</v>
      </c>
      <c r="D131" s="31">
        <v>5000</v>
      </c>
      <c r="E131" s="32">
        <v>11</v>
      </c>
      <c r="F131" s="33" t="s">
        <v>8220</v>
      </c>
      <c r="G131" s="33" t="s">
        <v>8223</v>
      </c>
      <c r="H131" s="33" t="s">
        <v>8245</v>
      </c>
      <c r="I131" s="33">
        <v>1420199351</v>
      </c>
      <c r="J131" s="33">
        <v>1416311351</v>
      </c>
      <c r="K131" s="33" t="b">
        <v>0</v>
      </c>
      <c r="L131" s="33">
        <v>2</v>
      </c>
      <c r="M131" s="33" t="b">
        <v>0</v>
      </c>
      <c r="N131" s="33" t="s">
        <v>8269</v>
      </c>
      <c r="O131" s="33"/>
      <c r="P131" s="33">
        <v>5.5</v>
      </c>
      <c r="Q131" s="34" t="s">
        <v>8315</v>
      </c>
      <c r="R131" s="33" t="s">
        <v>8316</v>
      </c>
      <c r="S131" s="35">
        <v>41961.492488425924</v>
      </c>
    </row>
    <row r="132" spans="1:19" s="29" customFormat="1" ht="80" x14ac:dyDescent="0.2">
      <c r="A132" s="29">
        <v>3941</v>
      </c>
      <c r="B132" s="30" t="s">
        <v>3938</v>
      </c>
      <c r="C132" s="30" t="s">
        <v>8049</v>
      </c>
      <c r="D132" s="31">
        <v>5500</v>
      </c>
      <c r="E132" s="32">
        <v>50</v>
      </c>
      <c r="F132" s="33" t="s">
        <v>8220</v>
      </c>
      <c r="G132" s="33" t="s">
        <v>8223</v>
      </c>
      <c r="H132" s="33" t="s">
        <v>8245</v>
      </c>
      <c r="I132" s="33">
        <v>1416877200</v>
      </c>
      <c r="J132" s="33">
        <v>1414505137</v>
      </c>
      <c r="K132" s="33" t="b">
        <v>0</v>
      </c>
      <c r="L132" s="33">
        <v>2</v>
      </c>
      <c r="M132" s="33" t="b">
        <v>0</v>
      </c>
      <c r="N132" s="33" t="s">
        <v>8269</v>
      </c>
      <c r="O132" s="33"/>
      <c r="P132" s="33">
        <v>25</v>
      </c>
      <c r="Q132" s="34" t="s">
        <v>8315</v>
      </c>
      <c r="R132" s="33" t="s">
        <v>8316</v>
      </c>
      <c r="S132" s="35">
        <v>41940.587233796294</v>
      </c>
    </row>
    <row r="133" spans="1:19" s="29" customFormat="1" ht="64" x14ac:dyDescent="0.2">
      <c r="A133" s="29">
        <v>3942</v>
      </c>
      <c r="B133" s="30" t="s">
        <v>3939</v>
      </c>
      <c r="C133" s="30" t="s">
        <v>8050</v>
      </c>
      <c r="D133" s="31">
        <v>1200</v>
      </c>
      <c r="E133" s="32">
        <v>0</v>
      </c>
      <c r="F133" s="33" t="s">
        <v>8220</v>
      </c>
      <c r="G133" s="33" t="s">
        <v>8223</v>
      </c>
      <c r="H133" s="33" t="s">
        <v>8245</v>
      </c>
      <c r="I133" s="33">
        <v>1434490914</v>
      </c>
      <c r="J133" s="33">
        <v>1429306914</v>
      </c>
      <c r="K133" s="33" t="b">
        <v>0</v>
      </c>
      <c r="L133" s="33">
        <v>0</v>
      </c>
      <c r="M133" s="33" t="b">
        <v>0</v>
      </c>
      <c r="N133" s="33" t="s">
        <v>8269</v>
      </c>
      <c r="O133" s="33"/>
      <c r="P133" s="33">
        <v>0</v>
      </c>
      <c r="Q133" s="34" t="s">
        <v>8315</v>
      </c>
      <c r="R133" s="33" t="s">
        <v>8316</v>
      </c>
      <c r="S133" s="35">
        <v>42111.904097222221</v>
      </c>
    </row>
    <row r="134" spans="1:19" s="29" customFormat="1" ht="48" x14ac:dyDescent="0.2">
      <c r="A134" s="29">
        <v>3943</v>
      </c>
      <c r="B134" s="30" t="s">
        <v>3940</v>
      </c>
      <c r="C134" s="30" t="s">
        <v>8051</v>
      </c>
      <c r="D134" s="31">
        <v>5000</v>
      </c>
      <c r="E134" s="32">
        <v>1782</v>
      </c>
      <c r="F134" s="33" t="s">
        <v>8220</v>
      </c>
      <c r="G134" s="33" t="s">
        <v>8223</v>
      </c>
      <c r="H134" s="33" t="s">
        <v>8245</v>
      </c>
      <c r="I134" s="33">
        <v>1446483000</v>
      </c>
      <c r="J134" s="33">
        <v>1443811268</v>
      </c>
      <c r="K134" s="33" t="b">
        <v>0</v>
      </c>
      <c r="L134" s="33">
        <v>13</v>
      </c>
      <c r="M134" s="33" t="b">
        <v>0</v>
      </c>
      <c r="N134" s="33" t="s">
        <v>8269</v>
      </c>
      <c r="O134" s="33"/>
      <c r="P134" s="33">
        <v>137.08000000000001</v>
      </c>
      <c r="Q134" s="34" t="s">
        <v>8315</v>
      </c>
      <c r="R134" s="33" t="s">
        <v>8316</v>
      </c>
      <c r="S134" s="35">
        <v>42279.778564814813</v>
      </c>
    </row>
    <row r="135" spans="1:19" s="29" customFormat="1" ht="64" x14ac:dyDescent="0.2">
      <c r="A135" s="29">
        <v>3944</v>
      </c>
      <c r="B135" s="30" t="s">
        <v>3941</v>
      </c>
      <c r="C135" s="30" t="s">
        <v>8052</v>
      </c>
      <c r="D135" s="31">
        <v>5000</v>
      </c>
      <c r="E135" s="32">
        <v>0</v>
      </c>
      <c r="F135" s="33" t="s">
        <v>8220</v>
      </c>
      <c r="G135" s="33" t="s">
        <v>8223</v>
      </c>
      <c r="H135" s="33" t="s">
        <v>8245</v>
      </c>
      <c r="I135" s="33">
        <v>1440690875</v>
      </c>
      <c r="J135" s="33">
        <v>1438098875</v>
      </c>
      <c r="K135" s="33" t="b">
        <v>0</v>
      </c>
      <c r="L135" s="33">
        <v>0</v>
      </c>
      <c r="M135" s="33" t="b">
        <v>0</v>
      </c>
      <c r="N135" s="33" t="s">
        <v>8269</v>
      </c>
      <c r="O135" s="33"/>
      <c r="P135" s="33">
        <v>0</v>
      </c>
      <c r="Q135" s="34" t="s">
        <v>8315</v>
      </c>
      <c r="R135" s="33" t="s">
        <v>8316</v>
      </c>
      <c r="S135" s="35">
        <v>42213.662905092591</v>
      </c>
    </row>
    <row r="136" spans="1:19" s="29" customFormat="1" ht="64" x14ac:dyDescent="0.2">
      <c r="A136" s="29">
        <v>3945</v>
      </c>
      <c r="B136" s="30" t="s">
        <v>3942</v>
      </c>
      <c r="C136" s="30" t="s">
        <v>8053</v>
      </c>
      <c r="D136" s="31">
        <v>2000</v>
      </c>
      <c r="E136" s="32">
        <v>5</v>
      </c>
      <c r="F136" s="33" t="s">
        <v>8220</v>
      </c>
      <c r="G136" s="33" t="s">
        <v>8223</v>
      </c>
      <c r="H136" s="33" t="s">
        <v>8245</v>
      </c>
      <c r="I136" s="33">
        <v>1431717268</v>
      </c>
      <c r="J136" s="33">
        <v>1429125268</v>
      </c>
      <c r="K136" s="33" t="b">
        <v>0</v>
      </c>
      <c r="L136" s="33">
        <v>1</v>
      </c>
      <c r="M136" s="33" t="b">
        <v>0</v>
      </c>
      <c r="N136" s="33" t="s">
        <v>8269</v>
      </c>
      <c r="O136" s="33"/>
      <c r="P136" s="33">
        <v>5</v>
      </c>
      <c r="Q136" s="34" t="s">
        <v>8315</v>
      </c>
      <c r="R136" s="33" t="s">
        <v>8316</v>
      </c>
      <c r="S136" s="35">
        <v>42109.801712962959</v>
      </c>
    </row>
    <row r="137" spans="1:19" s="29" customFormat="1" ht="48" x14ac:dyDescent="0.2">
      <c r="A137" s="29">
        <v>3946</v>
      </c>
      <c r="B137" s="30" t="s">
        <v>3943</v>
      </c>
      <c r="C137" s="30" t="s">
        <v>8054</v>
      </c>
      <c r="D137" s="31">
        <v>6000</v>
      </c>
      <c r="E137" s="32">
        <v>195</v>
      </c>
      <c r="F137" s="33" t="s">
        <v>8220</v>
      </c>
      <c r="G137" s="33" t="s">
        <v>8223</v>
      </c>
      <c r="H137" s="33" t="s">
        <v>8245</v>
      </c>
      <c r="I137" s="33">
        <v>1425110400</v>
      </c>
      <c r="J137" s="33">
        <v>1422388822</v>
      </c>
      <c r="K137" s="33" t="b">
        <v>0</v>
      </c>
      <c r="L137" s="33">
        <v>5</v>
      </c>
      <c r="M137" s="33" t="b">
        <v>0</v>
      </c>
      <c r="N137" s="33" t="s">
        <v>8269</v>
      </c>
      <c r="O137" s="33"/>
      <c r="P137" s="33">
        <v>39</v>
      </c>
      <c r="Q137" s="34" t="s">
        <v>8315</v>
      </c>
      <c r="R137" s="33" t="s">
        <v>8316</v>
      </c>
      <c r="S137" s="35">
        <v>42031.833587962959</v>
      </c>
    </row>
    <row r="138" spans="1:19" s="29" customFormat="1" ht="64" x14ac:dyDescent="0.2">
      <c r="A138" s="29">
        <v>3947</v>
      </c>
      <c r="B138" s="30" t="s">
        <v>3944</v>
      </c>
      <c r="C138" s="30" t="s">
        <v>8055</v>
      </c>
      <c r="D138" s="31">
        <v>3000</v>
      </c>
      <c r="E138" s="32">
        <v>101</v>
      </c>
      <c r="F138" s="33" t="s">
        <v>8220</v>
      </c>
      <c r="G138" s="33" t="s">
        <v>8223</v>
      </c>
      <c r="H138" s="33" t="s">
        <v>8245</v>
      </c>
      <c r="I138" s="33">
        <v>1475378744</v>
      </c>
      <c r="J138" s="33">
        <v>1472786744</v>
      </c>
      <c r="K138" s="33" t="b">
        <v>0</v>
      </c>
      <c r="L138" s="33">
        <v>2</v>
      </c>
      <c r="M138" s="33" t="b">
        <v>0</v>
      </c>
      <c r="N138" s="33" t="s">
        <v>8269</v>
      </c>
      <c r="O138" s="33"/>
      <c r="P138" s="33">
        <v>50.5</v>
      </c>
      <c r="Q138" s="34" t="s">
        <v>8315</v>
      </c>
      <c r="R138" s="33" t="s">
        <v>8316</v>
      </c>
      <c r="S138" s="35">
        <v>42615.142870370371</v>
      </c>
    </row>
    <row r="139" spans="1:19" s="29" customFormat="1" ht="64" x14ac:dyDescent="0.2">
      <c r="A139" s="29">
        <v>3950</v>
      </c>
      <c r="B139" s="30" t="s">
        <v>3947</v>
      </c>
      <c r="C139" s="30" t="s">
        <v>8058</v>
      </c>
      <c r="D139" s="31">
        <v>4000</v>
      </c>
      <c r="E139" s="32">
        <v>25</v>
      </c>
      <c r="F139" s="33" t="s">
        <v>8220</v>
      </c>
      <c r="G139" s="33" t="s">
        <v>8223</v>
      </c>
      <c r="H139" s="33" t="s">
        <v>8245</v>
      </c>
      <c r="I139" s="33">
        <v>1460140500</v>
      </c>
      <c r="J139" s="33">
        <v>1457628680</v>
      </c>
      <c r="K139" s="33" t="b">
        <v>0</v>
      </c>
      <c r="L139" s="33">
        <v>1</v>
      </c>
      <c r="M139" s="33" t="b">
        <v>0</v>
      </c>
      <c r="N139" s="33" t="s">
        <v>8269</v>
      </c>
      <c r="O139" s="33"/>
      <c r="P139" s="33">
        <v>25</v>
      </c>
      <c r="Q139" s="34" t="s">
        <v>8315</v>
      </c>
      <c r="R139" s="33" t="s">
        <v>8316</v>
      </c>
      <c r="S139" s="35">
        <v>42439.702314814815</v>
      </c>
    </row>
    <row r="140" spans="1:19" s="29" customFormat="1" ht="64" x14ac:dyDescent="0.2">
      <c r="A140" s="29">
        <v>3952</v>
      </c>
      <c r="B140" s="30" t="s">
        <v>3949</v>
      </c>
      <c r="C140" s="30" t="s">
        <v>8059</v>
      </c>
      <c r="D140" s="31">
        <v>26000</v>
      </c>
      <c r="E140" s="32">
        <v>25</v>
      </c>
      <c r="F140" s="33" t="s">
        <v>8220</v>
      </c>
      <c r="G140" s="33" t="s">
        <v>8223</v>
      </c>
      <c r="H140" s="33" t="s">
        <v>8245</v>
      </c>
      <c r="I140" s="33">
        <v>1445885890</v>
      </c>
      <c r="J140" s="33">
        <v>1440701890</v>
      </c>
      <c r="K140" s="33" t="b">
        <v>0</v>
      </c>
      <c r="L140" s="33">
        <v>1</v>
      </c>
      <c r="M140" s="33" t="b">
        <v>0</v>
      </c>
      <c r="N140" s="33" t="s">
        <v>8269</v>
      </c>
      <c r="O140" s="33"/>
      <c r="P140" s="33">
        <v>25</v>
      </c>
      <c r="Q140" s="34" t="s">
        <v>8315</v>
      </c>
      <c r="R140" s="33" t="s">
        <v>8316</v>
      </c>
      <c r="S140" s="35">
        <v>42243.790393518517</v>
      </c>
    </row>
    <row r="141" spans="1:19" s="29" customFormat="1" ht="64" x14ac:dyDescent="0.2">
      <c r="A141" s="29">
        <v>3953</v>
      </c>
      <c r="B141" s="30" t="s">
        <v>3950</v>
      </c>
      <c r="C141" s="30" t="s">
        <v>8060</v>
      </c>
      <c r="D141" s="31">
        <v>17600</v>
      </c>
      <c r="E141" s="32">
        <v>0</v>
      </c>
      <c r="F141" s="33" t="s">
        <v>8220</v>
      </c>
      <c r="G141" s="33" t="s">
        <v>8223</v>
      </c>
      <c r="H141" s="33" t="s">
        <v>8245</v>
      </c>
      <c r="I141" s="33">
        <v>1469834940</v>
      </c>
      <c r="J141" s="33">
        <v>1467162586</v>
      </c>
      <c r="K141" s="33" t="b">
        <v>0</v>
      </c>
      <c r="L141" s="33">
        <v>0</v>
      </c>
      <c r="M141" s="33" t="b">
        <v>0</v>
      </c>
      <c r="N141" s="33" t="s">
        <v>8269</v>
      </c>
      <c r="O141" s="33"/>
      <c r="P141" s="33">
        <v>0</v>
      </c>
      <c r="Q141" s="34" t="s">
        <v>8315</v>
      </c>
      <c r="R141" s="33" t="s">
        <v>8316</v>
      </c>
      <c r="S141" s="35">
        <v>42550.048449074078</v>
      </c>
    </row>
    <row r="142" spans="1:19" s="29" customFormat="1" ht="64" x14ac:dyDescent="0.2">
      <c r="A142" s="29">
        <v>3955</v>
      </c>
      <c r="B142" s="30" t="s">
        <v>3952</v>
      </c>
      <c r="C142" s="30" t="s">
        <v>8062</v>
      </c>
      <c r="D142" s="31">
        <v>1750</v>
      </c>
      <c r="E142" s="32">
        <v>425</v>
      </c>
      <c r="F142" s="33" t="s">
        <v>8220</v>
      </c>
      <c r="G142" s="33" t="s">
        <v>8223</v>
      </c>
      <c r="H142" s="33" t="s">
        <v>8245</v>
      </c>
      <c r="I142" s="33">
        <v>1448745741</v>
      </c>
      <c r="J142" s="33">
        <v>1446150141</v>
      </c>
      <c r="K142" s="33" t="b">
        <v>0</v>
      </c>
      <c r="L142" s="33">
        <v>8</v>
      </c>
      <c r="M142" s="33" t="b">
        <v>0</v>
      </c>
      <c r="N142" s="33" t="s">
        <v>8269</v>
      </c>
      <c r="O142" s="33"/>
      <c r="P142" s="33">
        <v>53.13</v>
      </c>
      <c r="Q142" s="34" t="s">
        <v>8315</v>
      </c>
      <c r="R142" s="33" t="s">
        <v>8316</v>
      </c>
      <c r="S142" s="35">
        <v>42306.848854166667</v>
      </c>
    </row>
    <row r="143" spans="1:19" s="29" customFormat="1" ht="64" x14ac:dyDescent="0.2">
      <c r="A143" s="29">
        <v>3956</v>
      </c>
      <c r="B143" s="30" t="s">
        <v>3953</v>
      </c>
      <c r="C143" s="30" t="s">
        <v>8063</v>
      </c>
      <c r="D143" s="31">
        <v>5500</v>
      </c>
      <c r="E143" s="32">
        <v>0</v>
      </c>
      <c r="F143" s="33" t="s">
        <v>8220</v>
      </c>
      <c r="G143" s="33" t="s">
        <v>8223</v>
      </c>
      <c r="H143" s="33" t="s">
        <v>8245</v>
      </c>
      <c r="I143" s="33">
        <v>1461543600</v>
      </c>
      <c r="J143" s="33">
        <v>1459203727</v>
      </c>
      <c r="K143" s="33" t="b">
        <v>0</v>
      </c>
      <c r="L143" s="33">
        <v>0</v>
      </c>
      <c r="M143" s="33" t="b">
        <v>0</v>
      </c>
      <c r="N143" s="33" t="s">
        <v>8269</v>
      </c>
      <c r="O143" s="33"/>
      <c r="P143" s="33">
        <v>0</v>
      </c>
      <c r="Q143" s="34" t="s">
        <v>8315</v>
      </c>
      <c r="R143" s="33" t="s">
        <v>8316</v>
      </c>
      <c r="S143" s="35">
        <v>42457.932025462964</v>
      </c>
    </row>
    <row r="144" spans="1:19" s="29" customFormat="1" ht="48" x14ac:dyDescent="0.2">
      <c r="A144" s="29">
        <v>3957</v>
      </c>
      <c r="B144" s="30" t="s">
        <v>3954</v>
      </c>
      <c r="C144" s="30" t="s">
        <v>8064</v>
      </c>
      <c r="D144" s="31">
        <v>28000</v>
      </c>
      <c r="E144" s="32">
        <v>7</v>
      </c>
      <c r="F144" s="33" t="s">
        <v>8220</v>
      </c>
      <c r="G144" s="33" t="s">
        <v>8223</v>
      </c>
      <c r="H144" s="33" t="s">
        <v>8245</v>
      </c>
      <c r="I144" s="33">
        <v>1468020354</v>
      </c>
      <c r="J144" s="33">
        <v>1464045954</v>
      </c>
      <c r="K144" s="33" t="b">
        <v>0</v>
      </c>
      <c r="L144" s="33">
        <v>1</v>
      </c>
      <c r="M144" s="33" t="b">
        <v>0</v>
      </c>
      <c r="N144" s="33" t="s">
        <v>8269</v>
      </c>
      <c r="O144" s="33"/>
      <c r="P144" s="33">
        <v>7</v>
      </c>
      <c r="Q144" s="34" t="s">
        <v>8315</v>
      </c>
      <c r="R144" s="33" t="s">
        <v>8316</v>
      </c>
      <c r="S144" s="35">
        <v>42513.976319444439</v>
      </c>
    </row>
    <row r="145" spans="1:19" s="29" customFormat="1" ht="64" x14ac:dyDescent="0.2">
      <c r="A145" s="29">
        <v>3958</v>
      </c>
      <c r="B145" s="30" t="s">
        <v>3955</v>
      </c>
      <c r="C145" s="30" t="s">
        <v>8065</v>
      </c>
      <c r="D145" s="31">
        <v>2000</v>
      </c>
      <c r="E145" s="32">
        <v>641</v>
      </c>
      <c r="F145" s="33" t="s">
        <v>8220</v>
      </c>
      <c r="G145" s="33" t="s">
        <v>8223</v>
      </c>
      <c r="H145" s="33" t="s">
        <v>8245</v>
      </c>
      <c r="I145" s="33">
        <v>1406988000</v>
      </c>
      <c r="J145" s="33">
        <v>1403822912</v>
      </c>
      <c r="K145" s="33" t="b">
        <v>0</v>
      </c>
      <c r="L145" s="33">
        <v>16</v>
      </c>
      <c r="M145" s="33" t="b">
        <v>0</v>
      </c>
      <c r="N145" s="33" t="s">
        <v>8269</v>
      </c>
      <c r="O145" s="33"/>
      <c r="P145" s="33">
        <v>40.06</v>
      </c>
      <c r="Q145" s="34" t="s">
        <v>8315</v>
      </c>
      <c r="R145" s="33" t="s">
        <v>8316</v>
      </c>
      <c r="S145" s="35">
        <v>41816.950370370374</v>
      </c>
    </row>
    <row r="146" spans="1:19" s="29" customFormat="1" ht="64" x14ac:dyDescent="0.2">
      <c r="A146" s="29">
        <v>3959</v>
      </c>
      <c r="B146" s="30" t="s">
        <v>3956</v>
      </c>
      <c r="C146" s="30" t="s">
        <v>8066</v>
      </c>
      <c r="D146" s="31">
        <v>1200</v>
      </c>
      <c r="E146" s="32">
        <v>292</v>
      </c>
      <c r="F146" s="33" t="s">
        <v>8220</v>
      </c>
      <c r="G146" s="33" t="s">
        <v>8223</v>
      </c>
      <c r="H146" s="33" t="s">
        <v>8245</v>
      </c>
      <c r="I146" s="33">
        <v>1411930556</v>
      </c>
      <c r="J146" s="33">
        <v>1409338556</v>
      </c>
      <c r="K146" s="33" t="b">
        <v>0</v>
      </c>
      <c r="L146" s="33">
        <v>12</v>
      </c>
      <c r="M146" s="33" t="b">
        <v>0</v>
      </c>
      <c r="N146" s="33" t="s">
        <v>8269</v>
      </c>
      <c r="O146" s="33"/>
      <c r="P146" s="33">
        <v>24.33</v>
      </c>
      <c r="Q146" s="34" t="s">
        <v>8315</v>
      </c>
      <c r="R146" s="33" t="s">
        <v>8316</v>
      </c>
      <c r="S146" s="35">
        <v>41880.788842592592</v>
      </c>
    </row>
    <row r="147" spans="1:19" s="29" customFormat="1" ht="64" x14ac:dyDescent="0.2">
      <c r="A147" s="29">
        <v>3960</v>
      </c>
      <c r="B147" s="30" t="s">
        <v>3957</v>
      </c>
      <c r="C147" s="30" t="s">
        <v>8067</v>
      </c>
      <c r="D147" s="31">
        <v>3000</v>
      </c>
      <c r="E147" s="32">
        <v>45</v>
      </c>
      <c r="F147" s="33" t="s">
        <v>8220</v>
      </c>
      <c r="G147" s="33" t="s">
        <v>8223</v>
      </c>
      <c r="H147" s="33" t="s">
        <v>8245</v>
      </c>
      <c r="I147" s="33">
        <v>1451852256</v>
      </c>
      <c r="J147" s="33">
        <v>1449260256</v>
      </c>
      <c r="K147" s="33" t="b">
        <v>0</v>
      </c>
      <c r="L147" s="33">
        <v>4</v>
      </c>
      <c r="M147" s="33" t="b">
        <v>0</v>
      </c>
      <c r="N147" s="33" t="s">
        <v>8269</v>
      </c>
      <c r="O147" s="33"/>
      <c r="P147" s="33">
        <v>11.25</v>
      </c>
      <c r="Q147" s="34" t="s">
        <v>8315</v>
      </c>
      <c r="R147" s="33" t="s">
        <v>8316</v>
      </c>
      <c r="S147" s="35">
        <v>42342.845555555556</v>
      </c>
    </row>
    <row r="148" spans="1:19" s="29" customFormat="1" ht="48" x14ac:dyDescent="0.2">
      <c r="A148" s="29">
        <v>3964</v>
      </c>
      <c r="B148" s="30" t="s">
        <v>3961</v>
      </c>
      <c r="C148" s="30" t="s">
        <v>8071</v>
      </c>
      <c r="D148" s="31">
        <v>2000</v>
      </c>
      <c r="E148" s="32">
        <v>126</v>
      </c>
      <c r="F148" s="33" t="s">
        <v>8220</v>
      </c>
      <c r="G148" s="33" t="s">
        <v>8223</v>
      </c>
      <c r="H148" s="33" t="s">
        <v>8245</v>
      </c>
      <c r="I148" s="33">
        <v>1429460386</v>
      </c>
      <c r="J148" s="33">
        <v>1424279986</v>
      </c>
      <c r="K148" s="33" t="b">
        <v>0</v>
      </c>
      <c r="L148" s="33">
        <v>3</v>
      </c>
      <c r="M148" s="33" t="b">
        <v>0</v>
      </c>
      <c r="N148" s="33" t="s">
        <v>8269</v>
      </c>
      <c r="O148" s="33"/>
      <c r="P148" s="33">
        <v>42</v>
      </c>
      <c r="Q148" s="34" t="s">
        <v>8315</v>
      </c>
      <c r="R148" s="33" t="s">
        <v>8316</v>
      </c>
      <c r="S148" s="35">
        <v>42053.722060185188</v>
      </c>
    </row>
    <row r="149" spans="1:19" s="29" customFormat="1" ht="64" x14ac:dyDescent="0.2">
      <c r="A149" s="29">
        <v>3965</v>
      </c>
      <c r="B149" s="30" t="s">
        <v>3962</v>
      </c>
      <c r="C149" s="30" t="s">
        <v>8072</v>
      </c>
      <c r="D149" s="31">
        <v>2000</v>
      </c>
      <c r="E149" s="32">
        <v>285</v>
      </c>
      <c r="F149" s="33" t="s">
        <v>8220</v>
      </c>
      <c r="G149" s="33" t="s">
        <v>8223</v>
      </c>
      <c r="H149" s="33" t="s">
        <v>8245</v>
      </c>
      <c r="I149" s="33">
        <v>1460608780</v>
      </c>
      <c r="J149" s="33">
        <v>1455428380</v>
      </c>
      <c r="K149" s="33" t="b">
        <v>0</v>
      </c>
      <c r="L149" s="33">
        <v>4</v>
      </c>
      <c r="M149" s="33" t="b">
        <v>0</v>
      </c>
      <c r="N149" s="33" t="s">
        <v>8269</v>
      </c>
      <c r="O149" s="33"/>
      <c r="P149" s="33">
        <v>71.25</v>
      </c>
      <c r="Q149" s="34" t="s">
        <v>8315</v>
      </c>
      <c r="R149" s="33" t="s">
        <v>8316</v>
      </c>
      <c r="S149" s="35">
        <v>42414.235879629632</v>
      </c>
    </row>
    <row r="150" spans="1:19" s="29" customFormat="1" ht="64" x14ac:dyDescent="0.2">
      <c r="A150" s="29">
        <v>3966</v>
      </c>
      <c r="B150" s="30" t="s">
        <v>3963</v>
      </c>
      <c r="C150" s="30" t="s">
        <v>8073</v>
      </c>
      <c r="D150" s="31">
        <v>7500</v>
      </c>
      <c r="E150" s="32">
        <v>45</v>
      </c>
      <c r="F150" s="33" t="s">
        <v>8220</v>
      </c>
      <c r="G150" s="33" t="s">
        <v>8223</v>
      </c>
      <c r="H150" s="33" t="s">
        <v>8245</v>
      </c>
      <c r="I150" s="33">
        <v>1406170740</v>
      </c>
      <c r="J150" s="33">
        <v>1402506278</v>
      </c>
      <c r="K150" s="33" t="b">
        <v>0</v>
      </c>
      <c r="L150" s="33">
        <v>2</v>
      </c>
      <c r="M150" s="33" t="b">
        <v>0</v>
      </c>
      <c r="N150" s="33" t="s">
        <v>8269</v>
      </c>
      <c r="O150" s="33"/>
      <c r="P150" s="33">
        <v>22.5</v>
      </c>
      <c r="Q150" s="34" t="s">
        <v>8315</v>
      </c>
      <c r="R150" s="33" t="s">
        <v>8316</v>
      </c>
      <c r="S150" s="35">
        <v>41801.711550925924</v>
      </c>
    </row>
    <row r="151" spans="1:19" s="29" customFormat="1" ht="64" x14ac:dyDescent="0.2">
      <c r="A151" s="29">
        <v>3967</v>
      </c>
      <c r="B151" s="30" t="s">
        <v>3964</v>
      </c>
      <c r="C151" s="30" t="s">
        <v>8074</v>
      </c>
      <c r="D151" s="31">
        <v>1700</v>
      </c>
      <c r="E151" s="32">
        <v>410</v>
      </c>
      <c r="F151" s="33" t="s">
        <v>8220</v>
      </c>
      <c r="G151" s="33" t="s">
        <v>8223</v>
      </c>
      <c r="H151" s="33" t="s">
        <v>8245</v>
      </c>
      <c r="I151" s="33">
        <v>1488783507</v>
      </c>
      <c r="J151" s="33">
        <v>1486191507</v>
      </c>
      <c r="K151" s="33" t="b">
        <v>0</v>
      </c>
      <c r="L151" s="33">
        <v>10</v>
      </c>
      <c r="M151" s="33" t="b">
        <v>0</v>
      </c>
      <c r="N151" s="33" t="s">
        <v>8269</v>
      </c>
      <c r="O151" s="33"/>
      <c r="P151" s="33">
        <v>41</v>
      </c>
      <c r="Q151" s="34" t="s">
        <v>8315</v>
      </c>
      <c r="R151" s="33" t="s">
        <v>8316</v>
      </c>
      <c r="S151" s="35">
        <v>42770.290590277778</v>
      </c>
    </row>
    <row r="152" spans="1:19" s="29" customFormat="1" ht="48" x14ac:dyDescent="0.2">
      <c r="A152" s="29">
        <v>3968</v>
      </c>
      <c r="B152" s="30" t="s">
        <v>3965</v>
      </c>
      <c r="C152" s="30" t="s">
        <v>8075</v>
      </c>
      <c r="D152" s="31">
        <v>5000</v>
      </c>
      <c r="E152" s="32">
        <v>527</v>
      </c>
      <c r="F152" s="33" t="s">
        <v>8220</v>
      </c>
      <c r="G152" s="33" t="s">
        <v>8223</v>
      </c>
      <c r="H152" s="33" t="s">
        <v>8245</v>
      </c>
      <c r="I152" s="33">
        <v>1463945673</v>
      </c>
      <c r="J152" s="33">
        <v>1458761673</v>
      </c>
      <c r="K152" s="33" t="b">
        <v>0</v>
      </c>
      <c r="L152" s="33">
        <v>11</v>
      </c>
      <c r="M152" s="33" t="b">
        <v>0</v>
      </c>
      <c r="N152" s="33" t="s">
        <v>8269</v>
      </c>
      <c r="O152" s="33"/>
      <c r="P152" s="33">
        <v>47.91</v>
      </c>
      <c r="Q152" s="34" t="s">
        <v>8315</v>
      </c>
      <c r="R152" s="33" t="s">
        <v>8316</v>
      </c>
      <c r="S152" s="35">
        <v>42452.815659722226</v>
      </c>
    </row>
    <row r="153" spans="1:19" s="29" customFormat="1" ht="64" x14ac:dyDescent="0.2">
      <c r="A153" s="29">
        <v>3969</v>
      </c>
      <c r="B153" s="30" t="s">
        <v>3966</v>
      </c>
      <c r="C153" s="30" t="s">
        <v>8076</v>
      </c>
      <c r="D153" s="31">
        <v>2825</v>
      </c>
      <c r="E153" s="32">
        <v>211</v>
      </c>
      <c r="F153" s="33" t="s">
        <v>8220</v>
      </c>
      <c r="G153" s="33" t="s">
        <v>8223</v>
      </c>
      <c r="H153" s="33" t="s">
        <v>8245</v>
      </c>
      <c r="I153" s="33">
        <v>1472442900</v>
      </c>
      <c r="J153" s="33">
        <v>1471638646</v>
      </c>
      <c r="K153" s="33" t="b">
        <v>0</v>
      </c>
      <c r="L153" s="33">
        <v>6</v>
      </c>
      <c r="M153" s="33" t="b">
        <v>0</v>
      </c>
      <c r="N153" s="33" t="s">
        <v>8269</v>
      </c>
      <c r="O153" s="33"/>
      <c r="P153" s="33">
        <v>35.17</v>
      </c>
      <c r="Q153" s="34" t="s">
        <v>8315</v>
      </c>
      <c r="R153" s="33" t="s">
        <v>8316</v>
      </c>
      <c r="S153" s="35">
        <v>42601.854699074072</v>
      </c>
    </row>
    <row r="154" spans="1:19" s="29" customFormat="1" ht="64" x14ac:dyDescent="0.2">
      <c r="A154" s="29">
        <v>3970</v>
      </c>
      <c r="B154" s="30" t="s">
        <v>3967</v>
      </c>
      <c r="C154" s="30" t="s">
        <v>8077</v>
      </c>
      <c r="D154" s="31">
        <v>15000</v>
      </c>
      <c r="E154" s="32">
        <v>11</v>
      </c>
      <c r="F154" s="33" t="s">
        <v>8220</v>
      </c>
      <c r="G154" s="33" t="s">
        <v>8223</v>
      </c>
      <c r="H154" s="33" t="s">
        <v>8245</v>
      </c>
      <c r="I154" s="33">
        <v>1460925811</v>
      </c>
      <c r="J154" s="33">
        <v>1458333811</v>
      </c>
      <c r="K154" s="33" t="b">
        <v>0</v>
      </c>
      <c r="L154" s="33">
        <v>2</v>
      </c>
      <c r="M154" s="33" t="b">
        <v>0</v>
      </c>
      <c r="N154" s="33" t="s">
        <v>8269</v>
      </c>
      <c r="O154" s="33"/>
      <c r="P154" s="33">
        <v>5.5</v>
      </c>
      <c r="Q154" s="34" t="s">
        <v>8315</v>
      </c>
      <c r="R154" s="33" t="s">
        <v>8316</v>
      </c>
      <c r="S154" s="35">
        <v>42447.863553240735</v>
      </c>
    </row>
    <row r="155" spans="1:19" s="29" customFormat="1" ht="64" x14ac:dyDescent="0.2">
      <c r="A155" s="29">
        <v>3971</v>
      </c>
      <c r="B155" s="30" t="s">
        <v>3968</v>
      </c>
      <c r="C155" s="30" t="s">
        <v>8078</v>
      </c>
      <c r="D155" s="31">
        <v>14000</v>
      </c>
      <c r="E155" s="32">
        <v>136</v>
      </c>
      <c r="F155" s="33" t="s">
        <v>8220</v>
      </c>
      <c r="G155" s="33" t="s">
        <v>8223</v>
      </c>
      <c r="H155" s="33" t="s">
        <v>8245</v>
      </c>
      <c r="I155" s="33">
        <v>1405947126</v>
      </c>
      <c r="J155" s="33">
        <v>1403355126</v>
      </c>
      <c r="K155" s="33" t="b">
        <v>0</v>
      </c>
      <c r="L155" s="33">
        <v>6</v>
      </c>
      <c r="M155" s="33" t="b">
        <v>0</v>
      </c>
      <c r="N155" s="33" t="s">
        <v>8269</v>
      </c>
      <c r="O155" s="33"/>
      <c r="P155" s="33">
        <v>22.67</v>
      </c>
      <c r="Q155" s="34" t="s">
        <v>8315</v>
      </c>
      <c r="R155" s="33" t="s">
        <v>8316</v>
      </c>
      <c r="S155" s="35">
        <v>41811.536180555559</v>
      </c>
    </row>
    <row r="156" spans="1:19" s="29" customFormat="1" ht="48" x14ac:dyDescent="0.2">
      <c r="A156" s="29">
        <v>3972</v>
      </c>
      <c r="B156" s="30" t="s">
        <v>3969</v>
      </c>
      <c r="C156" s="30" t="s">
        <v>8079</v>
      </c>
      <c r="D156" s="31">
        <v>1000</v>
      </c>
      <c r="E156" s="32">
        <v>211</v>
      </c>
      <c r="F156" s="33" t="s">
        <v>8220</v>
      </c>
      <c r="G156" s="33" t="s">
        <v>8223</v>
      </c>
      <c r="H156" s="33" t="s">
        <v>8245</v>
      </c>
      <c r="I156" s="33">
        <v>1423186634</v>
      </c>
      <c r="J156" s="33">
        <v>1418002634</v>
      </c>
      <c r="K156" s="33" t="b">
        <v>0</v>
      </c>
      <c r="L156" s="33">
        <v>8</v>
      </c>
      <c r="M156" s="33" t="b">
        <v>0</v>
      </c>
      <c r="N156" s="33" t="s">
        <v>8269</v>
      </c>
      <c r="O156" s="33"/>
      <c r="P156" s="33">
        <v>26.38</v>
      </c>
      <c r="Q156" s="34" t="s">
        <v>8315</v>
      </c>
      <c r="R156" s="33" t="s">
        <v>8316</v>
      </c>
      <c r="S156" s="35">
        <v>41981.067523148144</v>
      </c>
    </row>
    <row r="157" spans="1:19" s="29" customFormat="1" ht="64" x14ac:dyDescent="0.2">
      <c r="A157" s="29">
        <v>3973</v>
      </c>
      <c r="B157" s="30" t="s">
        <v>3970</v>
      </c>
      <c r="C157" s="30" t="s">
        <v>8080</v>
      </c>
      <c r="D157" s="31">
        <v>5000</v>
      </c>
      <c r="E157" s="32">
        <v>3905</v>
      </c>
      <c r="F157" s="33" t="s">
        <v>8220</v>
      </c>
      <c r="G157" s="33" t="s">
        <v>8223</v>
      </c>
      <c r="H157" s="33" t="s">
        <v>8245</v>
      </c>
      <c r="I157" s="33">
        <v>1462766400</v>
      </c>
      <c r="J157" s="33">
        <v>1460219110</v>
      </c>
      <c r="K157" s="33" t="b">
        <v>0</v>
      </c>
      <c r="L157" s="33">
        <v>37</v>
      </c>
      <c r="M157" s="33" t="b">
        <v>0</v>
      </c>
      <c r="N157" s="33" t="s">
        <v>8269</v>
      </c>
      <c r="O157" s="33"/>
      <c r="P157" s="33">
        <v>105.54</v>
      </c>
      <c r="Q157" s="34" t="s">
        <v>8315</v>
      </c>
      <c r="R157" s="33" t="s">
        <v>8316</v>
      </c>
      <c r="S157" s="35">
        <v>42469.68414351852</v>
      </c>
    </row>
    <row r="158" spans="1:19" s="29" customFormat="1" ht="64" x14ac:dyDescent="0.2">
      <c r="A158" s="29">
        <v>3975</v>
      </c>
      <c r="B158" s="30" t="s">
        <v>3972</v>
      </c>
      <c r="C158" s="30" t="s">
        <v>8082</v>
      </c>
      <c r="D158" s="31">
        <v>678</v>
      </c>
      <c r="E158" s="32">
        <v>0</v>
      </c>
      <c r="F158" s="33" t="s">
        <v>8220</v>
      </c>
      <c r="G158" s="33" t="s">
        <v>8223</v>
      </c>
      <c r="H158" s="33" t="s">
        <v>8245</v>
      </c>
      <c r="I158" s="33">
        <v>1468442898</v>
      </c>
      <c r="J158" s="33">
        <v>1465850898</v>
      </c>
      <c r="K158" s="33" t="b">
        <v>0</v>
      </c>
      <c r="L158" s="33">
        <v>0</v>
      </c>
      <c r="M158" s="33" t="b">
        <v>0</v>
      </c>
      <c r="N158" s="33" t="s">
        <v>8269</v>
      </c>
      <c r="O158" s="33"/>
      <c r="P158" s="33">
        <v>0</v>
      </c>
      <c r="Q158" s="34" t="s">
        <v>8315</v>
      </c>
      <c r="R158" s="33" t="s">
        <v>8316</v>
      </c>
      <c r="S158" s="35">
        <v>42534.866875</v>
      </c>
    </row>
    <row r="159" spans="1:19" s="29" customFormat="1" ht="64" x14ac:dyDescent="0.2">
      <c r="A159" s="29">
        <v>3976</v>
      </c>
      <c r="B159" s="30" t="s">
        <v>3973</v>
      </c>
      <c r="C159" s="30" t="s">
        <v>8083</v>
      </c>
      <c r="D159" s="31">
        <v>1300</v>
      </c>
      <c r="E159" s="32">
        <v>620</v>
      </c>
      <c r="F159" s="33" t="s">
        <v>8220</v>
      </c>
      <c r="G159" s="33" t="s">
        <v>8223</v>
      </c>
      <c r="H159" s="33" t="s">
        <v>8245</v>
      </c>
      <c r="I159" s="33">
        <v>1406876400</v>
      </c>
      <c r="J159" s="33">
        <v>1405024561</v>
      </c>
      <c r="K159" s="33" t="b">
        <v>0</v>
      </c>
      <c r="L159" s="33">
        <v>10</v>
      </c>
      <c r="M159" s="33" t="b">
        <v>0</v>
      </c>
      <c r="N159" s="33" t="s">
        <v>8269</v>
      </c>
      <c r="O159" s="33"/>
      <c r="P159" s="33">
        <v>62</v>
      </c>
      <c r="Q159" s="34" t="s">
        <v>8315</v>
      </c>
      <c r="R159" s="33" t="s">
        <v>8316</v>
      </c>
      <c r="S159" s="35">
        <v>41830.858344907407</v>
      </c>
    </row>
    <row r="160" spans="1:19" s="29" customFormat="1" ht="64" x14ac:dyDescent="0.2">
      <c r="A160" s="29">
        <v>3977</v>
      </c>
      <c r="B160" s="30" t="s">
        <v>3974</v>
      </c>
      <c r="C160" s="30" t="s">
        <v>8084</v>
      </c>
      <c r="D160" s="31">
        <v>90000</v>
      </c>
      <c r="E160" s="32">
        <v>1305</v>
      </c>
      <c r="F160" s="33" t="s">
        <v>8220</v>
      </c>
      <c r="G160" s="33" t="s">
        <v>8223</v>
      </c>
      <c r="H160" s="33" t="s">
        <v>8245</v>
      </c>
      <c r="I160" s="33">
        <v>1469213732</v>
      </c>
      <c r="J160" s="33">
        <v>1466621732</v>
      </c>
      <c r="K160" s="33" t="b">
        <v>0</v>
      </c>
      <c r="L160" s="33">
        <v>6</v>
      </c>
      <c r="M160" s="33" t="b">
        <v>0</v>
      </c>
      <c r="N160" s="33" t="s">
        <v>8269</v>
      </c>
      <c r="O160" s="33"/>
      <c r="P160" s="33">
        <v>217.5</v>
      </c>
      <c r="Q160" s="34" t="s">
        <v>8315</v>
      </c>
      <c r="R160" s="33" t="s">
        <v>8316</v>
      </c>
      <c r="S160" s="35">
        <v>42543.788564814815</v>
      </c>
    </row>
    <row r="161" spans="1:19" s="29" customFormat="1" ht="64" x14ac:dyDescent="0.2">
      <c r="A161" s="29">
        <v>3978</v>
      </c>
      <c r="B161" s="30" t="s">
        <v>3975</v>
      </c>
      <c r="C161" s="30" t="s">
        <v>8085</v>
      </c>
      <c r="D161" s="31">
        <v>2000</v>
      </c>
      <c r="E161" s="32">
        <v>214</v>
      </c>
      <c r="F161" s="33" t="s">
        <v>8220</v>
      </c>
      <c r="G161" s="33" t="s">
        <v>8223</v>
      </c>
      <c r="H161" s="33" t="s">
        <v>8245</v>
      </c>
      <c r="I161" s="33">
        <v>1422717953</v>
      </c>
      <c r="J161" s="33">
        <v>1417533953</v>
      </c>
      <c r="K161" s="33" t="b">
        <v>0</v>
      </c>
      <c r="L161" s="33">
        <v>8</v>
      </c>
      <c r="M161" s="33" t="b">
        <v>0</v>
      </c>
      <c r="N161" s="33" t="s">
        <v>8269</v>
      </c>
      <c r="O161" s="33"/>
      <c r="P161" s="33">
        <v>26.75</v>
      </c>
      <c r="Q161" s="34" t="s">
        <v>8315</v>
      </c>
      <c r="R161" s="33" t="s">
        <v>8316</v>
      </c>
      <c r="S161" s="35">
        <v>41975.642974537041</v>
      </c>
    </row>
    <row r="162" spans="1:19" s="29" customFormat="1" ht="64" x14ac:dyDescent="0.2">
      <c r="A162" s="29">
        <v>3980</v>
      </c>
      <c r="B162" s="30" t="s">
        <v>3977</v>
      </c>
      <c r="C162" s="30" t="s">
        <v>8087</v>
      </c>
      <c r="D162" s="31">
        <v>2500</v>
      </c>
      <c r="E162" s="32">
        <v>450</v>
      </c>
      <c r="F162" s="33" t="s">
        <v>8220</v>
      </c>
      <c r="G162" s="33" t="s">
        <v>8223</v>
      </c>
      <c r="H162" s="33" t="s">
        <v>8245</v>
      </c>
      <c r="I162" s="33">
        <v>1404570147</v>
      </c>
      <c r="J162" s="33">
        <v>1401978147</v>
      </c>
      <c r="K162" s="33" t="b">
        <v>0</v>
      </c>
      <c r="L162" s="33">
        <v>7</v>
      </c>
      <c r="M162" s="33" t="b">
        <v>0</v>
      </c>
      <c r="N162" s="33" t="s">
        <v>8269</v>
      </c>
      <c r="O162" s="33"/>
      <c r="P162" s="33">
        <v>64.290000000000006</v>
      </c>
      <c r="Q162" s="34" t="s">
        <v>8315</v>
      </c>
      <c r="R162" s="33" t="s">
        <v>8316</v>
      </c>
      <c r="S162" s="35">
        <v>41795.598923611113</v>
      </c>
    </row>
    <row r="163" spans="1:19" s="29" customFormat="1" ht="48" x14ac:dyDescent="0.2">
      <c r="A163" s="29">
        <v>3981</v>
      </c>
      <c r="B163" s="30" t="s">
        <v>3358</v>
      </c>
      <c r="C163" s="30" t="s">
        <v>7469</v>
      </c>
      <c r="D163" s="31">
        <v>30000</v>
      </c>
      <c r="E163" s="32">
        <v>1225</v>
      </c>
      <c r="F163" s="33" t="s">
        <v>8220</v>
      </c>
      <c r="G163" s="33" t="s">
        <v>8223</v>
      </c>
      <c r="H163" s="33" t="s">
        <v>8245</v>
      </c>
      <c r="I163" s="33">
        <v>1468729149</v>
      </c>
      <c r="J163" s="33">
        <v>1463545149</v>
      </c>
      <c r="K163" s="33" t="b">
        <v>0</v>
      </c>
      <c r="L163" s="33">
        <v>7</v>
      </c>
      <c r="M163" s="33" t="b">
        <v>0</v>
      </c>
      <c r="N163" s="33" t="s">
        <v>8269</v>
      </c>
      <c r="O163" s="33"/>
      <c r="P163" s="33">
        <v>175</v>
      </c>
      <c r="Q163" s="34" t="s">
        <v>8315</v>
      </c>
      <c r="R163" s="33" t="s">
        <v>8316</v>
      </c>
      <c r="S163" s="35">
        <v>42508.179965277777</v>
      </c>
    </row>
    <row r="164" spans="1:19" s="29" customFormat="1" ht="64" x14ac:dyDescent="0.2">
      <c r="A164" s="29">
        <v>3983</v>
      </c>
      <c r="B164" s="30" t="s">
        <v>3979</v>
      </c>
      <c r="C164" s="30" t="s">
        <v>8089</v>
      </c>
      <c r="D164" s="31">
        <v>11140</v>
      </c>
      <c r="E164" s="32">
        <v>3877</v>
      </c>
      <c r="F164" s="33" t="s">
        <v>8220</v>
      </c>
      <c r="G164" s="33" t="s">
        <v>8223</v>
      </c>
      <c r="H164" s="33" t="s">
        <v>8245</v>
      </c>
      <c r="I164" s="33">
        <v>1400569140</v>
      </c>
      <c r="J164" s="33">
        <v>1397854356</v>
      </c>
      <c r="K164" s="33" t="b">
        <v>0</v>
      </c>
      <c r="L164" s="33">
        <v>46</v>
      </c>
      <c r="M164" s="33" t="b">
        <v>0</v>
      </c>
      <c r="N164" s="33" t="s">
        <v>8269</v>
      </c>
      <c r="O164" s="33"/>
      <c r="P164" s="33">
        <v>84.28</v>
      </c>
      <c r="Q164" s="34" t="s">
        <v>8315</v>
      </c>
      <c r="R164" s="33" t="s">
        <v>8316</v>
      </c>
      <c r="S164" s="35">
        <v>41747.86986111111</v>
      </c>
    </row>
    <row r="165" spans="1:19" s="29" customFormat="1" ht="64" x14ac:dyDescent="0.2">
      <c r="A165" s="29">
        <v>3985</v>
      </c>
      <c r="B165" s="30" t="s">
        <v>3981</v>
      </c>
      <c r="C165" s="30" t="s">
        <v>8091</v>
      </c>
      <c r="D165" s="31">
        <v>2000</v>
      </c>
      <c r="E165" s="32">
        <v>641</v>
      </c>
      <c r="F165" s="33" t="s">
        <v>8220</v>
      </c>
      <c r="G165" s="33" t="s">
        <v>8223</v>
      </c>
      <c r="H165" s="33" t="s">
        <v>8245</v>
      </c>
      <c r="I165" s="33">
        <v>1456002300</v>
      </c>
      <c r="J165" s="33">
        <v>1454173120</v>
      </c>
      <c r="K165" s="33" t="b">
        <v>0</v>
      </c>
      <c r="L165" s="33">
        <v>19</v>
      </c>
      <c r="M165" s="33" t="b">
        <v>0</v>
      </c>
      <c r="N165" s="33" t="s">
        <v>8269</v>
      </c>
      <c r="O165" s="33"/>
      <c r="P165" s="33">
        <v>33.74</v>
      </c>
      <c r="Q165" s="34" t="s">
        <v>8315</v>
      </c>
      <c r="R165" s="33" t="s">
        <v>8316</v>
      </c>
      <c r="S165" s="35">
        <v>42399.707407407404</v>
      </c>
    </row>
    <row r="166" spans="1:19" s="29" customFormat="1" ht="32" x14ac:dyDescent="0.2">
      <c r="A166" s="29">
        <v>3988</v>
      </c>
      <c r="B166" s="30" t="s">
        <v>3984</v>
      </c>
      <c r="C166" s="30" t="s">
        <v>8094</v>
      </c>
      <c r="D166" s="31">
        <v>1500</v>
      </c>
      <c r="E166" s="32">
        <v>32</v>
      </c>
      <c r="F166" s="33" t="s">
        <v>8220</v>
      </c>
      <c r="G166" s="33" t="s">
        <v>8223</v>
      </c>
      <c r="H166" s="33" t="s">
        <v>8245</v>
      </c>
      <c r="I166" s="33">
        <v>1440813413</v>
      </c>
      <c r="J166" s="33">
        <v>1439517413</v>
      </c>
      <c r="K166" s="33" t="b">
        <v>0</v>
      </c>
      <c r="L166" s="33">
        <v>4</v>
      </c>
      <c r="M166" s="33" t="b">
        <v>0</v>
      </c>
      <c r="N166" s="33" t="s">
        <v>8269</v>
      </c>
      <c r="O166" s="33"/>
      <c r="P166" s="33">
        <v>8</v>
      </c>
      <c r="Q166" s="34" t="s">
        <v>8315</v>
      </c>
      <c r="R166" s="33" t="s">
        <v>8316</v>
      </c>
      <c r="S166" s="35">
        <v>42230.08116898148</v>
      </c>
    </row>
    <row r="167" spans="1:19" s="29" customFormat="1" ht="64" x14ac:dyDescent="0.2">
      <c r="A167" s="29">
        <v>3989</v>
      </c>
      <c r="B167" s="30" t="s">
        <v>3985</v>
      </c>
      <c r="C167" s="30" t="s">
        <v>8095</v>
      </c>
      <c r="D167" s="31">
        <v>3000</v>
      </c>
      <c r="E167" s="32">
        <v>0</v>
      </c>
      <c r="F167" s="33" t="s">
        <v>8220</v>
      </c>
      <c r="G167" s="33" t="s">
        <v>8223</v>
      </c>
      <c r="H167" s="33" t="s">
        <v>8245</v>
      </c>
      <c r="I167" s="33">
        <v>1447009181</v>
      </c>
      <c r="J167" s="33">
        <v>1444413581</v>
      </c>
      <c r="K167" s="33" t="b">
        <v>0</v>
      </c>
      <c r="L167" s="33">
        <v>0</v>
      </c>
      <c r="M167" s="33" t="b">
        <v>0</v>
      </c>
      <c r="N167" s="33" t="s">
        <v>8269</v>
      </c>
      <c r="O167" s="33"/>
      <c r="P167" s="33">
        <v>0</v>
      </c>
      <c r="Q167" s="34" t="s">
        <v>8315</v>
      </c>
      <c r="R167" s="33" t="s">
        <v>8316</v>
      </c>
      <c r="S167" s="35">
        <v>42286.749780092592</v>
      </c>
    </row>
    <row r="168" spans="1:19" s="29" customFormat="1" ht="48" x14ac:dyDescent="0.2">
      <c r="A168" s="29">
        <v>3991</v>
      </c>
      <c r="B168" s="30" t="s">
        <v>3987</v>
      </c>
      <c r="C168" s="30" t="s">
        <v>8097</v>
      </c>
      <c r="D168" s="31">
        <v>500</v>
      </c>
      <c r="E168" s="32">
        <v>100</v>
      </c>
      <c r="F168" s="33" t="s">
        <v>8220</v>
      </c>
      <c r="G168" s="33" t="s">
        <v>8223</v>
      </c>
      <c r="H168" s="33" t="s">
        <v>8245</v>
      </c>
      <c r="I168" s="33">
        <v>1433086082</v>
      </c>
      <c r="J168" s="33">
        <v>1430494082</v>
      </c>
      <c r="K168" s="33" t="b">
        <v>0</v>
      </c>
      <c r="L168" s="33">
        <v>1</v>
      </c>
      <c r="M168" s="33" t="b">
        <v>0</v>
      </c>
      <c r="N168" s="33" t="s">
        <v>8269</v>
      </c>
      <c r="O168" s="33"/>
      <c r="P168" s="33">
        <v>100</v>
      </c>
      <c r="Q168" s="34" t="s">
        <v>8315</v>
      </c>
      <c r="R168" s="33" t="s">
        <v>8316</v>
      </c>
      <c r="S168" s="35">
        <v>42125.644467592589</v>
      </c>
    </row>
    <row r="169" spans="1:19" s="29" customFormat="1" ht="48" x14ac:dyDescent="0.2">
      <c r="A169" s="29">
        <v>3992</v>
      </c>
      <c r="B169" s="30" t="s">
        <v>3988</v>
      </c>
      <c r="C169" s="30" t="s">
        <v>8098</v>
      </c>
      <c r="D169" s="31">
        <v>10000</v>
      </c>
      <c r="E169" s="32">
        <v>541</v>
      </c>
      <c r="F169" s="33" t="s">
        <v>8220</v>
      </c>
      <c r="G169" s="33" t="s">
        <v>8223</v>
      </c>
      <c r="H169" s="33" t="s">
        <v>8245</v>
      </c>
      <c r="I169" s="33">
        <v>1449876859</v>
      </c>
      <c r="J169" s="33">
        <v>1444689259</v>
      </c>
      <c r="K169" s="33" t="b">
        <v>0</v>
      </c>
      <c r="L169" s="33">
        <v>9</v>
      </c>
      <c r="M169" s="33" t="b">
        <v>0</v>
      </c>
      <c r="N169" s="33" t="s">
        <v>8269</v>
      </c>
      <c r="O169" s="33"/>
      <c r="P169" s="33">
        <v>60.11</v>
      </c>
      <c r="Q169" s="34" t="s">
        <v>8315</v>
      </c>
      <c r="R169" s="33" t="s">
        <v>8316</v>
      </c>
      <c r="S169" s="35">
        <v>42289.94049768518</v>
      </c>
    </row>
    <row r="170" spans="1:19" s="29" customFormat="1" ht="48" x14ac:dyDescent="0.2">
      <c r="A170" s="29">
        <v>3993</v>
      </c>
      <c r="B170" s="30" t="s">
        <v>3989</v>
      </c>
      <c r="C170" s="30" t="s">
        <v>8099</v>
      </c>
      <c r="D170" s="31">
        <v>50000</v>
      </c>
      <c r="E170" s="32">
        <v>3</v>
      </c>
      <c r="F170" s="33" t="s">
        <v>8220</v>
      </c>
      <c r="G170" s="33" t="s">
        <v>8223</v>
      </c>
      <c r="H170" s="33" t="s">
        <v>8245</v>
      </c>
      <c r="I170" s="33">
        <v>1431549912</v>
      </c>
      <c r="J170" s="33">
        <v>1428957912</v>
      </c>
      <c r="K170" s="33" t="b">
        <v>0</v>
      </c>
      <c r="L170" s="33">
        <v>1</v>
      </c>
      <c r="M170" s="33" t="b">
        <v>0</v>
      </c>
      <c r="N170" s="33" t="s">
        <v>8269</v>
      </c>
      <c r="O170" s="33"/>
      <c r="P170" s="33">
        <v>3</v>
      </c>
      <c r="Q170" s="34" t="s">
        <v>8315</v>
      </c>
      <c r="R170" s="33" t="s">
        <v>8316</v>
      </c>
      <c r="S170" s="35">
        <v>42107.864722222221</v>
      </c>
    </row>
    <row r="171" spans="1:19" s="29" customFormat="1" ht="48" x14ac:dyDescent="0.2">
      <c r="A171" s="29">
        <v>3994</v>
      </c>
      <c r="B171" s="30" t="s">
        <v>3990</v>
      </c>
      <c r="C171" s="30" t="s">
        <v>8100</v>
      </c>
      <c r="D171" s="31">
        <v>2000</v>
      </c>
      <c r="E171" s="32">
        <v>5</v>
      </c>
      <c r="F171" s="33" t="s">
        <v>8220</v>
      </c>
      <c r="G171" s="33" t="s">
        <v>8223</v>
      </c>
      <c r="H171" s="33" t="s">
        <v>8245</v>
      </c>
      <c r="I171" s="33">
        <v>1405761690</v>
      </c>
      <c r="J171" s="33">
        <v>1403169690</v>
      </c>
      <c r="K171" s="33" t="b">
        <v>0</v>
      </c>
      <c r="L171" s="33">
        <v>1</v>
      </c>
      <c r="M171" s="33" t="b">
        <v>0</v>
      </c>
      <c r="N171" s="33" t="s">
        <v>8269</v>
      </c>
      <c r="O171" s="33"/>
      <c r="P171" s="33">
        <v>5</v>
      </c>
      <c r="Q171" s="34" t="s">
        <v>8315</v>
      </c>
      <c r="R171" s="33" t="s">
        <v>8316</v>
      </c>
      <c r="S171" s="35">
        <v>41809.389930555553</v>
      </c>
    </row>
    <row r="172" spans="1:19" s="29" customFormat="1" ht="64" x14ac:dyDescent="0.2">
      <c r="A172" s="29">
        <v>3996</v>
      </c>
      <c r="B172" s="30" t="s">
        <v>3992</v>
      </c>
      <c r="C172" s="30" t="s">
        <v>8102</v>
      </c>
      <c r="D172" s="31">
        <v>3000</v>
      </c>
      <c r="E172" s="32">
        <v>497</v>
      </c>
      <c r="F172" s="33" t="s">
        <v>8220</v>
      </c>
      <c r="G172" s="33" t="s">
        <v>8223</v>
      </c>
      <c r="H172" s="33" t="s">
        <v>8245</v>
      </c>
      <c r="I172" s="33">
        <v>1416499440</v>
      </c>
      <c r="J172" s="33">
        <v>1415341464</v>
      </c>
      <c r="K172" s="33" t="b">
        <v>0</v>
      </c>
      <c r="L172" s="33">
        <v>17</v>
      </c>
      <c r="M172" s="33" t="b">
        <v>0</v>
      </c>
      <c r="N172" s="33" t="s">
        <v>8269</v>
      </c>
      <c r="O172" s="33"/>
      <c r="P172" s="33">
        <v>29.24</v>
      </c>
      <c r="Q172" s="34" t="s">
        <v>8315</v>
      </c>
      <c r="R172" s="33" t="s">
        <v>8316</v>
      </c>
      <c r="S172" s="35">
        <v>41950.26694444444</v>
      </c>
    </row>
    <row r="173" spans="1:19" s="29" customFormat="1" ht="48" x14ac:dyDescent="0.2">
      <c r="A173" s="29">
        <v>3998</v>
      </c>
      <c r="B173" s="30" t="s">
        <v>3994</v>
      </c>
      <c r="C173" s="30" t="s">
        <v>8104</v>
      </c>
      <c r="D173" s="31">
        <v>1250</v>
      </c>
      <c r="E173" s="32">
        <v>715</v>
      </c>
      <c r="F173" s="33" t="s">
        <v>8220</v>
      </c>
      <c r="G173" s="33" t="s">
        <v>8223</v>
      </c>
      <c r="H173" s="33" t="s">
        <v>8245</v>
      </c>
      <c r="I173" s="33">
        <v>1427580426</v>
      </c>
      <c r="J173" s="33">
        <v>1424992026</v>
      </c>
      <c r="K173" s="33" t="b">
        <v>0</v>
      </c>
      <c r="L173" s="33">
        <v>12</v>
      </c>
      <c r="M173" s="33" t="b">
        <v>0</v>
      </c>
      <c r="N173" s="33" t="s">
        <v>8269</v>
      </c>
      <c r="O173" s="33"/>
      <c r="P173" s="33">
        <v>59.58</v>
      </c>
      <c r="Q173" s="34" t="s">
        <v>8315</v>
      </c>
      <c r="R173" s="33" t="s">
        <v>8316</v>
      </c>
      <c r="S173" s="35">
        <v>42061.963263888887</v>
      </c>
    </row>
    <row r="174" spans="1:19" s="29" customFormat="1" ht="48" x14ac:dyDescent="0.2">
      <c r="A174" s="29">
        <v>3999</v>
      </c>
      <c r="B174" s="30" t="s">
        <v>3995</v>
      </c>
      <c r="C174" s="30" t="s">
        <v>8105</v>
      </c>
      <c r="D174" s="31">
        <v>7000</v>
      </c>
      <c r="E174" s="32">
        <v>1156</v>
      </c>
      <c r="F174" s="33" t="s">
        <v>8220</v>
      </c>
      <c r="G174" s="33" t="s">
        <v>8223</v>
      </c>
      <c r="H174" s="33" t="s">
        <v>8245</v>
      </c>
      <c r="I174" s="33">
        <v>1409514709</v>
      </c>
      <c r="J174" s="33">
        <v>1406058798</v>
      </c>
      <c r="K174" s="33" t="b">
        <v>0</v>
      </c>
      <c r="L174" s="33">
        <v>14</v>
      </c>
      <c r="M174" s="33" t="b">
        <v>0</v>
      </c>
      <c r="N174" s="33" t="s">
        <v>8269</v>
      </c>
      <c r="O174" s="33"/>
      <c r="P174" s="33">
        <v>82.57</v>
      </c>
      <c r="Q174" s="34" t="s">
        <v>8315</v>
      </c>
      <c r="R174" s="33" t="s">
        <v>8316</v>
      </c>
      <c r="S174" s="35">
        <v>41842.828680555554</v>
      </c>
    </row>
    <row r="175" spans="1:19" s="29" customFormat="1" ht="32" x14ac:dyDescent="0.2">
      <c r="A175" s="29">
        <v>4000</v>
      </c>
      <c r="B175" s="30" t="s">
        <v>3996</v>
      </c>
      <c r="C175" s="30" t="s">
        <v>8106</v>
      </c>
      <c r="D175" s="31">
        <v>8000</v>
      </c>
      <c r="E175" s="32">
        <v>10</v>
      </c>
      <c r="F175" s="33" t="s">
        <v>8220</v>
      </c>
      <c r="G175" s="33" t="s">
        <v>8223</v>
      </c>
      <c r="H175" s="33" t="s">
        <v>8245</v>
      </c>
      <c r="I175" s="33">
        <v>1462631358</v>
      </c>
      <c r="J175" s="33">
        <v>1457450958</v>
      </c>
      <c r="K175" s="33" t="b">
        <v>0</v>
      </c>
      <c r="L175" s="33">
        <v>1</v>
      </c>
      <c r="M175" s="33" t="b">
        <v>0</v>
      </c>
      <c r="N175" s="33" t="s">
        <v>8269</v>
      </c>
      <c r="O175" s="33"/>
      <c r="P175" s="33">
        <v>10</v>
      </c>
      <c r="Q175" s="34" t="s">
        <v>8315</v>
      </c>
      <c r="R175" s="33" t="s">
        <v>8316</v>
      </c>
      <c r="S175" s="35">
        <v>42437.64534722222</v>
      </c>
    </row>
    <row r="176" spans="1:19" s="29" customFormat="1" ht="64" x14ac:dyDescent="0.2">
      <c r="A176" s="29">
        <v>4002</v>
      </c>
      <c r="B176" s="30" t="s">
        <v>3998</v>
      </c>
      <c r="C176" s="30" t="s">
        <v>8108</v>
      </c>
      <c r="D176" s="31">
        <v>1250</v>
      </c>
      <c r="E176" s="32">
        <v>23</v>
      </c>
      <c r="F176" s="33" t="s">
        <v>8220</v>
      </c>
      <c r="G176" s="33" t="s">
        <v>8223</v>
      </c>
      <c r="H176" s="33" t="s">
        <v>8245</v>
      </c>
      <c r="I176" s="33">
        <v>1411779761</v>
      </c>
      <c r="J176" s="33">
        <v>1409187761</v>
      </c>
      <c r="K176" s="33" t="b">
        <v>0</v>
      </c>
      <c r="L176" s="33">
        <v>4</v>
      </c>
      <c r="M176" s="33" t="b">
        <v>0</v>
      </c>
      <c r="N176" s="33" t="s">
        <v>8269</v>
      </c>
      <c r="O176" s="33"/>
      <c r="P176" s="33">
        <v>5.75</v>
      </c>
      <c r="Q176" s="34" t="s">
        <v>8315</v>
      </c>
      <c r="R176" s="33" t="s">
        <v>8316</v>
      </c>
      <c r="S176" s="35">
        <v>41879.043530092589</v>
      </c>
    </row>
    <row r="177" spans="1:19" s="29" customFormat="1" ht="48" x14ac:dyDescent="0.2">
      <c r="A177" s="29">
        <v>4003</v>
      </c>
      <c r="B177" s="30" t="s">
        <v>3999</v>
      </c>
      <c r="C177" s="30" t="s">
        <v>8071</v>
      </c>
      <c r="D177" s="31">
        <v>2000</v>
      </c>
      <c r="E177" s="32">
        <v>201</v>
      </c>
      <c r="F177" s="33" t="s">
        <v>8220</v>
      </c>
      <c r="G177" s="33" t="s">
        <v>8223</v>
      </c>
      <c r="H177" s="33" t="s">
        <v>8245</v>
      </c>
      <c r="I177" s="33">
        <v>1424009147</v>
      </c>
      <c r="J177" s="33">
        <v>1421417147</v>
      </c>
      <c r="K177" s="33" t="b">
        <v>0</v>
      </c>
      <c r="L177" s="33">
        <v>2</v>
      </c>
      <c r="M177" s="33" t="b">
        <v>0</v>
      </c>
      <c r="N177" s="33" t="s">
        <v>8269</v>
      </c>
      <c r="O177" s="33"/>
      <c r="P177" s="33">
        <v>100.5</v>
      </c>
      <c r="Q177" s="34" t="s">
        <v>8315</v>
      </c>
      <c r="R177" s="33" t="s">
        <v>8316</v>
      </c>
      <c r="S177" s="35">
        <v>42020.587349537032</v>
      </c>
    </row>
    <row r="178" spans="1:19" s="29" customFormat="1" ht="32" x14ac:dyDescent="0.2">
      <c r="A178" s="29">
        <v>4004</v>
      </c>
      <c r="B178" s="30" t="s">
        <v>4000</v>
      </c>
      <c r="C178" s="30" t="s">
        <v>8109</v>
      </c>
      <c r="D178" s="31">
        <v>500</v>
      </c>
      <c r="E178" s="32">
        <v>1</v>
      </c>
      <c r="F178" s="33" t="s">
        <v>8220</v>
      </c>
      <c r="G178" s="33" t="s">
        <v>8223</v>
      </c>
      <c r="H178" s="33" t="s">
        <v>8245</v>
      </c>
      <c r="I178" s="33">
        <v>1412740457</v>
      </c>
      <c r="J178" s="33">
        <v>1410148457</v>
      </c>
      <c r="K178" s="33" t="b">
        <v>0</v>
      </c>
      <c r="L178" s="33">
        <v>1</v>
      </c>
      <c r="M178" s="33" t="b">
        <v>0</v>
      </c>
      <c r="N178" s="33" t="s">
        <v>8269</v>
      </c>
      <c r="O178" s="33"/>
      <c r="P178" s="33">
        <v>1</v>
      </c>
      <c r="Q178" s="34" t="s">
        <v>8315</v>
      </c>
      <c r="R178" s="33" t="s">
        <v>8316</v>
      </c>
      <c r="S178" s="35">
        <v>41890.16269675926</v>
      </c>
    </row>
    <row r="179" spans="1:19" s="29" customFormat="1" ht="64" x14ac:dyDescent="0.2">
      <c r="A179" s="29">
        <v>4005</v>
      </c>
      <c r="B179" s="30" t="s">
        <v>4001</v>
      </c>
      <c r="C179" s="30" t="s">
        <v>8110</v>
      </c>
      <c r="D179" s="31">
        <v>3000</v>
      </c>
      <c r="E179" s="32">
        <v>40</v>
      </c>
      <c r="F179" s="33" t="s">
        <v>8220</v>
      </c>
      <c r="G179" s="33" t="s">
        <v>8223</v>
      </c>
      <c r="H179" s="33" t="s">
        <v>8245</v>
      </c>
      <c r="I179" s="33">
        <v>1413832985</v>
      </c>
      <c r="J179" s="33">
        <v>1408648985</v>
      </c>
      <c r="K179" s="33" t="b">
        <v>0</v>
      </c>
      <c r="L179" s="33">
        <v>2</v>
      </c>
      <c r="M179" s="33" t="b">
        <v>0</v>
      </c>
      <c r="N179" s="33" t="s">
        <v>8269</v>
      </c>
      <c r="O179" s="33"/>
      <c r="P179" s="33">
        <v>20</v>
      </c>
      <c r="Q179" s="34" t="s">
        <v>8315</v>
      </c>
      <c r="R179" s="33" t="s">
        <v>8316</v>
      </c>
      <c r="S179" s="35">
        <v>41872.807696759257</v>
      </c>
    </row>
    <row r="180" spans="1:19" s="29" customFormat="1" ht="64" x14ac:dyDescent="0.2">
      <c r="A180" s="29">
        <v>4006</v>
      </c>
      <c r="B180" s="30" t="s">
        <v>4002</v>
      </c>
      <c r="C180" s="30" t="s">
        <v>8111</v>
      </c>
      <c r="D180" s="31">
        <v>30000</v>
      </c>
      <c r="E180" s="32">
        <v>2</v>
      </c>
      <c r="F180" s="33" t="s">
        <v>8220</v>
      </c>
      <c r="G180" s="33" t="s">
        <v>8223</v>
      </c>
      <c r="H180" s="33" t="s">
        <v>8245</v>
      </c>
      <c r="I180" s="33">
        <v>1455647587</v>
      </c>
      <c r="J180" s="33">
        <v>1453487587</v>
      </c>
      <c r="K180" s="33" t="b">
        <v>0</v>
      </c>
      <c r="L180" s="33">
        <v>1</v>
      </c>
      <c r="M180" s="33" t="b">
        <v>0</v>
      </c>
      <c r="N180" s="33" t="s">
        <v>8269</v>
      </c>
      <c r="O180" s="33"/>
      <c r="P180" s="33">
        <v>2</v>
      </c>
      <c r="Q180" s="34" t="s">
        <v>8315</v>
      </c>
      <c r="R180" s="33" t="s">
        <v>8316</v>
      </c>
      <c r="S180" s="35">
        <v>42391.772997685184</v>
      </c>
    </row>
    <row r="181" spans="1:19" s="29" customFormat="1" ht="64" x14ac:dyDescent="0.2">
      <c r="A181" s="29">
        <v>4007</v>
      </c>
      <c r="B181" s="30" t="s">
        <v>4003</v>
      </c>
      <c r="C181" s="30" t="s">
        <v>8112</v>
      </c>
      <c r="D181" s="31">
        <v>2000</v>
      </c>
      <c r="E181" s="32">
        <v>5</v>
      </c>
      <c r="F181" s="33" t="s">
        <v>8220</v>
      </c>
      <c r="G181" s="33" t="s">
        <v>8223</v>
      </c>
      <c r="H181" s="33" t="s">
        <v>8245</v>
      </c>
      <c r="I181" s="33">
        <v>1409070480</v>
      </c>
      <c r="J181" s="33">
        <v>1406572381</v>
      </c>
      <c r="K181" s="33" t="b">
        <v>0</v>
      </c>
      <c r="L181" s="33">
        <v>1</v>
      </c>
      <c r="M181" s="33" t="b">
        <v>0</v>
      </c>
      <c r="N181" s="33" t="s">
        <v>8269</v>
      </c>
      <c r="O181" s="33"/>
      <c r="P181" s="33">
        <v>5</v>
      </c>
      <c r="Q181" s="34" t="s">
        <v>8315</v>
      </c>
      <c r="R181" s="33" t="s">
        <v>8316</v>
      </c>
      <c r="S181" s="35">
        <v>41848.772928240738</v>
      </c>
    </row>
    <row r="182" spans="1:19" s="29" customFormat="1" ht="48" x14ac:dyDescent="0.2">
      <c r="A182" s="29">
        <v>4010</v>
      </c>
      <c r="B182" s="30" t="s">
        <v>4006</v>
      </c>
      <c r="C182" s="30" t="s">
        <v>8115</v>
      </c>
      <c r="D182" s="31">
        <v>7200</v>
      </c>
      <c r="E182" s="32">
        <v>1742</v>
      </c>
      <c r="F182" s="33" t="s">
        <v>8220</v>
      </c>
      <c r="G182" s="33" t="s">
        <v>8223</v>
      </c>
      <c r="H182" s="33" t="s">
        <v>8245</v>
      </c>
      <c r="I182" s="33">
        <v>1414348166</v>
      </c>
      <c r="J182" s="33">
        <v>1412879366</v>
      </c>
      <c r="K182" s="33" t="b">
        <v>0</v>
      </c>
      <c r="L182" s="33">
        <v>38</v>
      </c>
      <c r="M182" s="33" t="b">
        <v>0</v>
      </c>
      <c r="N182" s="33" t="s">
        <v>8269</v>
      </c>
      <c r="O182" s="33"/>
      <c r="P182" s="33">
        <v>45.84</v>
      </c>
      <c r="Q182" s="34" t="s">
        <v>8315</v>
      </c>
      <c r="R182" s="33" t="s">
        <v>8316</v>
      </c>
      <c r="S182" s="35">
        <v>41921.770439814813</v>
      </c>
    </row>
    <row r="183" spans="1:19" s="29" customFormat="1" ht="64" x14ac:dyDescent="0.2">
      <c r="A183" s="29">
        <v>4013</v>
      </c>
      <c r="B183" s="30" t="s">
        <v>4009</v>
      </c>
      <c r="C183" s="30" t="s">
        <v>8118</v>
      </c>
      <c r="D183" s="31">
        <v>2000</v>
      </c>
      <c r="E183" s="32">
        <v>26</v>
      </c>
      <c r="F183" s="33" t="s">
        <v>8220</v>
      </c>
      <c r="G183" s="33" t="s">
        <v>8223</v>
      </c>
      <c r="H183" s="33" t="s">
        <v>8245</v>
      </c>
      <c r="I183" s="33">
        <v>1424070823</v>
      </c>
      <c r="J183" s="33">
        <v>1421478823</v>
      </c>
      <c r="K183" s="33" t="b">
        <v>0</v>
      </c>
      <c r="L183" s="33">
        <v>2</v>
      </c>
      <c r="M183" s="33" t="b">
        <v>0</v>
      </c>
      <c r="N183" s="33" t="s">
        <v>8269</v>
      </c>
      <c r="O183" s="33"/>
      <c r="P183" s="33">
        <v>13</v>
      </c>
      <c r="Q183" s="34" t="s">
        <v>8315</v>
      </c>
      <c r="R183" s="33" t="s">
        <v>8316</v>
      </c>
      <c r="S183" s="35">
        <v>42021.301192129627</v>
      </c>
    </row>
    <row r="184" spans="1:19" s="29" customFormat="1" ht="64" x14ac:dyDescent="0.2">
      <c r="A184" s="29">
        <v>4014</v>
      </c>
      <c r="B184" s="30" t="s">
        <v>4010</v>
      </c>
      <c r="C184" s="30" t="s">
        <v>8119</v>
      </c>
      <c r="D184" s="31">
        <v>9000</v>
      </c>
      <c r="E184" s="32">
        <v>0</v>
      </c>
      <c r="F184" s="33" t="s">
        <v>8220</v>
      </c>
      <c r="G184" s="33" t="s">
        <v>8223</v>
      </c>
      <c r="H184" s="33" t="s">
        <v>8245</v>
      </c>
      <c r="I184" s="33">
        <v>1457157269</v>
      </c>
      <c r="J184" s="33">
        <v>1455861269</v>
      </c>
      <c r="K184" s="33" t="b">
        <v>0</v>
      </c>
      <c r="L184" s="33">
        <v>0</v>
      </c>
      <c r="M184" s="33" t="b">
        <v>0</v>
      </c>
      <c r="N184" s="33" t="s">
        <v>8269</v>
      </c>
      <c r="O184" s="33"/>
      <c r="P184" s="33">
        <v>0</v>
      </c>
      <c r="Q184" s="34" t="s">
        <v>8315</v>
      </c>
      <c r="R184" s="33" t="s">
        <v>8316</v>
      </c>
      <c r="S184" s="35">
        <v>42419.246168981481</v>
      </c>
    </row>
    <row r="185" spans="1:19" s="29" customFormat="1" ht="64" x14ac:dyDescent="0.2">
      <c r="A185" s="29">
        <v>4015</v>
      </c>
      <c r="B185" s="30" t="s">
        <v>4011</v>
      </c>
      <c r="C185" s="30" t="s">
        <v>8120</v>
      </c>
      <c r="D185" s="31">
        <v>7000</v>
      </c>
      <c r="E185" s="32">
        <v>1</v>
      </c>
      <c r="F185" s="33" t="s">
        <v>8220</v>
      </c>
      <c r="G185" s="33" t="s">
        <v>8223</v>
      </c>
      <c r="H185" s="33" t="s">
        <v>8245</v>
      </c>
      <c r="I185" s="33">
        <v>1437331463</v>
      </c>
      <c r="J185" s="33">
        <v>1434739463</v>
      </c>
      <c r="K185" s="33" t="b">
        <v>0</v>
      </c>
      <c r="L185" s="33">
        <v>1</v>
      </c>
      <c r="M185" s="33" t="b">
        <v>0</v>
      </c>
      <c r="N185" s="33" t="s">
        <v>8269</v>
      </c>
      <c r="O185" s="33"/>
      <c r="P185" s="33">
        <v>1</v>
      </c>
      <c r="Q185" s="34" t="s">
        <v>8315</v>
      </c>
      <c r="R185" s="33" t="s">
        <v>8316</v>
      </c>
      <c r="S185" s="35">
        <v>42174.780821759254</v>
      </c>
    </row>
    <row r="186" spans="1:19" s="29" customFormat="1" ht="64" x14ac:dyDescent="0.2">
      <c r="A186" s="29">
        <v>4017</v>
      </c>
      <c r="B186" s="30" t="s">
        <v>4013</v>
      </c>
      <c r="C186" s="30" t="s">
        <v>8122</v>
      </c>
      <c r="D186" s="31">
        <v>10000</v>
      </c>
      <c r="E186" s="32">
        <v>105</v>
      </c>
      <c r="F186" s="33" t="s">
        <v>8220</v>
      </c>
      <c r="G186" s="33" t="s">
        <v>8223</v>
      </c>
      <c r="H186" s="33" t="s">
        <v>8245</v>
      </c>
      <c r="I186" s="33">
        <v>1409846874</v>
      </c>
      <c r="J186" s="33">
        <v>1407254874</v>
      </c>
      <c r="K186" s="33" t="b">
        <v>0</v>
      </c>
      <c r="L186" s="33">
        <v>2</v>
      </c>
      <c r="M186" s="33" t="b">
        <v>0</v>
      </c>
      <c r="N186" s="33" t="s">
        <v>8269</v>
      </c>
      <c r="O186" s="33"/>
      <c r="P186" s="33">
        <v>52.5</v>
      </c>
      <c r="Q186" s="34" t="s">
        <v>8315</v>
      </c>
      <c r="R186" s="33" t="s">
        <v>8316</v>
      </c>
      <c r="S186" s="35">
        <v>41856.672152777777</v>
      </c>
    </row>
    <row r="187" spans="1:19" s="29" customFormat="1" ht="64" x14ac:dyDescent="0.2">
      <c r="A187" s="29">
        <v>4019</v>
      </c>
      <c r="B187" s="30" t="s">
        <v>4015</v>
      </c>
      <c r="C187" s="30" t="s">
        <v>8124</v>
      </c>
      <c r="D187" s="31">
        <v>3500</v>
      </c>
      <c r="E187" s="32">
        <v>29</v>
      </c>
      <c r="F187" s="33" t="s">
        <v>8220</v>
      </c>
      <c r="G187" s="33" t="s">
        <v>8223</v>
      </c>
      <c r="H187" s="33" t="s">
        <v>8245</v>
      </c>
      <c r="I187" s="33">
        <v>1460737680</v>
      </c>
      <c r="J187" s="33">
        <v>1455725596</v>
      </c>
      <c r="K187" s="33" t="b">
        <v>0</v>
      </c>
      <c r="L187" s="33">
        <v>4</v>
      </c>
      <c r="M187" s="33" t="b">
        <v>0</v>
      </c>
      <c r="N187" s="33" t="s">
        <v>8269</v>
      </c>
      <c r="O187" s="33"/>
      <c r="P187" s="33">
        <v>7.25</v>
      </c>
      <c r="Q187" s="34" t="s">
        <v>8315</v>
      </c>
      <c r="R187" s="33" t="s">
        <v>8316</v>
      </c>
      <c r="S187" s="35">
        <v>42417.675879629634</v>
      </c>
    </row>
    <row r="188" spans="1:19" s="29" customFormat="1" ht="64" x14ac:dyDescent="0.2">
      <c r="A188" s="29">
        <v>4020</v>
      </c>
      <c r="B188" s="30" t="s">
        <v>4016</v>
      </c>
      <c r="C188" s="30" t="s">
        <v>8125</v>
      </c>
      <c r="D188" s="31">
        <v>600</v>
      </c>
      <c r="E188" s="32">
        <v>100</v>
      </c>
      <c r="F188" s="33" t="s">
        <v>8220</v>
      </c>
      <c r="G188" s="33" t="s">
        <v>8223</v>
      </c>
      <c r="H188" s="33" t="s">
        <v>8245</v>
      </c>
      <c r="I188" s="33">
        <v>1427168099</v>
      </c>
      <c r="J188" s="33">
        <v>1424579699</v>
      </c>
      <c r="K188" s="33" t="b">
        <v>0</v>
      </c>
      <c r="L188" s="33">
        <v>3</v>
      </c>
      <c r="M188" s="33" t="b">
        <v>0</v>
      </c>
      <c r="N188" s="33" t="s">
        <v>8269</v>
      </c>
      <c r="O188" s="33"/>
      <c r="P188" s="33">
        <v>33.33</v>
      </c>
      <c r="Q188" s="34" t="s">
        <v>8315</v>
      </c>
      <c r="R188" s="33" t="s">
        <v>8316</v>
      </c>
      <c r="S188" s="35">
        <v>42057.190960648149</v>
      </c>
    </row>
    <row r="189" spans="1:19" s="29" customFormat="1" ht="48" x14ac:dyDescent="0.2">
      <c r="A189" s="29">
        <v>4021</v>
      </c>
      <c r="B189" s="30" t="s">
        <v>4017</v>
      </c>
      <c r="C189" s="30" t="s">
        <v>8126</v>
      </c>
      <c r="D189" s="31">
        <v>15000</v>
      </c>
      <c r="E189" s="32">
        <v>125</v>
      </c>
      <c r="F189" s="33" t="s">
        <v>8220</v>
      </c>
      <c r="G189" s="33" t="s">
        <v>8223</v>
      </c>
      <c r="H189" s="33" t="s">
        <v>8245</v>
      </c>
      <c r="I189" s="33">
        <v>1414360358</v>
      </c>
      <c r="J189" s="33">
        <v>1409176358</v>
      </c>
      <c r="K189" s="33" t="b">
        <v>0</v>
      </c>
      <c r="L189" s="33">
        <v>2</v>
      </c>
      <c r="M189" s="33" t="b">
        <v>0</v>
      </c>
      <c r="N189" s="33" t="s">
        <v>8269</v>
      </c>
      <c r="O189" s="33"/>
      <c r="P189" s="33">
        <v>62.5</v>
      </c>
      <c r="Q189" s="34" t="s">
        <v>8315</v>
      </c>
      <c r="R189" s="33" t="s">
        <v>8316</v>
      </c>
      <c r="S189" s="35">
        <v>41878.911550925928</v>
      </c>
    </row>
    <row r="190" spans="1:19" s="29" customFormat="1" ht="48" x14ac:dyDescent="0.2">
      <c r="A190" s="29">
        <v>4022</v>
      </c>
      <c r="B190" s="30" t="s">
        <v>4018</v>
      </c>
      <c r="C190" s="30" t="s">
        <v>8127</v>
      </c>
      <c r="D190" s="31">
        <v>18000</v>
      </c>
      <c r="E190" s="32">
        <v>12521</v>
      </c>
      <c r="F190" s="33" t="s">
        <v>8220</v>
      </c>
      <c r="G190" s="33" t="s">
        <v>8223</v>
      </c>
      <c r="H190" s="33" t="s">
        <v>8245</v>
      </c>
      <c r="I190" s="33">
        <v>1422759240</v>
      </c>
      <c r="J190" s="33">
        <v>1418824867</v>
      </c>
      <c r="K190" s="33" t="b">
        <v>0</v>
      </c>
      <c r="L190" s="33">
        <v>197</v>
      </c>
      <c r="M190" s="33" t="b">
        <v>0</v>
      </c>
      <c r="N190" s="33" t="s">
        <v>8269</v>
      </c>
      <c r="O190" s="33"/>
      <c r="P190" s="33">
        <v>63.56</v>
      </c>
      <c r="Q190" s="34" t="s">
        <v>8315</v>
      </c>
      <c r="R190" s="33" t="s">
        <v>8316</v>
      </c>
      <c r="S190" s="35">
        <v>41990.584108796291</v>
      </c>
    </row>
    <row r="191" spans="1:19" s="29" customFormat="1" ht="48" x14ac:dyDescent="0.2">
      <c r="A191" s="29">
        <v>4023</v>
      </c>
      <c r="B191" s="30" t="s">
        <v>4019</v>
      </c>
      <c r="C191" s="30" t="s">
        <v>8128</v>
      </c>
      <c r="D191" s="31">
        <v>7000</v>
      </c>
      <c r="E191" s="32">
        <v>0</v>
      </c>
      <c r="F191" s="33" t="s">
        <v>8220</v>
      </c>
      <c r="G191" s="33" t="s">
        <v>8223</v>
      </c>
      <c r="H191" s="33" t="s">
        <v>8245</v>
      </c>
      <c r="I191" s="33">
        <v>1458860363</v>
      </c>
      <c r="J191" s="33">
        <v>1454975963</v>
      </c>
      <c r="K191" s="33" t="b">
        <v>0</v>
      </c>
      <c r="L191" s="33">
        <v>0</v>
      </c>
      <c r="M191" s="33" t="b">
        <v>0</v>
      </c>
      <c r="N191" s="33" t="s">
        <v>8269</v>
      </c>
      <c r="O191" s="33"/>
      <c r="P191" s="33">
        <v>0</v>
      </c>
      <c r="Q191" s="34" t="s">
        <v>8315</v>
      </c>
      <c r="R191" s="33" t="s">
        <v>8316</v>
      </c>
      <c r="S191" s="35">
        <v>42408.999571759254</v>
      </c>
    </row>
    <row r="192" spans="1:19" s="29" customFormat="1" ht="64" x14ac:dyDescent="0.2">
      <c r="A192" s="29">
        <v>4024</v>
      </c>
      <c r="B192" s="30" t="s">
        <v>4020</v>
      </c>
      <c r="C192" s="30" t="s">
        <v>8129</v>
      </c>
      <c r="D192" s="31">
        <v>800</v>
      </c>
      <c r="E192" s="32">
        <v>10</v>
      </c>
      <c r="F192" s="33" t="s">
        <v>8220</v>
      </c>
      <c r="G192" s="33" t="s">
        <v>8223</v>
      </c>
      <c r="H192" s="33" t="s">
        <v>8245</v>
      </c>
      <c r="I192" s="33">
        <v>1441037097</v>
      </c>
      <c r="J192" s="33">
        <v>1438445097</v>
      </c>
      <c r="K192" s="33" t="b">
        <v>0</v>
      </c>
      <c r="L192" s="33">
        <v>1</v>
      </c>
      <c r="M192" s="33" t="b">
        <v>0</v>
      </c>
      <c r="N192" s="33" t="s">
        <v>8269</v>
      </c>
      <c r="O192" s="33"/>
      <c r="P192" s="33">
        <v>10</v>
      </c>
      <c r="Q192" s="34" t="s">
        <v>8315</v>
      </c>
      <c r="R192" s="33" t="s">
        <v>8316</v>
      </c>
      <c r="S192" s="35">
        <v>42217.670104166667</v>
      </c>
    </row>
    <row r="193" spans="1:19" s="29" customFormat="1" ht="48" x14ac:dyDescent="0.2">
      <c r="A193" s="29">
        <v>4026</v>
      </c>
      <c r="B193" s="30" t="s">
        <v>4022</v>
      </c>
      <c r="C193" s="30" t="s">
        <v>8131</v>
      </c>
      <c r="D193" s="31">
        <v>4000</v>
      </c>
      <c r="E193" s="32">
        <v>0</v>
      </c>
      <c r="F193" s="33" t="s">
        <v>8220</v>
      </c>
      <c r="G193" s="33" t="s">
        <v>8223</v>
      </c>
      <c r="H193" s="33" t="s">
        <v>8245</v>
      </c>
      <c r="I193" s="33">
        <v>1449247439</v>
      </c>
      <c r="J193" s="33">
        <v>1444059839</v>
      </c>
      <c r="K193" s="33" t="b">
        <v>0</v>
      </c>
      <c r="L193" s="33">
        <v>0</v>
      </c>
      <c r="M193" s="33" t="b">
        <v>0</v>
      </c>
      <c r="N193" s="33" t="s">
        <v>8269</v>
      </c>
      <c r="O193" s="33"/>
      <c r="P193" s="33">
        <v>0</v>
      </c>
      <c r="Q193" s="34" t="s">
        <v>8315</v>
      </c>
      <c r="R193" s="33" t="s">
        <v>8316</v>
      </c>
      <c r="S193" s="35">
        <v>42282.655543981484</v>
      </c>
    </row>
    <row r="194" spans="1:19" s="29" customFormat="1" ht="64" x14ac:dyDescent="0.2">
      <c r="A194" s="29">
        <v>4027</v>
      </c>
      <c r="B194" s="30" t="s">
        <v>4023</v>
      </c>
      <c r="C194" s="30" t="s">
        <v>8132</v>
      </c>
      <c r="D194" s="31">
        <v>3000</v>
      </c>
      <c r="E194" s="32">
        <v>215</v>
      </c>
      <c r="F194" s="33" t="s">
        <v>8220</v>
      </c>
      <c r="G194" s="33" t="s">
        <v>8223</v>
      </c>
      <c r="H194" s="33" t="s">
        <v>8245</v>
      </c>
      <c r="I194" s="33">
        <v>1487811600</v>
      </c>
      <c r="J194" s="33">
        <v>1486077481</v>
      </c>
      <c r="K194" s="33" t="b">
        <v>0</v>
      </c>
      <c r="L194" s="33">
        <v>7</v>
      </c>
      <c r="M194" s="33" t="b">
        <v>0</v>
      </c>
      <c r="N194" s="33" t="s">
        <v>8269</v>
      </c>
      <c r="O194" s="33"/>
      <c r="P194" s="33">
        <v>30.71</v>
      </c>
      <c r="Q194" s="34" t="s">
        <v>8315</v>
      </c>
      <c r="R194" s="33" t="s">
        <v>8316</v>
      </c>
      <c r="S194" s="35">
        <v>42768.97084490741</v>
      </c>
    </row>
    <row r="195" spans="1:19" s="29" customFormat="1" ht="64" x14ac:dyDescent="0.2">
      <c r="A195" s="29">
        <v>4028</v>
      </c>
      <c r="B195" s="30" t="s">
        <v>4024</v>
      </c>
      <c r="C195" s="30" t="s">
        <v>8133</v>
      </c>
      <c r="D195" s="31">
        <v>2000</v>
      </c>
      <c r="E195" s="32">
        <v>561</v>
      </c>
      <c r="F195" s="33" t="s">
        <v>8220</v>
      </c>
      <c r="G195" s="33" t="s">
        <v>8223</v>
      </c>
      <c r="H195" s="33" t="s">
        <v>8245</v>
      </c>
      <c r="I195" s="33">
        <v>1402007500</v>
      </c>
      <c r="J195" s="33">
        <v>1399415500</v>
      </c>
      <c r="K195" s="33" t="b">
        <v>0</v>
      </c>
      <c r="L195" s="33">
        <v>11</v>
      </c>
      <c r="M195" s="33" t="b">
        <v>0</v>
      </c>
      <c r="N195" s="33" t="s">
        <v>8269</v>
      </c>
      <c r="O195" s="33"/>
      <c r="P195" s="33">
        <v>51</v>
      </c>
      <c r="Q195" s="34" t="s">
        <v>8315</v>
      </c>
      <c r="R195" s="33" t="s">
        <v>8316</v>
      </c>
      <c r="S195" s="35">
        <v>41765.938657407409</v>
      </c>
    </row>
    <row r="196" spans="1:19" s="29" customFormat="1" ht="64" x14ac:dyDescent="0.2">
      <c r="A196" s="29">
        <v>4029</v>
      </c>
      <c r="B196" s="30" t="s">
        <v>4025</v>
      </c>
      <c r="C196" s="30" t="s">
        <v>8134</v>
      </c>
      <c r="D196" s="31">
        <v>20000</v>
      </c>
      <c r="E196" s="32">
        <v>0</v>
      </c>
      <c r="F196" s="33" t="s">
        <v>8220</v>
      </c>
      <c r="G196" s="33" t="s">
        <v>8223</v>
      </c>
      <c r="H196" s="33" t="s">
        <v>8245</v>
      </c>
      <c r="I196" s="33">
        <v>1450053370</v>
      </c>
      <c r="J196" s="33">
        <v>1447461370</v>
      </c>
      <c r="K196" s="33" t="b">
        <v>0</v>
      </c>
      <c r="L196" s="33">
        <v>0</v>
      </c>
      <c r="M196" s="33" t="b">
        <v>0</v>
      </c>
      <c r="N196" s="33" t="s">
        <v>8269</v>
      </c>
      <c r="O196" s="33"/>
      <c r="P196" s="33">
        <v>0</v>
      </c>
      <c r="Q196" s="34" t="s">
        <v>8315</v>
      </c>
      <c r="R196" s="33" t="s">
        <v>8316</v>
      </c>
      <c r="S196" s="35">
        <v>42322.025115740747</v>
      </c>
    </row>
    <row r="197" spans="1:19" s="29" customFormat="1" ht="64" x14ac:dyDescent="0.2">
      <c r="A197" s="29">
        <v>4030</v>
      </c>
      <c r="B197" s="30" t="s">
        <v>4026</v>
      </c>
      <c r="C197" s="30" t="s">
        <v>8135</v>
      </c>
      <c r="D197" s="31">
        <v>2500</v>
      </c>
      <c r="E197" s="32">
        <v>400</v>
      </c>
      <c r="F197" s="33" t="s">
        <v>8220</v>
      </c>
      <c r="G197" s="33" t="s">
        <v>8223</v>
      </c>
      <c r="H197" s="33" t="s">
        <v>8245</v>
      </c>
      <c r="I197" s="33">
        <v>1454525340</v>
      </c>
      <c r="J197" s="33">
        <v>1452008599</v>
      </c>
      <c r="K197" s="33" t="b">
        <v>0</v>
      </c>
      <c r="L197" s="33">
        <v>6</v>
      </c>
      <c r="M197" s="33" t="b">
        <v>0</v>
      </c>
      <c r="N197" s="33" t="s">
        <v>8269</v>
      </c>
      <c r="O197" s="33"/>
      <c r="P197" s="33">
        <v>66.67</v>
      </c>
      <c r="Q197" s="34" t="s">
        <v>8315</v>
      </c>
      <c r="R197" s="33" t="s">
        <v>8316</v>
      </c>
      <c r="S197" s="35">
        <v>42374.655081018514</v>
      </c>
    </row>
    <row r="198" spans="1:19" s="29" customFormat="1" ht="64" x14ac:dyDescent="0.2">
      <c r="A198" s="29">
        <v>4031</v>
      </c>
      <c r="B198" s="30" t="s">
        <v>4027</v>
      </c>
      <c r="C198" s="30" t="s">
        <v>8136</v>
      </c>
      <c r="D198" s="31">
        <v>5000</v>
      </c>
      <c r="E198" s="32">
        <v>0</v>
      </c>
      <c r="F198" s="33" t="s">
        <v>8220</v>
      </c>
      <c r="G198" s="33" t="s">
        <v>8223</v>
      </c>
      <c r="H198" s="33" t="s">
        <v>8245</v>
      </c>
      <c r="I198" s="33">
        <v>1418914964</v>
      </c>
      <c r="J198" s="33">
        <v>1414591364</v>
      </c>
      <c r="K198" s="33" t="b">
        <v>0</v>
      </c>
      <c r="L198" s="33">
        <v>0</v>
      </c>
      <c r="M198" s="33" t="b">
        <v>0</v>
      </c>
      <c r="N198" s="33" t="s">
        <v>8269</v>
      </c>
      <c r="O198" s="33"/>
      <c r="P198" s="33">
        <v>0</v>
      </c>
      <c r="Q198" s="34" t="s">
        <v>8315</v>
      </c>
      <c r="R198" s="33" t="s">
        <v>8316</v>
      </c>
      <c r="S198" s="35">
        <v>41941.585231481484</v>
      </c>
    </row>
    <row r="199" spans="1:19" s="29" customFormat="1" ht="64" x14ac:dyDescent="0.2">
      <c r="A199" s="29">
        <v>4032</v>
      </c>
      <c r="B199" s="30" t="s">
        <v>4028</v>
      </c>
      <c r="C199" s="30" t="s">
        <v>8137</v>
      </c>
      <c r="D199" s="31">
        <v>6048</v>
      </c>
      <c r="E199" s="32">
        <v>413</v>
      </c>
      <c r="F199" s="33" t="s">
        <v>8220</v>
      </c>
      <c r="G199" s="33" t="s">
        <v>8223</v>
      </c>
      <c r="H199" s="33" t="s">
        <v>8245</v>
      </c>
      <c r="I199" s="33">
        <v>1450211116</v>
      </c>
      <c r="J199" s="33">
        <v>1445023516</v>
      </c>
      <c r="K199" s="33" t="b">
        <v>0</v>
      </c>
      <c r="L199" s="33">
        <v>7</v>
      </c>
      <c r="M199" s="33" t="b">
        <v>0</v>
      </c>
      <c r="N199" s="33" t="s">
        <v>8269</v>
      </c>
      <c r="O199" s="33"/>
      <c r="P199" s="33">
        <v>59</v>
      </c>
      <c r="Q199" s="34" t="s">
        <v>8315</v>
      </c>
      <c r="R199" s="33" t="s">
        <v>8316</v>
      </c>
      <c r="S199" s="35">
        <v>42293.809212962966</v>
      </c>
    </row>
    <row r="200" spans="1:19" s="29" customFormat="1" ht="64" x14ac:dyDescent="0.2">
      <c r="A200" s="29">
        <v>4034</v>
      </c>
      <c r="B200" s="30" t="s">
        <v>4030</v>
      </c>
      <c r="C200" s="30" t="s">
        <v>8139</v>
      </c>
      <c r="D200" s="31">
        <v>13500</v>
      </c>
      <c r="E200" s="32">
        <v>200</v>
      </c>
      <c r="F200" s="33" t="s">
        <v>8220</v>
      </c>
      <c r="G200" s="33" t="s">
        <v>8223</v>
      </c>
      <c r="H200" s="33" t="s">
        <v>8245</v>
      </c>
      <c r="I200" s="33">
        <v>1428097450</v>
      </c>
      <c r="J200" s="33">
        <v>1425509050</v>
      </c>
      <c r="K200" s="33" t="b">
        <v>0</v>
      </c>
      <c r="L200" s="33">
        <v>2</v>
      </c>
      <c r="M200" s="33" t="b">
        <v>0</v>
      </c>
      <c r="N200" s="33" t="s">
        <v>8269</v>
      </c>
      <c r="O200" s="33"/>
      <c r="P200" s="33">
        <v>100</v>
      </c>
      <c r="Q200" s="34" t="s">
        <v>8315</v>
      </c>
      <c r="R200" s="33" t="s">
        <v>8316</v>
      </c>
      <c r="S200" s="35">
        <v>42067.947337962964</v>
      </c>
    </row>
    <row r="201" spans="1:19" s="29" customFormat="1" ht="32" x14ac:dyDescent="0.2">
      <c r="A201" s="29">
        <v>4035</v>
      </c>
      <c r="B201" s="30" t="s">
        <v>4031</v>
      </c>
      <c r="C201" s="30" t="s">
        <v>8140</v>
      </c>
      <c r="D201" s="31">
        <v>10000</v>
      </c>
      <c r="E201" s="32">
        <v>3685</v>
      </c>
      <c r="F201" s="33" t="s">
        <v>8220</v>
      </c>
      <c r="G201" s="33" t="s">
        <v>8223</v>
      </c>
      <c r="H201" s="33" t="s">
        <v>8245</v>
      </c>
      <c r="I201" s="33">
        <v>1413925887</v>
      </c>
      <c r="J201" s="33">
        <v>1411333887</v>
      </c>
      <c r="K201" s="33" t="b">
        <v>0</v>
      </c>
      <c r="L201" s="33">
        <v>25</v>
      </c>
      <c r="M201" s="33" t="b">
        <v>0</v>
      </c>
      <c r="N201" s="33" t="s">
        <v>8269</v>
      </c>
      <c r="O201" s="33"/>
      <c r="P201" s="33">
        <v>147.4</v>
      </c>
      <c r="Q201" s="34" t="s">
        <v>8315</v>
      </c>
      <c r="R201" s="33" t="s">
        <v>8316</v>
      </c>
      <c r="S201" s="35">
        <v>41903.882951388885</v>
      </c>
    </row>
    <row r="202" spans="1:19" s="29" customFormat="1" ht="64" x14ac:dyDescent="0.2">
      <c r="A202" s="29">
        <v>4036</v>
      </c>
      <c r="B202" s="30" t="s">
        <v>4032</v>
      </c>
      <c r="C202" s="30" t="s">
        <v>7438</v>
      </c>
      <c r="D202" s="31">
        <v>6000</v>
      </c>
      <c r="E202" s="32">
        <v>2823</v>
      </c>
      <c r="F202" s="33" t="s">
        <v>8220</v>
      </c>
      <c r="G202" s="33" t="s">
        <v>8223</v>
      </c>
      <c r="H202" s="33" t="s">
        <v>8245</v>
      </c>
      <c r="I202" s="33">
        <v>1404253800</v>
      </c>
      <c r="J202" s="33">
        <v>1402784964</v>
      </c>
      <c r="K202" s="33" t="b">
        <v>0</v>
      </c>
      <c r="L202" s="33">
        <v>17</v>
      </c>
      <c r="M202" s="33" t="b">
        <v>0</v>
      </c>
      <c r="N202" s="33" t="s">
        <v>8269</v>
      </c>
      <c r="O202" s="33"/>
      <c r="P202" s="33">
        <v>166.06</v>
      </c>
      <c r="Q202" s="34" t="s">
        <v>8315</v>
      </c>
      <c r="R202" s="33" t="s">
        <v>8316</v>
      </c>
      <c r="S202" s="35">
        <v>41804.937083333331</v>
      </c>
    </row>
    <row r="203" spans="1:19" s="29" customFormat="1" ht="64" x14ac:dyDescent="0.2">
      <c r="A203" s="29">
        <v>4037</v>
      </c>
      <c r="B203" s="30" t="s">
        <v>4033</v>
      </c>
      <c r="C203" s="30" t="s">
        <v>8141</v>
      </c>
      <c r="D203" s="31">
        <v>700</v>
      </c>
      <c r="E203" s="32">
        <v>80</v>
      </c>
      <c r="F203" s="33" t="s">
        <v>8220</v>
      </c>
      <c r="G203" s="33" t="s">
        <v>8223</v>
      </c>
      <c r="H203" s="33" t="s">
        <v>8245</v>
      </c>
      <c r="I203" s="33">
        <v>1464099900</v>
      </c>
      <c r="J203" s="33">
        <v>1462585315</v>
      </c>
      <c r="K203" s="33" t="b">
        <v>0</v>
      </c>
      <c r="L203" s="33">
        <v>2</v>
      </c>
      <c r="M203" s="33" t="b">
        <v>0</v>
      </c>
      <c r="N203" s="33" t="s">
        <v>8269</v>
      </c>
      <c r="O203" s="33"/>
      <c r="P203" s="33">
        <v>40</v>
      </c>
      <c r="Q203" s="34" t="s">
        <v>8315</v>
      </c>
      <c r="R203" s="33" t="s">
        <v>8316</v>
      </c>
      <c r="S203" s="35">
        <v>42497.070775462969</v>
      </c>
    </row>
    <row r="204" spans="1:19" s="29" customFormat="1" ht="64" x14ac:dyDescent="0.2">
      <c r="A204" s="29">
        <v>4038</v>
      </c>
      <c r="B204" s="30" t="s">
        <v>4034</v>
      </c>
      <c r="C204" s="30" t="s">
        <v>8142</v>
      </c>
      <c r="D204" s="31">
        <v>2500</v>
      </c>
      <c r="E204" s="32">
        <v>301</v>
      </c>
      <c r="F204" s="33" t="s">
        <v>8220</v>
      </c>
      <c r="G204" s="33" t="s">
        <v>8223</v>
      </c>
      <c r="H204" s="33" t="s">
        <v>8245</v>
      </c>
      <c r="I204" s="33">
        <v>1413573010</v>
      </c>
      <c r="J204" s="33">
        <v>1408389010</v>
      </c>
      <c r="K204" s="33" t="b">
        <v>0</v>
      </c>
      <c r="L204" s="33">
        <v>4</v>
      </c>
      <c r="M204" s="33" t="b">
        <v>0</v>
      </c>
      <c r="N204" s="33" t="s">
        <v>8269</v>
      </c>
      <c r="O204" s="33"/>
      <c r="P204" s="33">
        <v>75.25</v>
      </c>
      <c r="Q204" s="34" t="s">
        <v>8315</v>
      </c>
      <c r="R204" s="33" t="s">
        <v>8316</v>
      </c>
      <c r="S204" s="35">
        <v>41869.798726851855</v>
      </c>
    </row>
    <row r="205" spans="1:19" s="29" customFormat="1" ht="48" x14ac:dyDescent="0.2">
      <c r="A205" s="29">
        <v>4039</v>
      </c>
      <c r="B205" s="30" t="s">
        <v>4035</v>
      </c>
      <c r="C205" s="30" t="s">
        <v>8143</v>
      </c>
      <c r="D205" s="31">
        <v>500</v>
      </c>
      <c r="E205" s="32">
        <v>300</v>
      </c>
      <c r="F205" s="33" t="s">
        <v>8220</v>
      </c>
      <c r="G205" s="33" t="s">
        <v>8223</v>
      </c>
      <c r="H205" s="33" t="s">
        <v>8245</v>
      </c>
      <c r="I205" s="33">
        <v>1448949540</v>
      </c>
      <c r="J205" s="33">
        <v>1446048367</v>
      </c>
      <c r="K205" s="33" t="b">
        <v>0</v>
      </c>
      <c r="L205" s="33">
        <v>5</v>
      </c>
      <c r="M205" s="33" t="b">
        <v>0</v>
      </c>
      <c r="N205" s="33" t="s">
        <v>8269</v>
      </c>
      <c r="O205" s="33"/>
      <c r="P205" s="33">
        <v>60</v>
      </c>
      <c r="Q205" s="34" t="s">
        <v>8315</v>
      </c>
      <c r="R205" s="33" t="s">
        <v>8316</v>
      </c>
      <c r="S205" s="35">
        <v>42305.670914351853</v>
      </c>
    </row>
    <row r="206" spans="1:19" s="29" customFormat="1" ht="64" x14ac:dyDescent="0.2">
      <c r="A206" s="29">
        <v>4040</v>
      </c>
      <c r="B206" s="30" t="s">
        <v>4036</v>
      </c>
      <c r="C206" s="30" t="s">
        <v>8144</v>
      </c>
      <c r="D206" s="31">
        <v>8000</v>
      </c>
      <c r="E206" s="32">
        <v>2500</v>
      </c>
      <c r="F206" s="33" t="s">
        <v>8220</v>
      </c>
      <c r="G206" s="33" t="s">
        <v>8223</v>
      </c>
      <c r="H206" s="33" t="s">
        <v>8245</v>
      </c>
      <c r="I206" s="33">
        <v>1437188400</v>
      </c>
      <c r="J206" s="33">
        <v>1432100004</v>
      </c>
      <c r="K206" s="33" t="b">
        <v>0</v>
      </c>
      <c r="L206" s="33">
        <v>2</v>
      </c>
      <c r="M206" s="33" t="b">
        <v>0</v>
      </c>
      <c r="N206" s="33" t="s">
        <v>8269</v>
      </c>
      <c r="O206" s="33"/>
      <c r="P206" s="33">
        <v>1250</v>
      </c>
      <c r="Q206" s="34" t="s">
        <v>8315</v>
      </c>
      <c r="R206" s="33" t="s">
        <v>8316</v>
      </c>
      <c r="S206" s="35">
        <v>42144.231527777782</v>
      </c>
    </row>
    <row r="207" spans="1:19" s="29" customFormat="1" ht="64" x14ac:dyDescent="0.2">
      <c r="A207" s="29">
        <v>4042</v>
      </c>
      <c r="B207" s="30" t="s">
        <v>4038</v>
      </c>
      <c r="C207" s="30" t="s">
        <v>8146</v>
      </c>
      <c r="D207" s="31">
        <v>10000</v>
      </c>
      <c r="E207" s="32">
        <v>21</v>
      </c>
      <c r="F207" s="33" t="s">
        <v>8220</v>
      </c>
      <c r="G207" s="33" t="s">
        <v>8223</v>
      </c>
      <c r="H207" s="33" t="s">
        <v>8245</v>
      </c>
      <c r="I207" s="33">
        <v>1421781360</v>
      </c>
      <c r="J207" s="33">
        <v>1419213664</v>
      </c>
      <c r="K207" s="33" t="b">
        <v>0</v>
      </c>
      <c r="L207" s="33">
        <v>3</v>
      </c>
      <c r="M207" s="33" t="b">
        <v>0</v>
      </c>
      <c r="N207" s="33" t="s">
        <v>8269</v>
      </c>
      <c r="O207" s="33"/>
      <c r="P207" s="33">
        <v>7</v>
      </c>
      <c r="Q207" s="34" t="s">
        <v>8315</v>
      </c>
      <c r="R207" s="33" t="s">
        <v>8316</v>
      </c>
      <c r="S207" s="35">
        <v>41995.084074074075</v>
      </c>
    </row>
    <row r="208" spans="1:19" s="29" customFormat="1" ht="64" x14ac:dyDescent="0.2">
      <c r="A208" s="29">
        <v>4044</v>
      </c>
      <c r="B208" s="30" t="s">
        <v>4040</v>
      </c>
      <c r="C208" s="30" t="s">
        <v>8148</v>
      </c>
      <c r="D208" s="31">
        <v>600</v>
      </c>
      <c r="E208" s="32">
        <v>225</v>
      </c>
      <c r="F208" s="33" t="s">
        <v>8220</v>
      </c>
      <c r="G208" s="33" t="s">
        <v>8223</v>
      </c>
      <c r="H208" s="33" t="s">
        <v>8245</v>
      </c>
      <c r="I208" s="33">
        <v>1428642000</v>
      </c>
      <c r="J208" s="33">
        <v>1426050982</v>
      </c>
      <c r="K208" s="33" t="b">
        <v>0</v>
      </c>
      <c r="L208" s="33">
        <v>4</v>
      </c>
      <c r="M208" s="33" t="b">
        <v>0</v>
      </c>
      <c r="N208" s="33" t="s">
        <v>8269</v>
      </c>
      <c r="O208" s="33"/>
      <c r="P208" s="33">
        <v>56.25</v>
      </c>
      <c r="Q208" s="34" t="s">
        <v>8315</v>
      </c>
      <c r="R208" s="33" t="s">
        <v>8316</v>
      </c>
      <c r="S208" s="35">
        <v>42074.219699074078</v>
      </c>
    </row>
    <row r="209" spans="1:19" s="29" customFormat="1" ht="64" x14ac:dyDescent="0.2">
      <c r="A209" s="29">
        <v>4046</v>
      </c>
      <c r="B209" s="30" t="s">
        <v>4042</v>
      </c>
      <c r="C209" s="30" t="s">
        <v>8150</v>
      </c>
      <c r="D209" s="31">
        <v>5600</v>
      </c>
      <c r="E209" s="32">
        <v>460</v>
      </c>
      <c r="F209" s="33" t="s">
        <v>8220</v>
      </c>
      <c r="G209" s="33" t="s">
        <v>8223</v>
      </c>
      <c r="H209" s="33" t="s">
        <v>8245</v>
      </c>
      <c r="I209" s="33">
        <v>1413992210</v>
      </c>
      <c r="J209" s="33">
        <v>1411400210</v>
      </c>
      <c r="K209" s="33" t="b">
        <v>0</v>
      </c>
      <c r="L209" s="33">
        <v>12</v>
      </c>
      <c r="M209" s="33" t="b">
        <v>0</v>
      </c>
      <c r="N209" s="33" t="s">
        <v>8269</v>
      </c>
      <c r="O209" s="33"/>
      <c r="P209" s="33">
        <v>38.33</v>
      </c>
      <c r="Q209" s="34" t="s">
        <v>8315</v>
      </c>
      <c r="R209" s="33" t="s">
        <v>8316</v>
      </c>
      <c r="S209" s="35">
        <v>41904.650578703702</v>
      </c>
    </row>
    <row r="210" spans="1:19" s="29" customFormat="1" ht="64" x14ac:dyDescent="0.2">
      <c r="A210" s="29">
        <v>4047</v>
      </c>
      <c r="B210" s="30" t="s">
        <v>4043</v>
      </c>
      <c r="C210" s="30" t="s">
        <v>8151</v>
      </c>
      <c r="D210" s="31">
        <v>5000</v>
      </c>
      <c r="E210" s="32">
        <v>110</v>
      </c>
      <c r="F210" s="33" t="s">
        <v>8220</v>
      </c>
      <c r="G210" s="33" t="s">
        <v>8223</v>
      </c>
      <c r="H210" s="33" t="s">
        <v>8245</v>
      </c>
      <c r="I210" s="33">
        <v>1420938000</v>
      </c>
      <c r="J210" s="33">
        <v>1418862743</v>
      </c>
      <c r="K210" s="33" t="b">
        <v>0</v>
      </c>
      <c r="L210" s="33">
        <v>4</v>
      </c>
      <c r="M210" s="33" t="b">
        <v>0</v>
      </c>
      <c r="N210" s="33" t="s">
        <v>8269</v>
      </c>
      <c r="O210" s="33"/>
      <c r="P210" s="33">
        <v>27.5</v>
      </c>
      <c r="Q210" s="34" t="s">
        <v>8315</v>
      </c>
      <c r="R210" s="33" t="s">
        <v>8316</v>
      </c>
      <c r="S210" s="35">
        <v>41991.022488425922</v>
      </c>
    </row>
    <row r="211" spans="1:19" s="29" customFormat="1" ht="64" x14ac:dyDescent="0.2">
      <c r="A211" s="29">
        <v>4049</v>
      </c>
      <c r="B211" s="30" t="s">
        <v>4045</v>
      </c>
      <c r="C211" s="30" t="s">
        <v>8153</v>
      </c>
      <c r="D211" s="31">
        <v>20000</v>
      </c>
      <c r="E211" s="32">
        <v>16</v>
      </c>
      <c r="F211" s="33" t="s">
        <v>8220</v>
      </c>
      <c r="G211" s="33" t="s">
        <v>8223</v>
      </c>
      <c r="H211" s="33" t="s">
        <v>8245</v>
      </c>
      <c r="I211" s="33">
        <v>1436914815</v>
      </c>
      <c r="J211" s="33">
        <v>1434322815</v>
      </c>
      <c r="K211" s="33" t="b">
        <v>0</v>
      </c>
      <c r="L211" s="33">
        <v>1</v>
      </c>
      <c r="M211" s="33" t="b">
        <v>0</v>
      </c>
      <c r="N211" s="33" t="s">
        <v>8269</v>
      </c>
      <c r="O211" s="33"/>
      <c r="P211" s="33">
        <v>16</v>
      </c>
      <c r="Q211" s="34" t="s">
        <v>8315</v>
      </c>
      <c r="R211" s="33" t="s">
        <v>8316</v>
      </c>
      <c r="S211" s="35">
        <v>42169.958506944444</v>
      </c>
    </row>
    <row r="212" spans="1:19" s="29" customFormat="1" ht="64" x14ac:dyDescent="0.2">
      <c r="A212" s="29">
        <v>4050</v>
      </c>
      <c r="B212" s="30" t="s">
        <v>4046</v>
      </c>
      <c r="C212" s="30" t="s">
        <v>8154</v>
      </c>
      <c r="D212" s="31">
        <v>1500</v>
      </c>
      <c r="E212" s="32">
        <v>1</v>
      </c>
      <c r="F212" s="33" t="s">
        <v>8220</v>
      </c>
      <c r="G212" s="33" t="s">
        <v>8223</v>
      </c>
      <c r="H212" s="33" t="s">
        <v>8245</v>
      </c>
      <c r="I212" s="33">
        <v>1414077391</v>
      </c>
      <c r="J212" s="33">
        <v>1411485391</v>
      </c>
      <c r="K212" s="33" t="b">
        <v>0</v>
      </c>
      <c r="L212" s="33">
        <v>1</v>
      </c>
      <c r="M212" s="33" t="b">
        <v>0</v>
      </c>
      <c r="N212" s="33" t="s">
        <v>8269</v>
      </c>
      <c r="O212" s="33"/>
      <c r="P212" s="33">
        <v>1</v>
      </c>
      <c r="Q212" s="34" t="s">
        <v>8315</v>
      </c>
      <c r="R212" s="33" t="s">
        <v>8316</v>
      </c>
      <c r="S212" s="35">
        <v>41905.636469907404</v>
      </c>
    </row>
    <row r="213" spans="1:19" s="29" customFormat="1" ht="64" x14ac:dyDescent="0.2">
      <c r="A213" s="29">
        <v>4051</v>
      </c>
      <c r="B213" s="30" t="s">
        <v>4047</v>
      </c>
      <c r="C213" s="30" t="s">
        <v>8155</v>
      </c>
      <c r="D213" s="31">
        <v>500</v>
      </c>
      <c r="E213" s="32">
        <v>0</v>
      </c>
      <c r="F213" s="33" t="s">
        <v>8220</v>
      </c>
      <c r="G213" s="33" t="s">
        <v>8223</v>
      </c>
      <c r="H213" s="33" t="s">
        <v>8245</v>
      </c>
      <c r="I213" s="33">
        <v>1399618380</v>
      </c>
      <c r="J213" s="33">
        <v>1399058797</v>
      </c>
      <c r="K213" s="33" t="b">
        <v>0</v>
      </c>
      <c r="L213" s="33">
        <v>0</v>
      </c>
      <c r="M213" s="33" t="b">
        <v>0</v>
      </c>
      <c r="N213" s="33" t="s">
        <v>8269</v>
      </c>
      <c r="O213" s="33"/>
      <c r="P213" s="33">
        <v>0</v>
      </c>
      <c r="Q213" s="34" t="s">
        <v>8315</v>
      </c>
      <c r="R213" s="33" t="s">
        <v>8316</v>
      </c>
      <c r="S213" s="35">
        <v>41761.810150462967</v>
      </c>
    </row>
    <row r="214" spans="1:19" s="29" customFormat="1" ht="80" x14ac:dyDescent="0.2">
      <c r="A214" s="29">
        <v>4052</v>
      </c>
      <c r="B214" s="30" t="s">
        <v>4048</v>
      </c>
      <c r="C214" s="30" t="s">
        <v>8156</v>
      </c>
      <c r="D214" s="31">
        <v>3000</v>
      </c>
      <c r="E214" s="32">
        <v>1126</v>
      </c>
      <c r="F214" s="33" t="s">
        <v>8220</v>
      </c>
      <c r="G214" s="33" t="s">
        <v>8223</v>
      </c>
      <c r="H214" s="33" t="s">
        <v>8245</v>
      </c>
      <c r="I214" s="33">
        <v>1413234316</v>
      </c>
      <c r="J214" s="33">
        <v>1408050316</v>
      </c>
      <c r="K214" s="33" t="b">
        <v>0</v>
      </c>
      <c r="L214" s="33">
        <v>13</v>
      </c>
      <c r="M214" s="33" t="b">
        <v>0</v>
      </c>
      <c r="N214" s="33" t="s">
        <v>8269</v>
      </c>
      <c r="O214" s="33"/>
      <c r="P214" s="33">
        <v>86.62</v>
      </c>
      <c r="Q214" s="34" t="s">
        <v>8315</v>
      </c>
      <c r="R214" s="33" t="s">
        <v>8316</v>
      </c>
      <c r="S214" s="35">
        <v>41865.878657407404</v>
      </c>
    </row>
    <row r="215" spans="1:19" s="29" customFormat="1" ht="64" x14ac:dyDescent="0.2">
      <c r="A215" s="29">
        <v>4054</v>
      </c>
      <c r="B215" s="30" t="s">
        <v>4050</v>
      </c>
      <c r="C215" s="30" t="s">
        <v>8158</v>
      </c>
      <c r="D215" s="31">
        <v>8880</v>
      </c>
      <c r="E215" s="32">
        <v>0</v>
      </c>
      <c r="F215" s="33" t="s">
        <v>8220</v>
      </c>
      <c r="G215" s="33" t="s">
        <v>8223</v>
      </c>
      <c r="H215" s="33" t="s">
        <v>8245</v>
      </c>
      <c r="I215" s="33">
        <v>1475294400</v>
      </c>
      <c r="J215" s="33">
        <v>1472674285</v>
      </c>
      <c r="K215" s="33" t="b">
        <v>0</v>
      </c>
      <c r="L215" s="33">
        <v>0</v>
      </c>
      <c r="M215" s="33" t="b">
        <v>0</v>
      </c>
      <c r="N215" s="33" t="s">
        <v>8269</v>
      </c>
      <c r="O215" s="33"/>
      <c r="P215" s="33">
        <v>0</v>
      </c>
      <c r="Q215" s="34" t="s">
        <v>8315</v>
      </c>
      <c r="R215" s="33" t="s">
        <v>8316</v>
      </c>
      <c r="S215" s="35">
        <v>42613.841261574074</v>
      </c>
    </row>
    <row r="216" spans="1:19" s="29" customFormat="1" ht="64" x14ac:dyDescent="0.2">
      <c r="A216" s="29">
        <v>4056</v>
      </c>
      <c r="B216" s="30" t="s">
        <v>4052</v>
      </c>
      <c r="C216" s="30" t="s">
        <v>8160</v>
      </c>
      <c r="D216" s="31">
        <v>1500</v>
      </c>
      <c r="E216" s="32">
        <v>795</v>
      </c>
      <c r="F216" s="33" t="s">
        <v>8220</v>
      </c>
      <c r="G216" s="33" t="s">
        <v>8223</v>
      </c>
      <c r="H216" s="33" t="s">
        <v>8245</v>
      </c>
      <c r="I216" s="33">
        <v>1467575940</v>
      </c>
      <c r="J216" s="33">
        <v>1465856639</v>
      </c>
      <c r="K216" s="33" t="b">
        <v>0</v>
      </c>
      <c r="L216" s="33">
        <v>9</v>
      </c>
      <c r="M216" s="33" t="b">
        <v>0</v>
      </c>
      <c r="N216" s="33" t="s">
        <v>8269</v>
      </c>
      <c r="O216" s="33"/>
      <c r="P216" s="33">
        <v>88.33</v>
      </c>
      <c r="Q216" s="34" t="s">
        <v>8315</v>
      </c>
      <c r="R216" s="33" t="s">
        <v>8316</v>
      </c>
      <c r="S216" s="35">
        <v>42534.933321759265</v>
      </c>
    </row>
    <row r="217" spans="1:19" s="29" customFormat="1" ht="64" x14ac:dyDescent="0.2">
      <c r="A217" s="29">
        <v>4058</v>
      </c>
      <c r="B217" s="30" t="s">
        <v>4054</v>
      </c>
      <c r="C217" s="30" t="s">
        <v>8162</v>
      </c>
      <c r="D217" s="31">
        <v>3750</v>
      </c>
      <c r="E217" s="32">
        <v>95</v>
      </c>
      <c r="F217" s="33" t="s">
        <v>8220</v>
      </c>
      <c r="G217" s="33" t="s">
        <v>8223</v>
      </c>
      <c r="H217" s="33" t="s">
        <v>8245</v>
      </c>
      <c r="I217" s="33">
        <v>1459483140</v>
      </c>
      <c r="J217" s="33">
        <v>1458178044</v>
      </c>
      <c r="K217" s="33" t="b">
        <v>0</v>
      </c>
      <c r="L217" s="33">
        <v>4</v>
      </c>
      <c r="M217" s="33" t="b">
        <v>0</v>
      </c>
      <c r="N217" s="33" t="s">
        <v>8269</v>
      </c>
      <c r="O217" s="33"/>
      <c r="P217" s="33">
        <v>23.75</v>
      </c>
      <c r="Q217" s="34" t="s">
        <v>8315</v>
      </c>
      <c r="R217" s="33" t="s">
        <v>8316</v>
      </c>
      <c r="S217" s="35">
        <v>42446.060694444444</v>
      </c>
    </row>
    <row r="218" spans="1:19" s="29" customFormat="1" ht="48" x14ac:dyDescent="0.2">
      <c r="A218" s="29">
        <v>4061</v>
      </c>
      <c r="B218" s="30" t="s">
        <v>4057</v>
      </c>
      <c r="C218" s="30" t="s">
        <v>8165</v>
      </c>
      <c r="D218" s="31">
        <v>525</v>
      </c>
      <c r="E218" s="32">
        <v>0</v>
      </c>
      <c r="F218" s="33" t="s">
        <v>8220</v>
      </c>
      <c r="G218" s="33" t="s">
        <v>8223</v>
      </c>
      <c r="H218" s="33" t="s">
        <v>8245</v>
      </c>
      <c r="I218" s="33">
        <v>1461205423</v>
      </c>
      <c r="J218" s="33">
        <v>1456025023</v>
      </c>
      <c r="K218" s="33" t="b">
        <v>0</v>
      </c>
      <c r="L218" s="33">
        <v>0</v>
      </c>
      <c r="M218" s="33" t="b">
        <v>0</v>
      </c>
      <c r="N218" s="33" t="s">
        <v>8269</v>
      </c>
      <c r="O218" s="33"/>
      <c r="P218" s="33">
        <v>0</v>
      </c>
      <c r="Q218" s="34" t="s">
        <v>8315</v>
      </c>
      <c r="R218" s="33" t="s">
        <v>8316</v>
      </c>
      <c r="S218" s="35">
        <v>42421.141469907408</v>
      </c>
    </row>
    <row r="219" spans="1:19" s="29" customFormat="1" ht="64" x14ac:dyDescent="0.2">
      <c r="A219" s="29">
        <v>4062</v>
      </c>
      <c r="B219" s="30" t="s">
        <v>4058</v>
      </c>
      <c r="C219" s="30" t="s">
        <v>8166</v>
      </c>
      <c r="D219" s="31">
        <v>20000</v>
      </c>
      <c r="E219" s="32">
        <v>490</v>
      </c>
      <c r="F219" s="33" t="s">
        <v>8220</v>
      </c>
      <c r="G219" s="33" t="s">
        <v>8223</v>
      </c>
      <c r="H219" s="33" t="s">
        <v>8245</v>
      </c>
      <c r="I219" s="33">
        <v>1467481468</v>
      </c>
      <c r="J219" s="33">
        <v>1464889468</v>
      </c>
      <c r="K219" s="33" t="b">
        <v>0</v>
      </c>
      <c r="L219" s="33">
        <v>3</v>
      </c>
      <c r="M219" s="33" t="b">
        <v>0</v>
      </c>
      <c r="N219" s="33" t="s">
        <v>8269</v>
      </c>
      <c r="O219" s="33"/>
      <c r="P219" s="33">
        <v>163.33000000000001</v>
      </c>
      <c r="Q219" s="34" t="s">
        <v>8315</v>
      </c>
      <c r="R219" s="33" t="s">
        <v>8316</v>
      </c>
      <c r="S219" s="35">
        <v>42523.739212962959</v>
      </c>
    </row>
    <row r="220" spans="1:19" s="29" customFormat="1" ht="48" x14ac:dyDescent="0.2">
      <c r="A220" s="29">
        <v>4065</v>
      </c>
      <c r="B220" s="30" t="s">
        <v>4061</v>
      </c>
      <c r="C220" s="30" t="s">
        <v>8169</v>
      </c>
      <c r="D220" s="31">
        <v>4000</v>
      </c>
      <c r="E220" s="32">
        <v>27</v>
      </c>
      <c r="F220" s="33" t="s">
        <v>8220</v>
      </c>
      <c r="G220" s="33" t="s">
        <v>8223</v>
      </c>
      <c r="H220" s="33" t="s">
        <v>8245</v>
      </c>
      <c r="I220" s="33">
        <v>1407883811</v>
      </c>
      <c r="J220" s="33">
        <v>1405291811</v>
      </c>
      <c r="K220" s="33" t="b">
        <v>0</v>
      </c>
      <c r="L220" s="33">
        <v>4</v>
      </c>
      <c r="M220" s="33" t="b">
        <v>0</v>
      </c>
      <c r="N220" s="33" t="s">
        <v>8269</v>
      </c>
      <c r="O220" s="33"/>
      <c r="P220" s="33">
        <v>6.75</v>
      </c>
      <c r="Q220" s="34" t="s">
        <v>8315</v>
      </c>
      <c r="R220" s="33" t="s">
        <v>8316</v>
      </c>
      <c r="S220" s="35">
        <v>41833.951516203706</v>
      </c>
    </row>
    <row r="221" spans="1:19" s="29" customFormat="1" ht="64" x14ac:dyDescent="0.2">
      <c r="A221" s="29">
        <v>4066</v>
      </c>
      <c r="B221" s="30" t="s">
        <v>4062</v>
      </c>
      <c r="C221" s="30" t="s">
        <v>8170</v>
      </c>
      <c r="D221" s="31">
        <v>15000</v>
      </c>
      <c r="E221" s="32">
        <v>25</v>
      </c>
      <c r="F221" s="33" t="s">
        <v>8220</v>
      </c>
      <c r="G221" s="33" t="s">
        <v>8223</v>
      </c>
      <c r="H221" s="33" t="s">
        <v>8245</v>
      </c>
      <c r="I221" s="33">
        <v>1463619388</v>
      </c>
      <c r="J221" s="33">
        <v>1461027388</v>
      </c>
      <c r="K221" s="33" t="b">
        <v>0</v>
      </c>
      <c r="L221" s="33">
        <v>1</v>
      </c>
      <c r="M221" s="33" t="b">
        <v>0</v>
      </c>
      <c r="N221" s="33" t="s">
        <v>8269</v>
      </c>
      <c r="O221" s="33"/>
      <c r="P221" s="33">
        <v>25</v>
      </c>
      <c r="Q221" s="34" t="s">
        <v>8315</v>
      </c>
      <c r="R221" s="33" t="s">
        <v>8316</v>
      </c>
      <c r="S221" s="35">
        <v>42479.039212962962</v>
      </c>
    </row>
    <row r="222" spans="1:19" s="29" customFormat="1" ht="64" x14ac:dyDescent="0.2">
      <c r="A222" s="29">
        <v>4067</v>
      </c>
      <c r="B222" s="30" t="s">
        <v>4063</v>
      </c>
      <c r="C222" s="30" t="s">
        <v>7998</v>
      </c>
      <c r="D222" s="31">
        <v>5000</v>
      </c>
      <c r="E222" s="32">
        <v>3045</v>
      </c>
      <c r="F222" s="33" t="s">
        <v>8220</v>
      </c>
      <c r="G222" s="33" t="s">
        <v>8223</v>
      </c>
      <c r="H222" s="33" t="s">
        <v>8245</v>
      </c>
      <c r="I222" s="33">
        <v>1443408550</v>
      </c>
      <c r="J222" s="33">
        <v>1439952550</v>
      </c>
      <c r="K222" s="33" t="b">
        <v>0</v>
      </c>
      <c r="L222" s="33">
        <v>17</v>
      </c>
      <c r="M222" s="33" t="b">
        <v>0</v>
      </c>
      <c r="N222" s="33" t="s">
        <v>8269</v>
      </c>
      <c r="O222" s="33"/>
      <c r="P222" s="33">
        <v>179.12</v>
      </c>
      <c r="Q222" s="34" t="s">
        <v>8315</v>
      </c>
      <c r="R222" s="33" t="s">
        <v>8316</v>
      </c>
      <c r="S222" s="35">
        <v>42235.117476851854</v>
      </c>
    </row>
    <row r="223" spans="1:19" s="29" customFormat="1" ht="48" x14ac:dyDescent="0.2">
      <c r="A223" s="29">
        <v>4068</v>
      </c>
      <c r="B223" s="30" t="s">
        <v>4064</v>
      </c>
      <c r="C223" s="30" t="s">
        <v>8171</v>
      </c>
      <c r="D223" s="31">
        <v>3495</v>
      </c>
      <c r="E223" s="32">
        <v>34.950000000000003</v>
      </c>
      <c r="F223" s="33" t="s">
        <v>8220</v>
      </c>
      <c r="G223" s="33" t="s">
        <v>8223</v>
      </c>
      <c r="H223" s="33" t="s">
        <v>8245</v>
      </c>
      <c r="I223" s="33">
        <v>1484348700</v>
      </c>
      <c r="J223" s="33">
        <v>1481756855</v>
      </c>
      <c r="K223" s="33" t="b">
        <v>0</v>
      </c>
      <c r="L223" s="33">
        <v>1</v>
      </c>
      <c r="M223" s="33" t="b">
        <v>0</v>
      </c>
      <c r="N223" s="33" t="s">
        <v>8269</v>
      </c>
      <c r="O223" s="33"/>
      <c r="P223" s="33">
        <v>34.950000000000003</v>
      </c>
      <c r="Q223" s="34" t="s">
        <v>8315</v>
      </c>
      <c r="R223" s="33" t="s">
        <v>8316</v>
      </c>
      <c r="S223" s="35">
        <v>42718.963599537034</v>
      </c>
    </row>
    <row r="224" spans="1:19" s="29" customFormat="1" ht="48" x14ac:dyDescent="0.2">
      <c r="A224" s="29">
        <v>4070</v>
      </c>
      <c r="B224" s="30" t="s">
        <v>4066</v>
      </c>
      <c r="C224" s="30" t="s">
        <v>8173</v>
      </c>
      <c r="D224" s="31">
        <v>1000</v>
      </c>
      <c r="E224" s="32">
        <v>165</v>
      </c>
      <c r="F224" s="33" t="s">
        <v>8220</v>
      </c>
      <c r="G224" s="33" t="s">
        <v>8223</v>
      </c>
      <c r="H224" s="33" t="s">
        <v>8245</v>
      </c>
      <c r="I224" s="33">
        <v>1425178800</v>
      </c>
      <c r="J224" s="33">
        <v>1422374420</v>
      </c>
      <c r="K224" s="33" t="b">
        <v>0</v>
      </c>
      <c r="L224" s="33">
        <v>6</v>
      </c>
      <c r="M224" s="33" t="b">
        <v>0</v>
      </c>
      <c r="N224" s="33" t="s">
        <v>8269</v>
      </c>
      <c r="O224" s="33"/>
      <c r="P224" s="33">
        <v>27.5</v>
      </c>
      <c r="Q224" s="34" t="s">
        <v>8315</v>
      </c>
      <c r="R224" s="33" t="s">
        <v>8316</v>
      </c>
      <c r="S224" s="35">
        <v>42031.666898148149</v>
      </c>
    </row>
    <row r="225" spans="1:19" s="29" customFormat="1" ht="64" x14ac:dyDescent="0.2">
      <c r="A225" s="29">
        <v>4073</v>
      </c>
      <c r="B225" s="30" t="s">
        <v>4069</v>
      </c>
      <c r="C225" s="30" t="s">
        <v>8176</v>
      </c>
      <c r="D225" s="31">
        <v>3500</v>
      </c>
      <c r="E225" s="32">
        <v>37</v>
      </c>
      <c r="F225" s="33" t="s">
        <v>8220</v>
      </c>
      <c r="G225" s="33" t="s">
        <v>8223</v>
      </c>
      <c r="H225" s="33" t="s">
        <v>8245</v>
      </c>
      <c r="I225" s="33">
        <v>1431144000</v>
      </c>
      <c r="J225" s="33">
        <v>1426407426</v>
      </c>
      <c r="K225" s="33" t="b">
        <v>0</v>
      </c>
      <c r="L225" s="33">
        <v>2</v>
      </c>
      <c r="M225" s="33" t="b">
        <v>0</v>
      </c>
      <c r="N225" s="33" t="s">
        <v>8269</v>
      </c>
      <c r="O225" s="33"/>
      <c r="P225" s="33">
        <v>18.5</v>
      </c>
      <c r="Q225" s="34" t="s">
        <v>8315</v>
      </c>
      <c r="R225" s="33" t="s">
        <v>8316</v>
      </c>
      <c r="S225" s="35">
        <v>42078.34520833334</v>
      </c>
    </row>
    <row r="226" spans="1:19" s="29" customFormat="1" ht="48" x14ac:dyDescent="0.2">
      <c r="A226" s="29">
        <v>4076</v>
      </c>
      <c r="B226" s="30" t="s">
        <v>4072</v>
      </c>
      <c r="C226" s="30" t="s">
        <v>8179</v>
      </c>
      <c r="D226" s="31">
        <v>700</v>
      </c>
      <c r="E226" s="32">
        <v>0</v>
      </c>
      <c r="F226" s="33" t="s">
        <v>8220</v>
      </c>
      <c r="G226" s="33" t="s">
        <v>8223</v>
      </c>
      <c r="H226" s="33" t="s">
        <v>8245</v>
      </c>
      <c r="I226" s="33">
        <v>1413921060</v>
      </c>
      <c r="J226" s="33">
        <v>1411499149</v>
      </c>
      <c r="K226" s="33" t="b">
        <v>0</v>
      </c>
      <c r="L226" s="33">
        <v>0</v>
      </c>
      <c r="M226" s="33" t="b">
        <v>0</v>
      </c>
      <c r="N226" s="33" t="s">
        <v>8269</v>
      </c>
      <c r="O226" s="33"/>
      <c r="P226" s="33">
        <v>0</v>
      </c>
      <c r="Q226" s="34" t="s">
        <v>8315</v>
      </c>
      <c r="R226" s="33" t="s">
        <v>8316</v>
      </c>
      <c r="S226" s="35">
        <v>41905.795706018522</v>
      </c>
    </row>
    <row r="227" spans="1:19" s="29" customFormat="1" ht="64" x14ac:dyDescent="0.2">
      <c r="A227" s="29">
        <v>4077</v>
      </c>
      <c r="B227" s="30" t="s">
        <v>4073</v>
      </c>
      <c r="C227" s="30" t="s">
        <v>8180</v>
      </c>
      <c r="D227" s="31">
        <v>15000</v>
      </c>
      <c r="E227" s="32">
        <v>1335</v>
      </c>
      <c r="F227" s="33" t="s">
        <v>8220</v>
      </c>
      <c r="G227" s="33" t="s">
        <v>8223</v>
      </c>
      <c r="H227" s="33" t="s">
        <v>8245</v>
      </c>
      <c r="I227" s="33">
        <v>1482339794</v>
      </c>
      <c r="J227" s="33">
        <v>1479747794</v>
      </c>
      <c r="K227" s="33" t="b">
        <v>0</v>
      </c>
      <c r="L227" s="33">
        <v>6</v>
      </c>
      <c r="M227" s="33" t="b">
        <v>0</v>
      </c>
      <c r="N227" s="33" t="s">
        <v>8269</v>
      </c>
      <c r="O227" s="33"/>
      <c r="P227" s="33">
        <v>222.5</v>
      </c>
      <c r="Q227" s="34" t="s">
        <v>8315</v>
      </c>
      <c r="R227" s="33" t="s">
        <v>8316</v>
      </c>
      <c r="S227" s="35">
        <v>42695.7105787037</v>
      </c>
    </row>
    <row r="228" spans="1:19" s="29" customFormat="1" ht="64" x14ac:dyDescent="0.2">
      <c r="A228" s="29">
        <v>4079</v>
      </c>
      <c r="B228" s="30" t="s">
        <v>4075</v>
      </c>
      <c r="C228" s="30" t="s">
        <v>8182</v>
      </c>
      <c r="D228" s="31">
        <v>3000</v>
      </c>
      <c r="E228" s="32">
        <v>5</v>
      </c>
      <c r="F228" s="33" t="s">
        <v>8220</v>
      </c>
      <c r="G228" s="33" t="s">
        <v>8223</v>
      </c>
      <c r="H228" s="33" t="s">
        <v>8245</v>
      </c>
      <c r="I228" s="33">
        <v>1466375521</v>
      </c>
      <c r="J228" s="33">
        <v>1463783521</v>
      </c>
      <c r="K228" s="33" t="b">
        <v>0</v>
      </c>
      <c r="L228" s="33">
        <v>1</v>
      </c>
      <c r="M228" s="33" t="b">
        <v>0</v>
      </c>
      <c r="N228" s="33" t="s">
        <v>8269</v>
      </c>
      <c r="O228" s="33"/>
      <c r="P228" s="33">
        <v>5</v>
      </c>
      <c r="Q228" s="34" t="s">
        <v>8315</v>
      </c>
      <c r="R228" s="33" t="s">
        <v>8316</v>
      </c>
      <c r="S228" s="35">
        <v>42510.938900462963</v>
      </c>
    </row>
    <row r="229" spans="1:19" s="29" customFormat="1" ht="64" x14ac:dyDescent="0.2">
      <c r="A229" s="29">
        <v>4080</v>
      </c>
      <c r="B229" s="30" t="s">
        <v>4076</v>
      </c>
      <c r="C229" s="30" t="s">
        <v>8183</v>
      </c>
      <c r="D229" s="31">
        <v>3000</v>
      </c>
      <c r="E229" s="32">
        <v>0</v>
      </c>
      <c r="F229" s="33" t="s">
        <v>8220</v>
      </c>
      <c r="G229" s="33" t="s">
        <v>8223</v>
      </c>
      <c r="H229" s="33" t="s">
        <v>8245</v>
      </c>
      <c r="I229" s="33">
        <v>1465930440</v>
      </c>
      <c r="J229" s="33">
        <v>1463849116</v>
      </c>
      <c r="K229" s="33" t="b">
        <v>0</v>
      </c>
      <c r="L229" s="33">
        <v>0</v>
      </c>
      <c r="M229" s="33" t="b">
        <v>0</v>
      </c>
      <c r="N229" s="33" t="s">
        <v>8269</v>
      </c>
      <c r="O229" s="33"/>
      <c r="P229" s="33">
        <v>0</v>
      </c>
      <c r="Q229" s="34" t="s">
        <v>8315</v>
      </c>
      <c r="R229" s="33" t="s">
        <v>8316</v>
      </c>
      <c r="S229" s="35">
        <v>42511.698101851856</v>
      </c>
    </row>
    <row r="230" spans="1:19" s="29" customFormat="1" ht="48" x14ac:dyDescent="0.2">
      <c r="A230" s="29">
        <v>4081</v>
      </c>
      <c r="B230" s="30" t="s">
        <v>4077</v>
      </c>
      <c r="C230" s="30" t="s">
        <v>8184</v>
      </c>
      <c r="D230" s="31">
        <v>2224</v>
      </c>
      <c r="E230" s="32">
        <v>350</v>
      </c>
      <c r="F230" s="33" t="s">
        <v>8220</v>
      </c>
      <c r="G230" s="33" t="s">
        <v>8223</v>
      </c>
      <c r="H230" s="33" t="s">
        <v>8245</v>
      </c>
      <c r="I230" s="33">
        <v>1425819425</v>
      </c>
      <c r="J230" s="33">
        <v>1423231025</v>
      </c>
      <c r="K230" s="33" t="b">
        <v>0</v>
      </c>
      <c r="L230" s="33">
        <v>12</v>
      </c>
      <c r="M230" s="33" t="b">
        <v>0</v>
      </c>
      <c r="N230" s="33" t="s">
        <v>8269</v>
      </c>
      <c r="O230" s="33"/>
      <c r="P230" s="33">
        <v>29.17</v>
      </c>
      <c r="Q230" s="34" t="s">
        <v>8315</v>
      </c>
      <c r="R230" s="33" t="s">
        <v>8316</v>
      </c>
      <c r="S230" s="35">
        <v>42041.581307870365</v>
      </c>
    </row>
    <row r="231" spans="1:19" s="29" customFormat="1" ht="64" x14ac:dyDescent="0.2">
      <c r="A231" s="29">
        <v>4082</v>
      </c>
      <c r="B231" s="30" t="s">
        <v>4078</v>
      </c>
      <c r="C231" s="30" t="s">
        <v>8185</v>
      </c>
      <c r="D231" s="31">
        <v>150</v>
      </c>
      <c r="E231" s="32">
        <v>3</v>
      </c>
      <c r="F231" s="33" t="s">
        <v>8220</v>
      </c>
      <c r="G231" s="33" t="s">
        <v>8223</v>
      </c>
      <c r="H231" s="33" t="s">
        <v>8245</v>
      </c>
      <c r="I231" s="33">
        <v>1447542000</v>
      </c>
      <c r="J231" s="33">
        <v>1446179553</v>
      </c>
      <c r="K231" s="33" t="b">
        <v>0</v>
      </c>
      <c r="L231" s="33">
        <v>2</v>
      </c>
      <c r="M231" s="33" t="b">
        <v>0</v>
      </c>
      <c r="N231" s="33" t="s">
        <v>8269</v>
      </c>
      <c r="O231" s="33"/>
      <c r="P231" s="33">
        <v>1.5</v>
      </c>
      <c r="Q231" s="34" t="s">
        <v>8315</v>
      </c>
      <c r="R231" s="33" t="s">
        <v>8316</v>
      </c>
      <c r="S231" s="35">
        <v>42307.189270833333</v>
      </c>
    </row>
    <row r="232" spans="1:19" s="29" customFormat="1" ht="64" x14ac:dyDescent="0.2">
      <c r="A232" s="29">
        <v>4083</v>
      </c>
      <c r="B232" s="30" t="s">
        <v>4079</v>
      </c>
      <c r="C232" s="30" t="s">
        <v>8186</v>
      </c>
      <c r="D232" s="31">
        <v>3500</v>
      </c>
      <c r="E232" s="32">
        <v>759</v>
      </c>
      <c r="F232" s="33" t="s">
        <v>8220</v>
      </c>
      <c r="G232" s="33" t="s">
        <v>8223</v>
      </c>
      <c r="H232" s="33" t="s">
        <v>8245</v>
      </c>
      <c r="I232" s="33">
        <v>1452795416</v>
      </c>
      <c r="J232" s="33">
        <v>1450203416</v>
      </c>
      <c r="K232" s="33" t="b">
        <v>0</v>
      </c>
      <c r="L232" s="33">
        <v>6</v>
      </c>
      <c r="M232" s="33" t="b">
        <v>0</v>
      </c>
      <c r="N232" s="33" t="s">
        <v>8269</v>
      </c>
      <c r="O232" s="33"/>
      <c r="P232" s="33">
        <v>126.5</v>
      </c>
      <c r="Q232" s="34" t="s">
        <v>8315</v>
      </c>
      <c r="R232" s="33" t="s">
        <v>8316</v>
      </c>
      <c r="S232" s="35">
        <v>42353.761759259258</v>
      </c>
    </row>
    <row r="233" spans="1:19" s="29" customFormat="1" ht="64" x14ac:dyDescent="0.2">
      <c r="A233" s="29">
        <v>4085</v>
      </c>
      <c r="B233" s="30" t="s">
        <v>4081</v>
      </c>
      <c r="C233" s="30" t="s">
        <v>8188</v>
      </c>
      <c r="D233" s="31">
        <v>3500</v>
      </c>
      <c r="E233" s="32">
        <v>10</v>
      </c>
      <c r="F233" s="33" t="s">
        <v>8220</v>
      </c>
      <c r="G233" s="33" t="s">
        <v>8223</v>
      </c>
      <c r="H233" s="33" t="s">
        <v>8245</v>
      </c>
      <c r="I233" s="33">
        <v>1427169540</v>
      </c>
      <c r="J233" s="33">
        <v>1424701775</v>
      </c>
      <c r="K233" s="33" t="b">
        <v>0</v>
      </c>
      <c r="L233" s="33">
        <v>1</v>
      </c>
      <c r="M233" s="33" t="b">
        <v>0</v>
      </c>
      <c r="N233" s="33" t="s">
        <v>8269</v>
      </c>
      <c r="O233" s="33"/>
      <c r="P233" s="33">
        <v>10</v>
      </c>
      <c r="Q233" s="34" t="s">
        <v>8315</v>
      </c>
      <c r="R233" s="33" t="s">
        <v>8316</v>
      </c>
      <c r="S233" s="35">
        <v>42058.603877314818</v>
      </c>
    </row>
    <row r="234" spans="1:19" s="29" customFormat="1" ht="64" x14ac:dyDescent="0.2">
      <c r="A234" s="29">
        <v>4086</v>
      </c>
      <c r="B234" s="30" t="s">
        <v>4082</v>
      </c>
      <c r="C234" s="30" t="s">
        <v>8189</v>
      </c>
      <c r="D234" s="31">
        <v>1000</v>
      </c>
      <c r="E234" s="32">
        <v>47</v>
      </c>
      <c r="F234" s="33" t="s">
        <v>8220</v>
      </c>
      <c r="G234" s="33" t="s">
        <v>8223</v>
      </c>
      <c r="H234" s="33" t="s">
        <v>8245</v>
      </c>
      <c r="I234" s="33">
        <v>1448078400</v>
      </c>
      <c r="J234" s="33">
        <v>1445985299</v>
      </c>
      <c r="K234" s="33" t="b">
        <v>0</v>
      </c>
      <c r="L234" s="33">
        <v>5</v>
      </c>
      <c r="M234" s="33" t="b">
        <v>0</v>
      </c>
      <c r="N234" s="33" t="s">
        <v>8269</v>
      </c>
      <c r="O234" s="33"/>
      <c r="P234" s="33">
        <v>9.4</v>
      </c>
      <c r="Q234" s="34" t="s">
        <v>8315</v>
      </c>
      <c r="R234" s="33" t="s">
        <v>8316</v>
      </c>
      <c r="S234" s="35">
        <v>42304.940960648149</v>
      </c>
    </row>
    <row r="235" spans="1:19" s="29" customFormat="1" ht="32" x14ac:dyDescent="0.2">
      <c r="A235" s="29">
        <v>4087</v>
      </c>
      <c r="B235" s="30" t="s">
        <v>4083</v>
      </c>
      <c r="C235" s="30" t="s">
        <v>8190</v>
      </c>
      <c r="D235" s="31">
        <v>9600</v>
      </c>
      <c r="E235" s="32">
        <v>0</v>
      </c>
      <c r="F235" s="33" t="s">
        <v>8220</v>
      </c>
      <c r="G235" s="33" t="s">
        <v>8223</v>
      </c>
      <c r="H235" s="33" t="s">
        <v>8245</v>
      </c>
      <c r="I235" s="33">
        <v>1468777786</v>
      </c>
      <c r="J235" s="33">
        <v>1466185786</v>
      </c>
      <c r="K235" s="33" t="b">
        <v>0</v>
      </c>
      <c r="L235" s="33">
        <v>0</v>
      </c>
      <c r="M235" s="33" t="b">
        <v>0</v>
      </c>
      <c r="N235" s="33" t="s">
        <v>8269</v>
      </c>
      <c r="O235" s="33"/>
      <c r="P235" s="33">
        <v>0</v>
      </c>
      <c r="Q235" s="34" t="s">
        <v>8315</v>
      </c>
      <c r="R235" s="33" t="s">
        <v>8316</v>
      </c>
      <c r="S235" s="35">
        <v>42538.742893518516</v>
      </c>
    </row>
    <row r="236" spans="1:19" s="29" customFormat="1" ht="64" x14ac:dyDescent="0.2">
      <c r="A236" s="29">
        <v>4089</v>
      </c>
      <c r="B236" s="30" t="s">
        <v>4085</v>
      </c>
      <c r="C236" s="30" t="s">
        <v>8192</v>
      </c>
      <c r="D236" s="31">
        <v>5000</v>
      </c>
      <c r="E236" s="32">
        <v>240</v>
      </c>
      <c r="F236" s="33" t="s">
        <v>8220</v>
      </c>
      <c r="G236" s="33" t="s">
        <v>8223</v>
      </c>
      <c r="H236" s="33" t="s">
        <v>8245</v>
      </c>
      <c r="I236" s="33">
        <v>1433093700</v>
      </c>
      <c r="J236" s="33">
        <v>1430242488</v>
      </c>
      <c r="K236" s="33" t="b">
        <v>0</v>
      </c>
      <c r="L236" s="33">
        <v>8</v>
      </c>
      <c r="M236" s="33" t="b">
        <v>0</v>
      </c>
      <c r="N236" s="33" t="s">
        <v>8269</v>
      </c>
      <c r="O236" s="33"/>
      <c r="P236" s="33">
        <v>30</v>
      </c>
      <c r="Q236" s="34" t="s">
        <v>8315</v>
      </c>
      <c r="R236" s="33" t="s">
        <v>8316</v>
      </c>
      <c r="S236" s="35">
        <v>42122.732499999998</v>
      </c>
    </row>
    <row r="237" spans="1:19" s="29" customFormat="1" ht="48" x14ac:dyDescent="0.2">
      <c r="A237" s="29">
        <v>4090</v>
      </c>
      <c r="B237" s="30" t="s">
        <v>4086</v>
      </c>
      <c r="C237" s="30" t="s">
        <v>8193</v>
      </c>
      <c r="D237" s="31">
        <v>1000</v>
      </c>
      <c r="E237" s="32">
        <v>32</v>
      </c>
      <c r="F237" s="33" t="s">
        <v>8220</v>
      </c>
      <c r="G237" s="33" t="s">
        <v>8223</v>
      </c>
      <c r="H237" s="33" t="s">
        <v>8245</v>
      </c>
      <c r="I237" s="33">
        <v>1438959600</v>
      </c>
      <c r="J237" s="33">
        <v>1437754137</v>
      </c>
      <c r="K237" s="33" t="b">
        <v>0</v>
      </c>
      <c r="L237" s="33">
        <v>3</v>
      </c>
      <c r="M237" s="33" t="b">
        <v>0</v>
      </c>
      <c r="N237" s="33" t="s">
        <v>8269</v>
      </c>
      <c r="O237" s="33"/>
      <c r="P237" s="33">
        <v>10.67</v>
      </c>
      <c r="Q237" s="34" t="s">
        <v>8315</v>
      </c>
      <c r="R237" s="33" t="s">
        <v>8316</v>
      </c>
      <c r="S237" s="35">
        <v>42209.67288194444</v>
      </c>
    </row>
    <row r="238" spans="1:19" s="29" customFormat="1" ht="64" x14ac:dyDescent="0.2">
      <c r="A238" s="29">
        <v>4091</v>
      </c>
      <c r="B238" s="30" t="s">
        <v>4087</v>
      </c>
      <c r="C238" s="30" t="s">
        <v>8194</v>
      </c>
      <c r="D238" s="31">
        <v>1600</v>
      </c>
      <c r="E238" s="32">
        <v>204</v>
      </c>
      <c r="F238" s="33" t="s">
        <v>8220</v>
      </c>
      <c r="G238" s="33" t="s">
        <v>8223</v>
      </c>
      <c r="H238" s="33" t="s">
        <v>8245</v>
      </c>
      <c r="I238" s="33">
        <v>1421410151</v>
      </c>
      <c r="J238" s="33">
        <v>1418818151</v>
      </c>
      <c r="K238" s="33" t="b">
        <v>0</v>
      </c>
      <c r="L238" s="33">
        <v>8</v>
      </c>
      <c r="M238" s="33" t="b">
        <v>0</v>
      </c>
      <c r="N238" s="33" t="s">
        <v>8269</v>
      </c>
      <c r="O238" s="33"/>
      <c r="P238" s="33">
        <v>25.5</v>
      </c>
      <c r="Q238" s="34" t="s">
        <v>8315</v>
      </c>
      <c r="R238" s="33" t="s">
        <v>8316</v>
      </c>
      <c r="S238" s="35">
        <v>41990.506377314814</v>
      </c>
    </row>
    <row r="239" spans="1:19" s="29" customFormat="1" ht="48" x14ac:dyDescent="0.2">
      <c r="A239" s="29">
        <v>4092</v>
      </c>
      <c r="B239" s="30" t="s">
        <v>4088</v>
      </c>
      <c r="C239" s="30" t="s">
        <v>8195</v>
      </c>
      <c r="D239" s="31">
        <v>110000</v>
      </c>
      <c r="E239" s="32">
        <v>20</v>
      </c>
      <c r="F239" s="33" t="s">
        <v>8220</v>
      </c>
      <c r="G239" s="33" t="s">
        <v>8223</v>
      </c>
      <c r="H239" s="33" t="s">
        <v>8245</v>
      </c>
      <c r="I239" s="33">
        <v>1428205247</v>
      </c>
      <c r="J239" s="33">
        <v>1423024847</v>
      </c>
      <c r="K239" s="33" t="b">
        <v>0</v>
      </c>
      <c r="L239" s="33">
        <v>1</v>
      </c>
      <c r="M239" s="33" t="b">
        <v>0</v>
      </c>
      <c r="N239" s="33" t="s">
        <v>8269</v>
      </c>
      <c r="O239" s="33"/>
      <c r="P239" s="33">
        <v>20</v>
      </c>
      <c r="Q239" s="34" t="s">
        <v>8315</v>
      </c>
      <c r="R239" s="33" t="s">
        <v>8316</v>
      </c>
      <c r="S239" s="35">
        <v>42039.194988425923</v>
      </c>
    </row>
    <row r="240" spans="1:19" s="29" customFormat="1" ht="64" x14ac:dyDescent="0.2">
      <c r="A240" s="29">
        <v>4094</v>
      </c>
      <c r="B240" s="30" t="s">
        <v>4090</v>
      </c>
      <c r="C240" s="30" t="s">
        <v>8197</v>
      </c>
      <c r="D240" s="31">
        <v>2000</v>
      </c>
      <c r="E240" s="32">
        <v>730</v>
      </c>
      <c r="F240" s="33" t="s">
        <v>8220</v>
      </c>
      <c r="G240" s="33" t="s">
        <v>8223</v>
      </c>
      <c r="H240" s="33" t="s">
        <v>8245</v>
      </c>
      <c r="I240" s="33">
        <v>1413953940</v>
      </c>
      <c r="J240" s="33">
        <v>1410141900</v>
      </c>
      <c r="K240" s="33" t="b">
        <v>0</v>
      </c>
      <c r="L240" s="33">
        <v>8</v>
      </c>
      <c r="M240" s="33" t="b">
        <v>0</v>
      </c>
      <c r="N240" s="33" t="s">
        <v>8269</v>
      </c>
      <c r="O240" s="33"/>
      <c r="P240" s="33">
        <v>91.25</v>
      </c>
      <c r="Q240" s="34" t="s">
        <v>8315</v>
      </c>
      <c r="R240" s="33" t="s">
        <v>8316</v>
      </c>
      <c r="S240" s="35">
        <v>41890.086805555555</v>
      </c>
    </row>
    <row r="241" spans="1:19" s="29" customFormat="1" ht="48" x14ac:dyDescent="0.2">
      <c r="A241" s="29">
        <v>4098</v>
      </c>
      <c r="B241" s="30" t="s">
        <v>4094</v>
      </c>
      <c r="C241" s="30" t="s">
        <v>8201</v>
      </c>
      <c r="D241" s="31">
        <v>75000</v>
      </c>
      <c r="E241" s="32">
        <v>0</v>
      </c>
      <c r="F241" s="33" t="s">
        <v>8220</v>
      </c>
      <c r="G241" s="33" t="s">
        <v>8223</v>
      </c>
      <c r="H241" s="33" t="s">
        <v>8245</v>
      </c>
      <c r="I241" s="33">
        <v>1465060797</v>
      </c>
      <c r="J241" s="33">
        <v>1462468797</v>
      </c>
      <c r="K241" s="33" t="b">
        <v>0</v>
      </c>
      <c r="L241" s="33">
        <v>0</v>
      </c>
      <c r="M241" s="33" t="b">
        <v>0</v>
      </c>
      <c r="N241" s="33" t="s">
        <v>8269</v>
      </c>
      <c r="O241" s="33"/>
      <c r="P241" s="33">
        <v>0</v>
      </c>
      <c r="Q241" s="34" t="s">
        <v>8315</v>
      </c>
      <c r="R241" s="33" t="s">
        <v>8316</v>
      </c>
      <c r="S241" s="35">
        <v>42495.722187499996</v>
      </c>
    </row>
    <row r="242" spans="1:19" s="29" customFormat="1" ht="64" x14ac:dyDescent="0.2">
      <c r="A242" s="29">
        <v>4099</v>
      </c>
      <c r="B242" s="30" t="s">
        <v>4095</v>
      </c>
      <c r="C242" s="30" t="s">
        <v>8202</v>
      </c>
      <c r="D242" s="31">
        <v>4500</v>
      </c>
      <c r="E242" s="32">
        <v>50</v>
      </c>
      <c r="F242" s="33" t="s">
        <v>8220</v>
      </c>
      <c r="G242" s="33" t="s">
        <v>8223</v>
      </c>
      <c r="H242" s="33" t="s">
        <v>8245</v>
      </c>
      <c r="I242" s="33">
        <v>1472847873</v>
      </c>
      <c r="J242" s="33">
        <v>1468959873</v>
      </c>
      <c r="K242" s="33" t="b">
        <v>0</v>
      </c>
      <c r="L242" s="33">
        <v>1</v>
      </c>
      <c r="M242" s="33" t="b">
        <v>0</v>
      </c>
      <c r="N242" s="33" t="s">
        <v>8269</v>
      </c>
      <c r="O242" s="33"/>
      <c r="P242" s="33">
        <v>50</v>
      </c>
      <c r="Q242" s="34" t="s">
        <v>8315</v>
      </c>
      <c r="R242" s="33" t="s">
        <v>8316</v>
      </c>
      <c r="S242" s="35">
        <v>42570.850381944445</v>
      </c>
    </row>
    <row r="243" spans="1:19" s="29" customFormat="1" ht="48" x14ac:dyDescent="0.2">
      <c r="A243" s="29">
        <v>4100</v>
      </c>
      <c r="B243" s="30" t="s">
        <v>4096</v>
      </c>
      <c r="C243" s="30" t="s">
        <v>8203</v>
      </c>
      <c r="D243" s="31">
        <v>270</v>
      </c>
      <c r="E243" s="32">
        <v>0</v>
      </c>
      <c r="F243" s="33" t="s">
        <v>8220</v>
      </c>
      <c r="G243" s="33" t="s">
        <v>8223</v>
      </c>
      <c r="H243" s="33" t="s">
        <v>8245</v>
      </c>
      <c r="I243" s="33">
        <v>1414205990</v>
      </c>
      <c r="J243" s="33">
        <v>1413341990</v>
      </c>
      <c r="K243" s="33" t="b">
        <v>0</v>
      </c>
      <c r="L243" s="33">
        <v>0</v>
      </c>
      <c r="M243" s="33" t="b">
        <v>0</v>
      </c>
      <c r="N243" s="33" t="s">
        <v>8269</v>
      </c>
      <c r="O243" s="33"/>
      <c r="P243" s="33">
        <v>0</v>
      </c>
      <c r="Q243" s="34" t="s">
        <v>8315</v>
      </c>
      <c r="R243" s="33" t="s">
        <v>8316</v>
      </c>
      <c r="S243" s="35">
        <v>41927.124884259261</v>
      </c>
    </row>
    <row r="244" spans="1:19" s="29" customFormat="1" ht="64" x14ac:dyDescent="0.2">
      <c r="A244" s="29">
        <v>4101</v>
      </c>
      <c r="B244" s="30" t="s">
        <v>4097</v>
      </c>
      <c r="C244" s="30" t="s">
        <v>8204</v>
      </c>
      <c r="D244" s="31">
        <v>600</v>
      </c>
      <c r="E244" s="32">
        <v>0</v>
      </c>
      <c r="F244" s="33" t="s">
        <v>8220</v>
      </c>
      <c r="G244" s="33" t="s">
        <v>8223</v>
      </c>
      <c r="H244" s="33" t="s">
        <v>8245</v>
      </c>
      <c r="I244" s="33">
        <v>1485380482</v>
      </c>
      <c r="J244" s="33">
        <v>1482788482</v>
      </c>
      <c r="K244" s="33" t="b">
        <v>0</v>
      </c>
      <c r="L244" s="33">
        <v>0</v>
      </c>
      <c r="M244" s="33" t="b">
        <v>0</v>
      </c>
      <c r="N244" s="33" t="s">
        <v>8269</v>
      </c>
      <c r="O244" s="33"/>
      <c r="P244" s="33">
        <v>0</v>
      </c>
      <c r="Q244" s="34" t="s">
        <v>8315</v>
      </c>
      <c r="R244" s="33" t="s">
        <v>8316</v>
      </c>
      <c r="S244" s="35">
        <v>42730.903726851851</v>
      </c>
    </row>
    <row r="245" spans="1:19" s="29" customFormat="1" ht="48" x14ac:dyDescent="0.2">
      <c r="A245" s="29">
        <v>4102</v>
      </c>
      <c r="B245" s="30" t="s">
        <v>4098</v>
      </c>
      <c r="C245" s="30" t="s">
        <v>8205</v>
      </c>
      <c r="D245" s="31">
        <v>500</v>
      </c>
      <c r="E245" s="32">
        <v>137</v>
      </c>
      <c r="F245" s="33" t="s">
        <v>8220</v>
      </c>
      <c r="G245" s="33" t="s">
        <v>8223</v>
      </c>
      <c r="H245" s="33" t="s">
        <v>8245</v>
      </c>
      <c r="I245" s="33">
        <v>1463343673</v>
      </c>
      <c r="J245" s="33">
        <v>1460751673</v>
      </c>
      <c r="K245" s="33" t="b">
        <v>0</v>
      </c>
      <c r="L245" s="33">
        <v>6</v>
      </c>
      <c r="M245" s="33" t="b">
        <v>0</v>
      </c>
      <c r="N245" s="33" t="s">
        <v>8269</v>
      </c>
      <c r="O245" s="33"/>
      <c r="P245" s="33">
        <v>22.83</v>
      </c>
      <c r="Q245" s="34" t="s">
        <v>8315</v>
      </c>
      <c r="R245" s="33" t="s">
        <v>8316</v>
      </c>
      <c r="S245" s="35">
        <v>42475.848067129627</v>
      </c>
    </row>
    <row r="246" spans="1:19" s="29" customFormat="1" ht="64" x14ac:dyDescent="0.2">
      <c r="A246" s="29">
        <v>4103</v>
      </c>
      <c r="B246" s="30" t="s">
        <v>4099</v>
      </c>
      <c r="C246" s="30" t="s">
        <v>8206</v>
      </c>
      <c r="D246" s="31">
        <v>1000</v>
      </c>
      <c r="E246" s="32">
        <v>100</v>
      </c>
      <c r="F246" s="33" t="s">
        <v>8220</v>
      </c>
      <c r="G246" s="33" t="s">
        <v>8223</v>
      </c>
      <c r="H246" s="33" t="s">
        <v>8245</v>
      </c>
      <c r="I246" s="33">
        <v>1440613920</v>
      </c>
      <c r="J246" s="33">
        <v>1435953566</v>
      </c>
      <c r="K246" s="33" t="b">
        <v>0</v>
      </c>
      <c r="L246" s="33">
        <v>6</v>
      </c>
      <c r="M246" s="33" t="b">
        <v>0</v>
      </c>
      <c r="N246" s="33" t="s">
        <v>8269</v>
      </c>
      <c r="O246" s="33"/>
      <c r="P246" s="33">
        <v>16.670000000000002</v>
      </c>
      <c r="Q246" s="34" t="s">
        <v>8315</v>
      </c>
      <c r="R246" s="33" t="s">
        <v>8316</v>
      </c>
      <c r="S246" s="35">
        <v>42188.83293981482</v>
      </c>
    </row>
    <row r="247" spans="1:19" s="29" customFormat="1" ht="64" x14ac:dyDescent="0.2">
      <c r="A247" s="29">
        <v>4106</v>
      </c>
      <c r="B247" s="30" t="s">
        <v>4102</v>
      </c>
      <c r="C247" s="30" t="s">
        <v>8209</v>
      </c>
      <c r="D247" s="31">
        <v>5000</v>
      </c>
      <c r="E247" s="32">
        <v>3530</v>
      </c>
      <c r="F247" s="33" t="s">
        <v>8220</v>
      </c>
      <c r="G247" s="33" t="s">
        <v>8223</v>
      </c>
      <c r="H247" s="33" t="s">
        <v>8245</v>
      </c>
      <c r="I247" s="33">
        <v>1427936400</v>
      </c>
      <c r="J247" s="33">
        <v>1424221866</v>
      </c>
      <c r="K247" s="33" t="b">
        <v>0</v>
      </c>
      <c r="L247" s="33">
        <v>33</v>
      </c>
      <c r="M247" s="33" t="b">
        <v>0</v>
      </c>
      <c r="N247" s="33" t="s">
        <v>8269</v>
      </c>
      <c r="O247" s="33"/>
      <c r="P247" s="33">
        <v>106.97</v>
      </c>
      <c r="Q247" s="34" t="s">
        <v>8315</v>
      </c>
      <c r="R247" s="33" t="s">
        <v>8316</v>
      </c>
      <c r="S247" s="35">
        <v>42053.049375000002</v>
      </c>
    </row>
    <row r="248" spans="1:19" s="29" customFormat="1" ht="64" x14ac:dyDescent="0.2">
      <c r="A248" s="29">
        <v>4107</v>
      </c>
      <c r="B248" s="30" t="s">
        <v>4103</v>
      </c>
      <c r="C248" s="30" t="s">
        <v>8210</v>
      </c>
      <c r="D248" s="31">
        <v>2000</v>
      </c>
      <c r="E248" s="32">
        <v>41</v>
      </c>
      <c r="F248" s="33" t="s">
        <v>8220</v>
      </c>
      <c r="G248" s="33" t="s">
        <v>8223</v>
      </c>
      <c r="H248" s="33" t="s">
        <v>8245</v>
      </c>
      <c r="I248" s="33">
        <v>1411596001</v>
      </c>
      <c r="J248" s="33">
        <v>1409608801</v>
      </c>
      <c r="K248" s="33" t="b">
        <v>0</v>
      </c>
      <c r="L248" s="33">
        <v>4</v>
      </c>
      <c r="M248" s="33" t="b">
        <v>0</v>
      </c>
      <c r="N248" s="33" t="s">
        <v>8269</v>
      </c>
      <c r="O248" s="33"/>
      <c r="P248" s="33">
        <v>10.25</v>
      </c>
      <c r="Q248" s="34" t="s">
        <v>8315</v>
      </c>
      <c r="R248" s="33" t="s">
        <v>8316</v>
      </c>
      <c r="S248" s="35">
        <v>41883.916678240741</v>
      </c>
    </row>
    <row r="249" spans="1:19" s="29" customFormat="1" ht="64" x14ac:dyDescent="0.2">
      <c r="A249" s="29">
        <v>4108</v>
      </c>
      <c r="B249" s="30" t="s">
        <v>4104</v>
      </c>
      <c r="C249" s="30" t="s">
        <v>8211</v>
      </c>
      <c r="D249" s="31">
        <v>3000</v>
      </c>
      <c r="E249" s="32">
        <v>59</v>
      </c>
      <c r="F249" s="33" t="s">
        <v>8220</v>
      </c>
      <c r="G249" s="33" t="s">
        <v>8223</v>
      </c>
      <c r="H249" s="33" t="s">
        <v>8245</v>
      </c>
      <c r="I249" s="33">
        <v>1488517200</v>
      </c>
      <c r="J249" s="33">
        <v>1485909937</v>
      </c>
      <c r="K249" s="33" t="b">
        <v>0</v>
      </c>
      <c r="L249" s="33">
        <v>1</v>
      </c>
      <c r="M249" s="33" t="b">
        <v>0</v>
      </c>
      <c r="N249" s="33" t="s">
        <v>8269</v>
      </c>
      <c r="O249" s="33"/>
      <c r="P249" s="33">
        <v>59</v>
      </c>
      <c r="Q249" s="34" t="s">
        <v>8315</v>
      </c>
      <c r="R249" s="33" t="s">
        <v>8316</v>
      </c>
      <c r="S249" s="35">
        <v>42767.031678240746</v>
      </c>
    </row>
    <row r="250" spans="1:19" s="29" customFormat="1" ht="64" x14ac:dyDescent="0.2">
      <c r="A250" s="29">
        <v>4111</v>
      </c>
      <c r="B250" s="30" t="s">
        <v>4107</v>
      </c>
      <c r="C250" s="30" t="s">
        <v>8214</v>
      </c>
      <c r="D250" s="31">
        <v>3000</v>
      </c>
      <c r="E250" s="32">
        <v>94</v>
      </c>
      <c r="F250" s="33" t="s">
        <v>8220</v>
      </c>
      <c r="G250" s="33" t="s">
        <v>8223</v>
      </c>
      <c r="H250" s="33" t="s">
        <v>8245</v>
      </c>
      <c r="I250" s="33">
        <v>1424747740</v>
      </c>
      <c r="J250" s="33">
        <v>1422155740</v>
      </c>
      <c r="K250" s="33" t="b">
        <v>0</v>
      </c>
      <c r="L250" s="33">
        <v>6</v>
      </c>
      <c r="M250" s="33" t="b">
        <v>0</v>
      </c>
      <c r="N250" s="33" t="s">
        <v>8269</v>
      </c>
      <c r="O250" s="33"/>
      <c r="P250" s="33">
        <v>15.67</v>
      </c>
      <c r="Q250" s="34" t="s">
        <v>8315</v>
      </c>
      <c r="R250" s="33" t="s">
        <v>8316</v>
      </c>
      <c r="S250" s="35">
        <v>42029.135879629626</v>
      </c>
    </row>
    <row r="251" spans="1:19" s="29" customFormat="1" ht="64" x14ac:dyDescent="0.2">
      <c r="A251" s="29">
        <v>4113</v>
      </c>
      <c r="B251" s="30" t="s">
        <v>4109</v>
      </c>
      <c r="C251" s="30" t="s">
        <v>8215</v>
      </c>
      <c r="D251" s="31">
        <v>1500</v>
      </c>
      <c r="E251" s="32">
        <v>3</v>
      </c>
      <c r="F251" s="33" t="s">
        <v>8220</v>
      </c>
      <c r="G251" s="33" t="s">
        <v>8223</v>
      </c>
      <c r="H251" s="33" t="s">
        <v>8245</v>
      </c>
      <c r="I251" s="33">
        <v>1452234840</v>
      </c>
      <c r="J251" s="33">
        <v>1450619123</v>
      </c>
      <c r="K251" s="33" t="b">
        <v>0</v>
      </c>
      <c r="L251" s="33">
        <v>3</v>
      </c>
      <c r="M251" s="33" t="b">
        <v>0</v>
      </c>
      <c r="N251" s="33" t="s">
        <v>8269</v>
      </c>
      <c r="O251" s="33"/>
      <c r="P251" s="33">
        <v>1</v>
      </c>
      <c r="Q251" s="34" t="s">
        <v>8315</v>
      </c>
      <c r="R251" s="33" t="s">
        <v>8316</v>
      </c>
      <c r="S251" s="35">
        <v>42358.573182870372</v>
      </c>
    </row>
  </sheetData>
  <conditionalFormatting sqref="F1:F251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5B145-6538-0C4B-92E3-C82B1DDAFCC2}">
  <dimension ref="A1:C15"/>
  <sheetViews>
    <sheetView zoomScale="180" zoomScaleNormal="180" workbookViewId="0">
      <selection activeCell="C17" sqref="C17"/>
    </sheetView>
  </sheetViews>
  <sheetFormatPr baseColWidth="10" defaultRowHeight="15" x14ac:dyDescent="0.2"/>
  <cols>
    <col min="1" max="1" width="24.5" bestFit="1" customWidth="1"/>
    <col min="3" max="3" width="11.1640625" bestFit="1" customWidth="1"/>
  </cols>
  <sheetData>
    <row r="1" spans="1:3" x14ac:dyDescent="0.2">
      <c r="A1" s="37"/>
      <c r="B1" s="37" t="s">
        <v>8383</v>
      </c>
      <c r="C1" s="37" t="s">
        <v>8384</v>
      </c>
    </row>
    <row r="2" spans="1:3" x14ac:dyDescent="0.2">
      <c r="A2" s="37" t="s">
        <v>8385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x14ac:dyDescent="0.2">
      <c r="A3" s="37" t="s">
        <v>8388</v>
      </c>
      <c r="B3" s="36">
        <f>MEDIAN('Successful US Kickstarters'!D:D)</f>
        <v>3000</v>
      </c>
      <c r="C3" s="36">
        <f>MEDIAN('Failed US Kickstarters'!D:D)</f>
        <v>5000</v>
      </c>
    </row>
    <row r="4" spans="1:3" x14ac:dyDescent="0.2">
      <c r="A4" s="37" t="s">
        <v>8389</v>
      </c>
      <c r="B4" s="36">
        <f>_xlfn.STDEV.P('Successful US Kickstarters'!D:D)</f>
        <v>7748.7537726373303</v>
      </c>
      <c r="C4" s="36">
        <f>_xlfn.STDEV.P('Failed US Kickstarters'!D:D)</f>
        <v>21967.731061515115</v>
      </c>
    </row>
    <row r="5" spans="1:3" x14ac:dyDescent="0.2">
      <c r="A5" s="37" t="s">
        <v>8390</v>
      </c>
      <c r="B5" s="36">
        <f>_xlfn.QUARTILE.EXC('Successful US Kickstarters'!D:D,3)</f>
        <v>5000</v>
      </c>
      <c r="C5" s="36">
        <f>_xlfn.QUARTILE.EXC('Failed US Kickstarters'!D:D,3)</f>
        <v>10000</v>
      </c>
    </row>
    <row r="6" spans="1:3" x14ac:dyDescent="0.2">
      <c r="A6" s="37" t="s">
        <v>8391</v>
      </c>
      <c r="B6" s="36">
        <f>_xlfn.QUARTILE.EXC('Successful US Kickstarters'!D:D,1)</f>
        <v>1500</v>
      </c>
      <c r="C6" s="36">
        <f>_xlfn.QUARTILE.EXC('Failed US Kickstarters'!D:D,1)</f>
        <v>2000</v>
      </c>
    </row>
    <row r="7" spans="1:3" x14ac:dyDescent="0.2">
      <c r="A7" s="37" t="s">
        <v>8392</v>
      </c>
      <c r="B7" s="36">
        <f>B5-B6</f>
        <v>3500</v>
      </c>
      <c r="C7" s="36">
        <f>C5-C6</f>
        <v>8000</v>
      </c>
    </row>
    <row r="8" spans="1:3" x14ac:dyDescent="0.2">
      <c r="A8" s="37"/>
      <c r="B8" s="36"/>
      <c r="C8" s="36"/>
    </row>
    <row r="9" spans="1:3" x14ac:dyDescent="0.2">
      <c r="A9" s="37"/>
      <c r="B9" s="36"/>
      <c r="C9" s="36"/>
    </row>
    <row r="10" spans="1:3" x14ac:dyDescent="0.2">
      <c r="A10" s="37" t="s">
        <v>8386</v>
      </c>
      <c r="B10" s="36">
        <f>AVERAGE('Successful US Kickstarters'!E:E)</f>
        <v>5601.5458009708727</v>
      </c>
      <c r="C10" s="36">
        <f>AVERAGE('Failed US Kickstarters'!E:E)</f>
        <v>558.65484000000004</v>
      </c>
    </row>
    <row r="11" spans="1:3" x14ac:dyDescent="0.2">
      <c r="A11" s="37" t="s">
        <v>8387</v>
      </c>
      <c r="B11" s="36">
        <f>MEDIAN('Successful US Kickstarters'!E:E)</f>
        <v>3167.5</v>
      </c>
      <c r="C11" s="36">
        <f>MEDIAN('Failed US Kickstarters'!E:E)</f>
        <v>103</v>
      </c>
    </row>
    <row r="12" spans="1:3" x14ac:dyDescent="0.2">
      <c r="A12" s="37" t="s">
        <v>8393</v>
      </c>
      <c r="B12" s="36">
        <f>_xlfn.STDEV.P('Successful US Kickstarters'!E:E)</f>
        <v>8334.5731699164608</v>
      </c>
      <c r="C12" s="36">
        <f>_xlfn.STDEV.P('Failed US Kickstarters'!E:E)</f>
        <v>1330.5230280400915</v>
      </c>
    </row>
    <row r="13" spans="1:3" x14ac:dyDescent="0.2">
      <c r="A13" s="37" t="s">
        <v>8394</v>
      </c>
      <c r="B13" s="36">
        <f>_xlfn.QUARTILE.EXC('Successful US Kickstarters'!E:E,3)</f>
        <v>5699</v>
      </c>
      <c r="C13" s="36">
        <f>_xlfn.QUARTILE.EXC('Failed US Kickstarters'!E:E,3)</f>
        <v>501</v>
      </c>
    </row>
    <row r="14" spans="1:3" x14ac:dyDescent="0.2">
      <c r="A14" s="37" t="s">
        <v>8395</v>
      </c>
      <c r="B14" s="36">
        <f>_xlfn.QUARTILE.EXC('Successful US Kickstarters'!E:E,1)</f>
        <v>1716.5074999999999</v>
      </c>
      <c r="C14" s="36">
        <f>_xlfn.QUARTILE.EXC('Failed US Kickstarters'!E:E,1)</f>
        <v>9.25</v>
      </c>
    </row>
    <row r="15" spans="1:3" x14ac:dyDescent="0.2">
      <c r="A15" s="37" t="s">
        <v>8396</v>
      </c>
      <c r="B15" s="38">
        <f>B13-B14</f>
        <v>3982.4925000000003</v>
      </c>
      <c r="C15" s="3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Stastistics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2022-09-29T14:22:27Z</dcterms:modified>
</cp:coreProperties>
</file>