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7635" windowHeight="7740" activeTab="1"/>
  </bookViews>
  <sheets>
    <sheet name="Area Budget" sheetId="2" r:id="rId1"/>
    <sheet name="Timing Budget" sheetId="1" r:id="rId2"/>
  </sheets>
  <definedNames>
    <definedName name="_xlnm.Print_Area" localSheetId="0">'Area Budget'!$A$1:$E$32</definedName>
  </definedNames>
  <calcPr calcId="145621"/>
</workbook>
</file>

<file path=xl/calcChain.xml><?xml version="1.0" encoding="utf-8"?>
<calcChain xmlns="http://schemas.openxmlformats.org/spreadsheetml/2006/main">
  <c r="B28" i="2" l="1"/>
  <c r="D28" i="2"/>
  <c r="D23" i="2"/>
  <c r="D21" i="2"/>
  <c r="D22" i="2"/>
  <c r="G6" i="1"/>
  <c r="G5" i="1"/>
  <c r="G4" i="1"/>
  <c r="H3" i="1"/>
  <c r="H4" i="1" s="1"/>
  <c r="H5" i="1" s="1"/>
  <c r="H6" i="1" s="1"/>
  <c r="G3" i="1"/>
  <c r="G2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3" i="2"/>
  <c r="D24" i="2" s="1"/>
  <c r="D29" i="2" l="1"/>
  <c r="D30" i="2" s="1"/>
  <c r="D31" i="2" s="1"/>
  <c r="B29" i="2" l="1"/>
  <c r="B30" i="2" s="1"/>
  <c r="B31" i="2" s="1"/>
  <c r="B32" i="2" s="1"/>
</calcChain>
</file>

<file path=xl/sharedStrings.xml><?xml version="1.0" encoding="utf-8"?>
<sst xmlns="http://schemas.openxmlformats.org/spreadsheetml/2006/main" count="36" uniqueCount="32">
  <si>
    <t>Combinational Logic</t>
  </si>
  <si>
    <t>Ending Component</t>
  </si>
  <si>
    <t>Starting Component</t>
  </si>
  <si>
    <t>Name of Block</t>
  </si>
  <si>
    <t>Category</t>
  </si>
  <si>
    <r>
      <t>Area (um</t>
    </r>
    <r>
      <rPr>
        <b/>
        <vertAlign val="superscript"/>
        <sz val="16"/>
        <color theme="0"/>
        <rFont val="Calibri"/>
        <family val="2"/>
        <scheme val="minor"/>
      </rPr>
      <t>2</t>
    </r>
    <r>
      <rPr>
        <b/>
        <sz val="16"/>
        <color theme="0"/>
        <rFont val="Calibri"/>
        <family val="2"/>
        <scheme val="minor"/>
      </rPr>
      <t>)</t>
    </r>
  </si>
  <si>
    <t>Comments</t>
  </si>
  <si>
    <t>Reg. w/ Reset</t>
  </si>
  <si>
    <t>Total Core Area</t>
  </si>
  <si>
    <t>Core Area Calculations</t>
  </si>
  <si>
    <t>Number of I/O Pads:</t>
  </si>
  <si>
    <t>I/O Based Padframe Dimensions:</t>
  </si>
  <si>
    <t>by</t>
  </si>
  <si>
    <t>I/O Pad Dimensions:</t>
  </si>
  <si>
    <t>Core Dimensions</t>
  </si>
  <si>
    <t xml:space="preserve">by </t>
  </si>
  <si>
    <t>Core Based Padframe Dimensions:</t>
  </si>
  <si>
    <t>Final Padframe Dimensions:</t>
  </si>
  <si>
    <t>Final Chip Area:</t>
  </si>
  <si>
    <t>Combinational</t>
  </si>
  <si>
    <t>Gate/FF Count</t>
  </si>
  <si>
    <r>
      <t>Chip Area Calculations (units in um or um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</si>
  <si>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Example Register w/ Reset</t>
  </si>
  <si>
    <t>Example Register w/o Reset</t>
  </si>
  <si>
    <t>Reg. w/o Reset</t>
  </si>
  <si>
    <t>Example On-chip SRAM</t>
  </si>
  <si>
    <t>On-chip SRAM</t>
  </si>
  <si>
    <t>Example Combinational Block</t>
  </si>
  <si>
    <t>Target Clock Period (ns)</t>
  </si>
  <si>
    <t>Total Path Delay (ns)</t>
  </si>
  <si>
    <t>Setup Time or Propagation Delay (ns)</t>
  </si>
  <si>
    <t>Propagation Delay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</si>
</sst>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6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Fill="1" applyBorder="1"/>
    <xf numFmtId="0" fontId="0" fillId="0" borderId="25" xfId="0" applyFill="1" applyBorder="1"/>
    <xf numFmtId="0" fontId="0" fillId="0" borderId="27" xfId="0" applyFill="1" applyBorder="1" applyAlignment="1">
      <alignment horizontal="center" vertical="center"/>
    </xf>
    <xf numFmtId="164" fontId="0" fillId="0" borderId="20" xfId="1" applyNumberFormat="1" applyFont="1" applyBorder="1"/>
    <xf numFmtId="164" fontId="0" fillId="0" borderId="17" xfId="1" applyNumberFormat="1" applyFont="1" applyBorder="1"/>
    <xf numFmtId="164" fontId="0" fillId="0" borderId="19" xfId="1" applyNumberFormat="1" applyFont="1" applyBorder="1"/>
    <xf numFmtId="164" fontId="0" fillId="0" borderId="15" xfId="1" applyNumberFormat="1" applyFont="1" applyBorder="1"/>
    <xf numFmtId="164" fontId="0" fillId="0" borderId="26" xfId="1" applyNumberFormat="1" applyFont="1" applyBorder="1"/>
    <xf numFmtId="164" fontId="0" fillId="0" borderId="28" xfId="1" applyNumberFormat="1" applyFont="1" applyBorder="1"/>
    <xf numFmtId="164" fontId="0" fillId="0" borderId="14" xfId="1" applyNumberFormat="1" applyFont="1" applyBorder="1"/>
    <xf numFmtId="164" fontId="0" fillId="0" borderId="13" xfId="1" applyNumberFormat="1" applyFont="1" applyBorder="1"/>
    <xf numFmtId="164" fontId="0" fillId="0" borderId="12" xfId="1" applyNumberFormat="1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2" borderId="38" xfId="0" applyFill="1" applyBorder="1"/>
    <xf numFmtId="0" fontId="0" fillId="2" borderId="32" xfId="0" applyFill="1" applyBorder="1"/>
    <xf numFmtId="0" fontId="0" fillId="0" borderId="9" xfId="0" applyFill="1" applyBorder="1"/>
    <xf numFmtId="0" fontId="0" fillId="0" borderId="39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9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  <xf numFmtId="164" fontId="0" fillId="0" borderId="24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zoomScaleNormal="100" workbookViewId="0">
      <selection activeCell="B32" sqref="B32:D32"/>
    </sheetView>
  </sheetViews>
  <sheetFormatPr defaultRowHeight="15" x14ac:dyDescent="0.25"/>
  <cols>
    <col min="1" max="1" width="31.28515625" style="4" customWidth="1"/>
    <col min="2" max="2" width="14.85546875" style="4" customWidth="1"/>
    <col min="3" max="3" width="11.85546875" style="4" customWidth="1"/>
    <col min="4" max="4" width="17" style="4" customWidth="1"/>
    <col min="5" max="5" width="40.42578125" style="4" customWidth="1"/>
  </cols>
  <sheetData>
    <row r="1" spans="1:5" x14ac:dyDescent="0.25">
      <c r="A1" s="52" t="s">
        <v>9</v>
      </c>
      <c r="B1" s="53"/>
      <c r="C1" s="53"/>
      <c r="D1" s="53"/>
      <c r="E1" s="54"/>
    </row>
    <row r="2" spans="1:5" s="35" customFormat="1" ht="43.5" customHeight="1" thickBot="1" x14ac:dyDescent="0.3">
      <c r="A2" s="32" t="s">
        <v>3</v>
      </c>
      <c r="B2" s="33" t="s">
        <v>4</v>
      </c>
      <c r="C2" s="31" t="s">
        <v>20</v>
      </c>
      <c r="D2" s="33" t="s">
        <v>5</v>
      </c>
      <c r="E2" s="34" t="s">
        <v>6</v>
      </c>
    </row>
    <row r="3" spans="1:5" ht="15.75" thickTop="1" x14ac:dyDescent="0.25">
      <c r="A3" s="21" t="s">
        <v>22</v>
      </c>
      <c r="B3" s="5" t="s">
        <v>7</v>
      </c>
      <c r="C3" s="5">
        <v>1</v>
      </c>
      <c r="D3" s="19">
        <f>IF(B3="Combinational",C3*500*1.5,IF(B3="Reg. w/ Reset",C3*1600*1.5,IF(B3="Reg. w/o Reset",C3*900*1.5,IF(B3="On-chip SRAM",C3*50*1.5,"N/A"))))</f>
        <v>2400</v>
      </c>
      <c r="E3" s="22"/>
    </row>
    <row r="4" spans="1:5" x14ac:dyDescent="0.25">
      <c r="A4" s="23" t="s">
        <v>23</v>
      </c>
      <c r="B4" s="3" t="s">
        <v>24</v>
      </c>
      <c r="C4" s="3">
        <v>1</v>
      </c>
      <c r="D4" s="20">
        <f t="shared" ref="D4:D23" si="0">IF(B4="Combinational",C4*500*1.5,IF(B4="Reg. w/ Reset",C4*1600*1.5,IF(B4="Reg. w/o Reset",C4*900*1.5,IF(B4="On-chip SRAM",C4*50*1.5,"N/A"))))</f>
        <v>1350</v>
      </c>
      <c r="E4" s="24"/>
    </row>
    <row r="5" spans="1:5" x14ac:dyDescent="0.25">
      <c r="A5" s="23" t="s">
        <v>25</v>
      </c>
      <c r="B5" s="3" t="s">
        <v>26</v>
      </c>
      <c r="C5" s="3">
        <v>8</v>
      </c>
      <c r="D5" s="20">
        <f t="shared" si="0"/>
        <v>600</v>
      </c>
      <c r="E5" s="24"/>
    </row>
    <row r="6" spans="1:5" x14ac:dyDescent="0.25">
      <c r="A6" s="23" t="s">
        <v>27</v>
      </c>
      <c r="B6" s="3" t="s">
        <v>19</v>
      </c>
      <c r="C6" s="3">
        <v>20</v>
      </c>
      <c r="D6" s="20">
        <f t="shared" si="0"/>
        <v>15000</v>
      </c>
      <c r="E6" s="24"/>
    </row>
    <row r="7" spans="1:5" x14ac:dyDescent="0.25">
      <c r="A7" s="23"/>
      <c r="B7" s="3"/>
      <c r="C7" s="3"/>
      <c r="D7" s="20" t="str">
        <f t="shared" si="0"/>
        <v>N/A</v>
      </c>
      <c r="E7" s="24"/>
    </row>
    <row r="8" spans="1:5" x14ac:dyDescent="0.25">
      <c r="A8" s="23"/>
      <c r="B8" s="3"/>
      <c r="C8" s="3"/>
      <c r="D8" s="20" t="str">
        <f t="shared" si="0"/>
        <v>N/A</v>
      </c>
      <c r="E8" s="24"/>
    </row>
    <row r="9" spans="1:5" x14ac:dyDescent="0.25">
      <c r="A9" s="23"/>
      <c r="B9" s="3"/>
      <c r="C9" s="3"/>
      <c r="D9" s="20" t="str">
        <f t="shared" si="0"/>
        <v>N/A</v>
      </c>
      <c r="E9" s="24"/>
    </row>
    <row r="10" spans="1:5" x14ac:dyDescent="0.25">
      <c r="A10" s="23"/>
      <c r="B10" s="3"/>
      <c r="C10" s="3"/>
      <c r="D10" s="20" t="str">
        <f t="shared" si="0"/>
        <v>N/A</v>
      </c>
      <c r="E10" s="24"/>
    </row>
    <row r="11" spans="1:5" x14ac:dyDescent="0.25">
      <c r="A11" s="23"/>
      <c r="B11" s="3"/>
      <c r="C11" s="3"/>
      <c r="D11" s="20" t="str">
        <f t="shared" si="0"/>
        <v>N/A</v>
      </c>
      <c r="E11" s="24"/>
    </row>
    <row r="12" spans="1:5" x14ac:dyDescent="0.25">
      <c r="A12" s="23"/>
      <c r="B12" s="3"/>
      <c r="C12" s="3"/>
      <c r="D12" s="20" t="str">
        <f t="shared" si="0"/>
        <v>N/A</v>
      </c>
      <c r="E12" s="24"/>
    </row>
    <row r="13" spans="1:5" x14ac:dyDescent="0.25">
      <c r="A13" s="23"/>
      <c r="B13" s="3"/>
      <c r="C13" s="3"/>
      <c r="D13" s="20" t="str">
        <f t="shared" si="0"/>
        <v>N/A</v>
      </c>
      <c r="E13" s="24"/>
    </row>
    <row r="14" spans="1:5" x14ac:dyDescent="0.25">
      <c r="A14" s="23"/>
      <c r="B14" s="3"/>
      <c r="C14" s="3"/>
      <c r="D14" s="20" t="str">
        <f t="shared" si="0"/>
        <v>N/A</v>
      </c>
      <c r="E14" s="24"/>
    </row>
    <row r="15" spans="1:5" x14ac:dyDescent="0.25">
      <c r="A15" s="23"/>
      <c r="B15" s="3"/>
      <c r="C15" s="3"/>
      <c r="D15" s="20" t="str">
        <f t="shared" si="0"/>
        <v>N/A</v>
      </c>
      <c r="E15" s="24"/>
    </row>
    <row r="16" spans="1:5" x14ac:dyDescent="0.25">
      <c r="A16" s="23"/>
      <c r="B16" s="3"/>
      <c r="C16" s="3"/>
      <c r="D16" s="20" t="str">
        <f t="shared" si="0"/>
        <v>N/A</v>
      </c>
      <c r="E16" s="24"/>
    </row>
    <row r="17" spans="1:5" x14ac:dyDescent="0.25">
      <c r="A17" s="23"/>
      <c r="B17" s="3"/>
      <c r="C17" s="3"/>
      <c r="D17" s="20" t="str">
        <f t="shared" si="0"/>
        <v>N/A</v>
      </c>
      <c r="E17" s="24"/>
    </row>
    <row r="18" spans="1:5" x14ac:dyDescent="0.25">
      <c r="A18" s="23"/>
      <c r="B18" s="3"/>
      <c r="C18" s="3"/>
      <c r="D18" s="20" t="str">
        <f t="shared" si="0"/>
        <v>N/A</v>
      </c>
      <c r="E18" s="24"/>
    </row>
    <row r="19" spans="1:5" x14ac:dyDescent="0.25">
      <c r="A19" s="23"/>
      <c r="B19" s="3"/>
      <c r="C19" s="3"/>
      <c r="D19" s="20" t="str">
        <f t="shared" si="0"/>
        <v>N/A</v>
      </c>
      <c r="E19" s="24"/>
    </row>
    <row r="20" spans="1:5" x14ac:dyDescent="0.25">
      <c r="A20" s="23"/>
      <c r="B20" s="3"/>
      <c r="C20" s="3"/>
      <c r="D20" s="20" t="str">
        <f t="shared" si="0"/>
        <v>N/A</v>
      </c>
      <c r="E20" s="24"/>
    </row>
    <row r="21" spans="1:5" x14ac:dyDescent="0.25">
      <c r="A21" s="23"/>
      <c r="B21" s="3"/>
      <c r="C21" s="3"/>
      <c r="D21" s="20" t="str">
        <f t="shared" si="0"/>
        <v>N/A</v>
      </c>
      <c r="E21" s="24"/>
    </row>
    <row r="22" spans="1:5" x14ac:dyDescent="0.25">
      <c r="A22" s="23"/>
      <c r="B22" s="3"/>
      <c r="C22" s="3"/>
      <c r="D22" s="20" t="str">
        <f t="shared" si="0"/>
        <v>N/A</v>
      </c>
      <c r="E22" s="24"/>
    </row>
    <row r="23" spans="1:5" ht="15.75" thickBot="1" x14ac:dyDescent="0.3">
      <c r="A23" s="36"/>
      <c r="B23" s="37"/>
      <c r="C23" s="37"/>
      <c r="D23" s="20" t="str">
        <f t="shared" si="0"/>
        <v>N/A</v>
      </c>
      <c r="E23" s="38"/>
    </row>
    <row r="24" spans="1:5" ht="15.75" thickBot="1" x14ac:dyDescent="0.3">
      <c r="A24" s="25" t="s">
        <v>8</v>
      </c>
      <c r="B24" s="6"/>
      <c r="C24" s="6"/>
      <c r="D24" s="18">
        <f>SUM(D3:D22)</f>
        <v>19350</v>
      </c>
      <c r="E24" s="26"/>
    </row>
    <row r="25" spans="1:5" ht="18" thickTop="1" x14ac:dyDescent="0.25">
      <c r="A25" s="55" t="s">
        <v>21</v>
      </c>
      <c r="B25" s="56"/>
      <c r="C25" s="56"/>
      <c r="D25" s="56"/>
      <c r="E25" s="57"/>
    </row>
    <row r="26" spans="1:5" x14ac:dyDescent="0.25">
      <c r="A26" s="1" t="s">
        <v>10</v>
      </c>
      <c r="B26" s="58">
        <v>12</v>
      </c>
      <c r="C26" s="59"/>
      <c r="D26" s="59"/>
      <c r="E26" s="27"/>
    </row>
    <row r="27" spans="1:5" x14ac:dyDescent="0.25">
      <c r="A27" s="2" t="s">
        <v>13</v>
      </c>
      <c r="B27" s="12">
        <v>90</v>
      </c>
      <c r="C27" s="8" t="s">
        <v>12</v>
      </c>
      <c r="D27" s="14">
        <v>300</v>
      </c>
      <c r="E27" s="27"/>
    </row>
    <row r="28" spans="1:5" x14ac:dyDescent="0.25">
      <c r="A28" s="2" t="s">
        <v>11</v>
      </c>
      <c r="B28" s="12">
        <f>($B$26/4)*B27+2*D27</f>
        <v>870</v>
      </c>
      <c r="C28" s="8" t="s">
        <v>12</v>
      </c>
      <c r="D28" s="14">
        <f>($B$26/4)*B27+2*D27</f>
        <v>870</v>
      </c>
      <c r="E28" s="27"/>
    </row>
    <row r="29" spans="1:5" x14ac:dyDescent="0.25">
      <c r="A29" s="28" t="s">
        <v>14</v>
      </c>
      <c r="B29" s="12">
        <f>SQRT($D$24)</f>
        <v>139.10427743243557</v>
      </c>
      <c r="C29" s="8" t="s">
        <v>15</v>
      </c>
      <c r="D29" s="14">
        <f>SQRT($D$24)</f>
        <v>139.10427743243557</v>
      </c>
      <c r="E29" s="27"/>
    </row>
    <row r="30" spans="1:5" ht="15.75" thickBot="1" x14ac:dyDescent="0.3">
      <c r="A30" s="29" t="s">
        <v>16</v>
      </c>
      <c r="B30" s="13">
        <f>B29+3*$D$27</f>
        <v>1039.1042774324355</v>
      </c>
      <c r="C30" s="7" t="s">
        <v>12</v>
      </c>
      <c r="D30" s="15">
        <f>D29+3*$D$27</f>
        <v>1039.1042774324355</v>
      </c>
      <c r="E30" s="27"/>
    </row>
    <row r="31" spans="1:5" x14ac:dyDescent="0.25">
      <c r="A31" s="10" t="s">
        <v>17</v>
      </c>
      <c r="B31" s="16">
        <f>MAX(B30,B28)</f>
        <v>1039.1042774324355</v>
      </c>
      <c r="C31" s="11" t="s">
        <v>12</v>
      </c>
      <c r="D31" s="17">
        <f>MAX(D30,D28)</f>
        <v>1039.1042774324355</v>
      </c>
      <c r="E31" s="27"/>
    </row>
    <row r="32" spans="1:5" ht="15.75" thickBot="1" x14ac:dyDescent="0.3">
      <c r="A32" s="9" t="s">
        <v>18</v>
      </c>
      <c r="B32" s="60">
        <f>B31*D31</f>
        <v>1079737.699378384</v>
      </c>
      <c r="C32" s="61"/>
      <c r="D32" s="62"/>
      <c r="E32" s="30"/>
    </row>
  </sheetData>
  <mergeCells count="4">
    <mergeCell ref="A1:E1"/>
    <mergeCell ref="A25:E25"/>
    <mergeCell ref="B26:D26"/>
    <mergeCell ref="B32:D3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2" sqref="H2"/>
    </sheetView>
  </sheetViews>
  <sheetFormatPr defaultRowHeight="15" x14ac:dyDescent="0.25"/>
  <cols>
    <col min="1" max="1" width="15.5703125" customWidth="1"/>
    <col min="2" max="2" width="13.42578125" customWidth="1"/>
    <col min="3" max="3" width="15.140625" customWidth="1"/>
    <col min="4" max="4" width="13.42578125" customWidth="1"/>
    <col min="5" max="5" width="16" customWidth="1"/>
    <col min="6" max="6" width="23.28515625" customWidth="1"/>
    <col min="7" max="7" width="11.5703125" customWidth="1"/>
    <col min="8" max="8" width="13.140625" customWidth="1"/>
  </cols>
  <sheetData>
    <row r="1" spans="1:8" s="42" customFormat="1" ht="31.5" customHeight="1" x14ac:dyDescent="0.25">
      <c r="A1" s="39" t="s">
        <v>2</v>
      </c>
      <c r="B1" s="40" t="s">
        <v>31</v>
      </c>
      <c r="C1" s="39" t="s">
        <v>0</v>
      </c>
      <c r="D1" s="40" t="s">
        <v>31</v>
      </c>
      <c r="E1" s="39" t="s">
        <v>1</v>
      </c>
      <c r="F1" s="40" t="s">
        <v>30</v>
      </c>
      <c r="G1" s="41" t="s">
        <v>29</v>
      </c>
      <c r="H1" s="41" t="s">
        <v>28</v>
      </c>
    </row>
    <row r="2" spans="1:8" x14ac:dyDescent="0.25">
      <c r="A2" s="43"/>
      <c r="B2" s="44"/>
      <c r="C2" s="43"/>
      <c r="D2" s="44"/>
      <c r="E2" s="43"/>
      <c r="F2" s="44"/>
      <c r="G2" s="45">
        <f>SUM(F2,B2,D2)</f>
        <v>0</v>
      </c>
      <c r="H2" s="45"/>
    </row>
    <row r="3" spans="1:8" x14ac:dyDescent="0.25">
      <c r="A3" s="46"/>
      <c r="B3" s="47"/>
      <c r="C3" s="46"/>
      <c r="D3" s="47"/>
      <c r="E3" s="46"/>
      <c r="F3" s="47"/>
      <c r="G3" s="45">
        <f t="shared" ref="G3:G6" si="0">SUM(F3,B3,D3)</f>
        <v>0</v>
      </c>
      <c r="H3" s="48">
        <f>H2</f>
        <v>0</v>
      </c>
    </row>
    <row r="4" spans="1:8" x14ac:dyDescent="0.25">
      <c r="A4" s="46"/>
      <c r="B4" s="47"/>
      <c r="C4" s="46"/>
      <c r="D4" s="47"/>
      <c r="E4" s="46"/>
      <c r="F4" s="47"/>
      <c r="G4" s="45">
        <f t="shared" si="0"/>
        <v>0</v>
      </c>
      <c r="H4" s="48">
        <f t="shared" ref="H4:H5" si="1">H3</f>
        <v>0</v>
      </c>
    </row>
    <row r="5" spans="1:8" x14ac:dyDescent="0.25">
      <c r="A5" s="46"/>
      <c r="B5" s="47"/>
      <c r="C5" s="46"/>
      <c r="D5" s="47"/>
      <c r="E5" s="46"/>
      <c r="F5" s="47"/>
      <c r="G5" s="45">
        <f t="shared" si="0"/>
        <v>0</v>
      </c>
      <c r="H5" s="48">
        <f t="shared" si="1"/>
        <v>0</v>
      </c>
    </row>
    <row r="6" spans="1:8" ht="15.75" thickBot="1" x14ac:dyDescent="0.3">
      <c r="A6" s="49"/>
      <c r="B6" s="50"/>
      <c r="C6" s="49"/>
      <c r="D6" s="50"/>
      <c r="E6" s="49"/>
      <c r="F6" s="50"/>
      <c r="G6" s="51">
        <f t="shared" si="0"/>
        <v>0</v>
      </c>
      <c r="H6" s="51">
        <f>H5</f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Area Budget</vt:lpstr>
      <vt:lpstr>Timing Budget</vt:lpstr>
      <vt:lpstr>'Area Budget'!Print_Area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Andrew Pritchett</dc:creator>
  <cp:lastModifiedBy>Tim Pritchett</cp:lastModifiedBy>
  <cp:lastPrinted>2011-03-23T01:01:33Z</cp:lastPrinted>
  <dcterms:created xsi:type="dcterms:W3CDTF">2010-11-03T19:05:26Z</dcterms:created>
  <dcterms:modified xsi:type="dcterms:W3CDTF">2011-10-31T20:58:30Z</dcterms:modified>
</cp:coreProperties>
</file>