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docu_new\research_plan\20210823 娄春波老师数据集\experiment13 去除诱导前的预测\"/>
    </mc:Choice>
  </mc:AlternateContent>
  <xr:revisionPtr revIDLastSave="0" documentId="13_ncr:1_{5C8B0090-6BDA-484E-B498-08A6821B363B}" xr6:coauthVersionLast="47" xr6:coauthVersionMax="47" xr10:uidLastSave="{00000000-0000-0000-0000-000000000000}"/>
  <bookViews>
    <workbookView xWindow="-120" yWindow="-120" windowWidth="25440" windowHeight="15990" activeTab="3" xr2:uid="{00000000-000D-0000-FFFF-FFFF00000000}"/>
  </bookViews>
  <sheets>
    <sheet name="DH10B实验结果" sheetId="3" r:id="rId1"/>
    <sheet name="12个1四分之一结果" sheetId="4" r:id="rId2"/>
    <sheet name="20220118---random_optimiz结果 " sheetId="2" r:id="rId3"/>
    <sheet name="去除诱导前预测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6" i="5" l="1"/>
  <c r="D117" i="5"/>
  <c r="D118" i="5"/>
  <c r="D119" i="5"/>
  <c r="D120" i="5"/>
  <c r="D121" i="5"/>
  <c r="D122" i="5"/>
  <c r="D123" i="5"/>
  <c r="D124" i="5"/>
  <c r="D125" i="5"/>
  <c r="D126" i="5"/>
  <c r="D127" i="5"/>
  <c r="D128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2" i="5"/>
  <c r="P46" i="2"/>
  <c r="J46" i="2"/>
  <c r="K46" i="2" s="1"/>
  <c r="P45" i="2"/>
  <c r="J45" i="2"/>
  <c r="K45" i="2" s="1"/>
  <c r="P44" i="2"/>
  <c r="J44" i="2"/>
  <c r="K44" i="2" s="1"/>
  <c r="P43" i="2"/>
  <c r="K43" i="2"/>
  <c r="J43" i="2"/>
  <c r="P42" i="2"/>
  <c r="J42" i="2"/>
  <c r="K42" i="2" s="1"/>
  <c r="P41" i="2"/>
  <c r="J41" i="2"/>
  <c r="K41" i="2" s="1"/>
  <c r="P40" i="2"/>
  <c r="J40" i="2"/>
  <c r="K40" i="2" s="1"/>
  <c r="P39" i="2"/>
  <c r="K39" i="2"/>
  <c r="J39" i="2"/>
  <c r="P38" i="2"/>
  <c r="K38" i="2"/>
  <c r="J38" i="2"/>
  <c r="P37" i="2"/>
  <c r="J37" i="2"/>
  <c r="K37" i="2" s="1"/>
  <c r="P36" i="2"/>
  <c r="J36" i="2"/>
  <c r="K36" i="2" s="1"/>
  <c r="P35" i="2"/>
  <c r="J35" i="2"/>
  <c r="K35" i="2" s="1"/>
  <c r="P34" i="2"/>
  <c r="J34" i="2"/>
  <c r="K34" i="2" s="1"/>
  <c r="P33" i="2"/>
  <c r="J33" i="2"/>
  <c r="K33" i="2" s="1"/>
  <c r="P32" i="2"/>
  <c r="J32" i="2"/>
  <c r="K32" i="2" s="1"/>
  <c r="P31" i="2"/>
  <c r="K31" i="2"/>
  <c r="J31" i="2"/>
  <c r="P30" i="2"/>
  <c r="J30" i="2"/>
  <c r="K30" i="2" s="1"/>
  <c r="P29" i="2"/>
  <c r="J29" i="2"/>
  <c r="K29" i="2" s="1"/>
  <c r="P28" i="2"/>
  <c r="J28" i="2"/>
  <c r="K28" i="2" s="1"/>
  <c r="P27" i="2"/>
  <c r="J27" i="2"/>
  <c r="K27" i="2" s="1"/>
  <c r="P26" i="2"/>
  <c r="J26" i="2"/>
  <c r="K26" i="2" s="1"/>
  <c r="P25" i="2"/>
  <c r="J25" i="2"/>
  <c r="K25" i="2" s="1"/>
  <c r="P24" i="2"/>
  <c r="J24" i="2"/>
  <c r="K24" i="2" s="1"/>
  <c r="P23" i="2"/>
  <c r="K23" i="2"/>
  <c r="J23" i="2"/>
  <c r="P22" i="2"/>
  <c r="K22" i="2"/>
  <c r="J22" i="2"/>
  <c r="P21" i="2"/>
  <c r="J21" i="2"/>
  <c r="K21" i="2" s="1"/>
  <c r="P20" i="2"/>
  <c r="J20" i="2"/>
  <c r="K20" i="2" s="1"/>
  <c r="P19" i="2"/>
  <c r="J19" i="2"/>
  <c r="K19" i="2" s="1"/>
  <c r="P18" i="2"/>
  <c r="J18" i="2"/>
  <c r="K18" i="2" s="1"/>
  <c r="P17" i="2"/>
  <c r="J17" i="2"/>
  <c r="K17" i="2" s="1"/>
  <c r="P16" i="2"/>
  <c r="J16" i="2"/>
  <c r="K16" i="2" s="1"/>
  <c r="P15" i="2"/>
  <c r="K15" i="2"/>
  <c r="J15" i="2"/>
  <c r="P14" i="2"/>
  <c r="J14" i="2"/>
  <c r="K14" i="2" s="1"/>
  <c r="P13" i="2"/>
  <c r="J13" i="2"/>
  <c r="K13" i="2" s="1"/>
  <c r="P12" i="2"/>
  <c r="K12" i="2"/>
  <c r="J12" i="2"/>
  <c r="P11" i="2"/>
  <c r="J11" i="2"/>
  <c r="K11" i="2" s="1"/>
  <c r="P10" i="2"/>
  <c r="J10" i="2"/>
  <c r="K10" i="2" s="1"/>
  <c r="P9" i="2"/>
  <c r="J9" i="2"/>
  <c r="K9" i="2" s="1"/>
  <c r="P8" i="2"/>
  <c r="J8" i="2"/>
  <c r="K8" i="2" s="1"/>
  <c r="P7" i="2"/>
  <c r="J7" i="2"/>
  <c r="K7" i="2" s="1"/>
  <c r="P6" i="2"/>
  <c r="K6" i="2"/>
  <c r="J6" i="2"/>
  <c r="P5" i="2"/>
  <c r="J5" i="2"/>
  <c r="K5" i="2" s="1"/>
  <c r="P4" i="2"/>
  <c r="J4" i="2"/>
  <c r="K4" i="2" s="1"/>
  <c r="P3" i="2"/>
  <c r="J3" i="2"/>
  <c r="K3" i="2" s="1"/>
  <c r="P2" i="2"/>
  <c r="J2" i="2"/>
  <c r="K2" i="2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W73" i="3"/>
  <c r="V73" i="3"/>
  <c r="P73" i="3"/>
  <c r="O73" i="3"/>
  <c r="W72" i="3"/>
  <c r="V72" i="3"/>
  <c r="P72" i="3"/>
  <c r="O72" i="3"/>
  <c r="W71" i="3"/>
  <c r="V71" i="3"/>
  <c r="P71" i="3"/>
  <c r="O71" i="3"/>
  <c r="W70" i="3"/>
  <c r="V70" i="3"/>
  <c r="P70" i="3"/>
  <c r="O70" i="3"/>
  <c r="W69" i="3"/>
  <c r="V69" i="3"/>
  <c r="P69" i="3"/>
  <c r="O69" i="3"/>
  <c r="W68" i="3"/>
  <c r="V68" i="3"/>
  <c r="P68" i="3"/>
  <c r="O68" i="3"/>
  <c r="W67" i="3"/>
  <c r="V67" i="3"/>
  <c r="P67" i="3"/>
  <c r="O67" i="3"/>
  <c r="W66" i="3"/>
  <c r="V66" i="3"/>
  <c r="P66" i="3"/>
  <c r="O66" i="3"/>
  <c r="W65" i="3"/>
  <c r="V65" i="3"/>
  <c r="P65" i="3"/>
  <c r="O65" i="3"/>
  <c r="W64" i="3"/>
  <c r="V64" i="3"/>
  <c r="P64" i="3"/>
  <c r="O64" i="3"/>
  <c r="W63" i="3"/>
  <c r="V63" i="3"/>
  <c r="P63" i="3"/>
  <c r="O63" i="3"/>
  <c r="W62" i="3"/>
  <c r="V62" i="3"/>
  <c r="P62" i="3"/>
  <c r="O62" i="3"/>
  <c r="W61" i="3"/>
  <c r="V61" i="3"/>
  <c r="P61" i="3"/>
  <c r="O61" i="3"/>
  <c r="W60" i="3"/>
  <c r="V60" i="3"/>
  <c r="P60" i="3"/>
  <c r="O60" i="3"/>
  <c r="W59" i="3"/>
  <c r="V59" i="3"/>
  <c r="P59" i="3"/>
  <c r="O59" i="3"/>
  <c r="W58" i="3"/>
  <c r="V58" i="3"/>
  <c r="P58" i="3"/>
  <c r="O58" i="3"/>
  <c r="W57" i="3"/>
  <c r="V57" i="3"/>
  <c r="P57" i="3"/>
  <c r="O57" i="3"/>
  <c r="W56" i="3"/>
  <c r="V56" i="3"/>
  <c r="P56" i="3"/>
  <c r="O56" i="3"/>
  <c r="W55" i="3"/>
  <c r="V55" i="3"/>
  <c r="P55" i="3"/>
  <c r="O55" i="3"/>
  <c r="W54" i="3"/>
  <c r="V54" i="3"/>
  <c r="P54" i="3"/>
  <c r="O54" i="3"/>
  <c r="W53" i="3"/>
  <c r="V53" i="3"/>
  <c r="P53" i="3"/>
  <c r="O53" i="3"/>
  <c r="W52" i="3"/>
  <c r="V52" i="3"/>
  <c r="P52" i="3"/>
  <c r="O52" i="3"/>
  <c r="W51" i="3"/>
  <c r="V51" i="3"/>
  <c r="P51" i="3"/>
  <c r="O51" i="3"/>
  <c r="W50" i="3"/>
  <c r="V50" i="3"/>
  <c r="P50" i="3"/>
  <c r="O50" i="3"/>
  <c r="W49" i="3"/>
  <c r="V49" i="3"/>
  <c r="P49" i="3"/>
  <c r="O49" i="3"/>
  <c r="W48" i="3"/>
  <c r="V48" i="3"/>
  <c r="P48" i="3"/>
  <c r="O48" i="3"/>
  <c r="W47" i="3"/>
  <c r="V47" i="3"/>
  <c r="P47" i="3"/>
  <c r="O47" i="3"/>
  <c r="W46" i="3"/>
  <c r="V46" i="3"/>
  <c r="P46" i="3"/>
  <c r="O46" i="3"/>
  <c r="W45" i="3"/>
  <c r="V45" i="3"/>
  <c r="P45" i="3"/>
  <c r="O45" i="3"/>
  <c r="W44" i="3"/>
  <c r="V44" i="3"/>
  <c r="P44" i="3"/>
  <c r="O44" i="3"/>
  <c r="W43" i="3"/>
  <c r="V43" i="3"/>
  <c r="P43" i="3"/>
  <c r="O43" i="3"/>
  <c r="W42" i="3"/>
  <c r="V42" i="3"/>
  <c r="P42" i="3"/>
  <c r="O42" i="3"/>
  <c r="W41" i="3"/>
  <c r="V41" i="3"/>
  <c r="P41" i="3"/>
  <c r="O41" i="3"/>
  <c r="W40" i="3"/>
  <c r="V40" i="3"/>
  <c r="P40" i="3"/>
  <c r="O40" i="3"/>
  <c r="W39" i="3"/>
  <c r="V39" i="3"/>
  <c r="P39" i="3"/>
  <c r="O39" i="3"/>
  <c r="W38" i="3"/>
  <c r="V38" i="3"/>
  <c r="P38" i="3"/>
  <c r="O38" i="3"/>
  <c r="W37" i="3"/>
  <c r="V37" i="3"/>
  <c r="P37" i="3"/>
  <c r="O37" i="3"/>
  <c r="W36" i="3"/>
  <c r="V36" i="3"/>
  <c r="P36" i="3"/>
  <c r="O36" i="3"/>
  <c r="W35" i="3"/>
  <c r="V35" i="3"/>
  <c r="P35" i="3"/>
  <c r="O35" i="3"/>
  <c r="W34" i="3"/>
  <c r="V34" i="3"/>
  <c r="P34" i="3"/>
  <c r="O34" i="3"/>
  <c r="W33" i="3"/>
  <c r="V33" i="3"/>
  <c r="P33" i="3"/>
  <c r="O33" i="3"/>
  <c r="W32" i="3"/>
  <c r="V32" i="3"/>
  <c r="P32" i="3"/>
  <c r="O32" i="3"/>
  <c r="W31" i="3"/>
  <c r="V31" i="3"/>
  <c r="P31" i="3"/>
  <c r="O31" i="3"/>
  <c r="W30" i="3"/>
  <c r="V30" i="3"/>
  <c r="P30" i="3"/>
  <c r="O30" i="3"/>
  <c r="W29" i="3"/>
  <c r="V29" i="3"/>
  <c r="P29" i="3"/>
  <c r="O29" i="3"/>
  <c r="W28" i="3"/>
  <c r="V28" i="3"/>
  <c r="P28" i="3"/>
  <c r="O28" i="3"/>
  <c r="W27" i="3"/>
  <c r="V27" i="3"/>
  <c r="P27" i="3"/>
  <c r="O27" i="3"/>
  <c r="W26" i="3"/>
  <c r="V26" i="3"/>
  <c r="P26" i="3"/>
  <c r="O26" i="3"/>
  <c r="W25" i="3"/>
  <c r="V25" i="3"/>
  <c r="P25" i="3"/>
  <c r="O25" i="3"/>
  <c r="W24" i="3"/>
  <c r="V24" i="3"/>
  <c r="P24" i="3"/>
  <c r="O24" i="3"/>
  <c r="W23" i="3"/>
  <c r="V23" i="3"/>
  <c r="P23" i="3"/>
  <c r="O23" i="3"/>
  <c r="W22" i="3"/>
  <c r="V22" i="3"/>
  <c r="P22" i="3"/>
  <c r="O22" i="3"/>
  <c r="W21" i="3"/>
  <c r="V21" i="3"/>
  <c r="P21" i="3"/>
  <c r="O21" i="3"/>
  <c r="W20" i="3"/>
  <c r="V20" i="3"/>
  <c r="P20" i="3"/>
  <c r="O20" i="3"/>
  <c r="W19" i="3"/>
  <c r="V19" i="3"/>
  <c r="P19" i="3"/>
  <c r="O19" i="3"/>
  <c r="W18" i="3"/>
  <c r="V18" i="3"/>
  <c r="P18" i="3"/>
  <c r="O18" i="3"/>
  <c r="W17" i="3"/>
  <c r="V17" i="3"/>
  <c r="P17" i="3"/>
  <c r="O17" i="3"/>
  <c r="W16" i="3"/>
  <c r="V16" i="3"/>
  <c r="P16" i="3"/>
  <c r="O16" i="3"/>
  <c r="W15" i="3"/>
  <c r="V15" i="3"/>
  <c r="P15" i="3"/>
  <c r="O15" i="3"/>
  <c r="W14" i="3"/>
  <c r="V14" i="3"/>
  <c r="P14" i="3"/>
  <c r="O14" i="3"/>
  <c r="W13" i="3"/>
  <c r="V13" i="3"/>
  <c r="P13" i="3"/>
  <c r="O13" i="3"/>
  <c r="W12" i="3"/>
  <c r="V12" i="3"/>
  <c r="P12" i="3"/>
  <c r="O12" i="3"/>
  <c r="W11" i="3"/>
  <c r="V11" i="3"/>
  <c r="P11" i="3"/>
  <c r="O11" i="3"/>
  <c r="W10" i="3"/>
  <c r="V10" i="3"/>
  <c r="P10" i="3"/>
  <c r="O10" i="3"/>
  <c r="W9" i="3"/>
  <c r="V9" i="3"/>
  <c r="P9" i="3"/>
  <c r="O9" i="3"/>
  <c r="W8" i="3"/>
  <c r="V8" i="3"/>
  <c r="P8" i="3"/>
  <c r="O8" i="3"/>
  <c r="W7" i="3"/>
  <c r="V7" i="3"/>
  <c r="P7" i="3"/>
  <c r="O7" i="3"/>
  <c r="W6" i="3"/>
  <c r="V6" i="3"/>
  <c r="P6" i="3"/>
  <c r="O6" i="3"/>
  <c r="W5" i="3"/>
  <c r="V5" i="3"/>
  <c r="P5" i="3"/>
  <c r="O5" i="3"/>
  <c r="W4" i="3"/>
  <c r="V4" i="3"/>
  <c r="P4" i="3"/>
  <c r="O4" i="3"/>
  <c r="W3" i="3"/>
  <c r="V3" i="3"/>
  <c r="P3" i="3"/>
  <c r="O3" i="3"/>
  <c r="W2" i="3"/>
  <c r="V2" i="3"/>
  <c r="P2" i="3"/>
  <c r="O2" i="3"/>
</calcChain>
</file>

<file path=xl/sharedStrings.xml><?xml version="1.0" encoding="utf-8"?>
<sst xmlns="http://schemas.openxmlformats.org/spreadsheetml/2006/main" count="873" uniqueCount="315">
  <si>
    <t>sequence</t>
  </si>
  <si>
    <t>编号</t>
  </si>
  <si>
    <t xml:space="preserve"> exp_LB</t>
  </si>
  <si>
    <t xml:space="preserve"> exp_M9</t>
  </si>
  <si>
    <t xml:space="preserve"> the smallest edit distance</t>
  </si>
  <si>
    <t xml:space="preserve"> exp percentage + </t>
  </si>
  <si>
    <t>序列</t>
  </si>
  <si>
    <t>备注</t>
  </si>
  <si>
    <t>LB-AC</t>
  </si>
  <si>
    <t>LB-ACI（1-14h）</t>
  </si>
  <si>
    <t>LB-ACI（2-14h）</t>
  </si>
  <si>
    <t>LB-ACI（3-14h）</t>
  </si>
  <si>
    <t>LB-ACI-1(1.8)</t>
  </si>
  <si>
    <t>LB-ACI-2(1.8)</t>
  </si>
  <si>
    <t>LB-平均</t>
  </si>
  <si>
    <t>标准差</t>
  </si>
  <si>
    <t>M9-ACI（1-3h）</t>
  </si>
  <si>
    <t>M9-ACI（2-3h）</t>
  </si>
  <si>
    <t>M9-ACI（3-3h）</t>
  </si>
  <si>
    <t>M9-ACI-1(1.8)</t>
  </si>
  <si>
    <t>M9-ACI-2(1.8)</t>
  </si>
  <si>
    <t>M9-平均</t>
  </si>
  <si>
    <t>TAAAGGTGGTTTACTGGACACTATAGAACTT</t>
  </si>
  <si>
    <t>S1</t>
  </si>
  <si>
    <t xml:space="preserve">   1/2  </t>
  </si>
  <si>
    <t>TCACAGAAATTTAGCGGACACTATAGAAGTA</t>
  </si>
  <si>
    <t>S2</t>
  </si>
  <si>
    <t>GCAAGGATATTTAACGGACACTATAGAAGCT</t>
  </si>
  <si>
    <t>S3</t>
  </si>
  <si>
    <t>GGAGACATATATACTGGACACTATAGAAAAC</t>
  </si>
  <si>
    <t>S4</t>
  </si>
  <si>
    <t xml:space="preserve">   1/3  </t>
  </si>
  <si>
    <t>GCGTTAGTGATTACTTGACACTATAGAAGCC</t>
  </si>
  <si>
    <t>S5</t>
  </si>
  <si>
    <t>TCTTCCGTTCTTACTGGACACTATAGAATCT</t>
  </si>
  <si>
    <t>S6</t>
  </si>
  <si>
    <t>TGGTAAGGAATTAATGGACACTATAGAACCA</t>
  </si>
  <si>
    <t>S7</t>
  </si>
  <si>
    <t>AAAGGACAATTTACTAGCCACTATAGAAGAA</t>
  </si>
  <si>
    <t>S8</t>
  </si>
  <si>
    <t xml:space="preserve">   1/4  </t>
  </si>
  <si>
    <t>CAGCGAACATTTAGTAGCCACTATAGAAGGG</t>
  </si>
  <si>
    <t>S9</t>
  </si>
  <si>
    <t>TAAACGCTATATACTGGACACTCTAGAAACC</t>
  </si>
  <si>
    <t>S10</t>
  </si>
  <si>
    <t>ATGTCGATCTTTATTGGACACTATGGAAGGT</t>
  </si>
  <si>
    <t>S11</t>
  </si>
  <si>
    <t xml:space="preserve">   1/6  </t>
  </si>
  <si>
    <t>TTGAGAGGCTTTACTCGACACTATAGAAGTG</t>
  </si>
  <si>
    <t>S12</t>
  </si>
  <si>
    <t>CAAGTATAAGTTATAGGACACTATAGAAGGA</t>
  </si>
  <si>
    <t>S13</t>
  </si>
  <si>
    <t>TAGCAACCATTTATTGGACACTATAGGGGGT</t>
  </si>
  <si>
    <t>S14</t>
  </si>
  <si>
    <t>TTATGCGTTTATACCGGACACTATAGTAGAA</t>
  </si>
  <si>
    <t>S15</t>
  </si>
  <si>
    <t>TGATTATGGCTTACTGGACACTATAGACCGA</t>
  </si>
  <si>
    <t>S16</t>
  </si>
  <si>
    <t xml:space="preserve">   1/8  </t>
  </si>
  <si>
    <t>TTCTGATTGTTTAAATGACACTATAGAAGTG</t>
  </si>
  <si>
    <t>S17</t>
  </si>
  <si>
    <t>TGCTCAATCATTACTGGACAGTATAGAATTA</t>
  </si>
  <si>
    <t>S18</t>
  </si>
  <si>
    <t>TGATCGGGCCTTCGAGGACACTATAGAAGGA</t>
  </si>
  <si>
    <t>S19</t>
  </si>
  <si>
    <t>GAAATCGAACTTAACGGACACTCTAGAACAA</t>
  </si>
  <si>
    <t>S20</t>
  </si>
  <si>
    <t>GAATCGCCCATTGCAGGACACTCTAGAATGG</t>
  </si>
  <si>
    <t>S21</t>
  </si>
  <si>
    <t xml:space="preserve">   1/12 </t>
  </si>
  <si>
    <t>TAGTTAAGATTTAGAGGACAGTATAGGATGA</t>
  </si>
  <si>
    <t>S22</t>
  </si>
  <si>
    <t>TTTTCAATATTTGCAGGACACTCTAGGAGCG</t>
  </si>
  <si>
    <t>S23</t>
  </si>
  <si>
    <t>CAAATCCGATTTATCGGACACTATGGAGCGG</t>
  </si>
  <si>
    <t>S24</t>
  </si>
  <si>
    <t>TAAACGCGACTTGCCGGACACTCTAGAAATA</t>
  </si>
  <si>
    <t>S25</t>
  </si>
  <si>
    <t>ATGTCACTATTTCTTTGACACTATAGACGAT</t>
  </si>
  <si>
    <t>S26</t>
  </si>
  <si>
    <t xml:space="preserve">   1/16 </t>
  </si>
  <si>
    <t>TCAACCGTGCTCATAGGACACTATAGAAGGA</t>
  </si>
  <si>
    <t>S27</t>
  </si>
  <si>
    <t>GGATGCTGAGTTACGGGACACTATAGACGCG</t>
  </si>
  <si>
    <t>S28</t>
  </si>
  <si>
    <t>TACTGTGTATTTCCCGGACAGTATAGAAATG</t>
  </si>
  <si>
    <t>S29</t>
  </si>
  <si>
    <t>GACGCCGTCTCTAACGGACACTATAGACGGG</t>
  </si>
  <si>
    <t>S30</t>
  </si>
  <si>
    <t>AAGCAAGTGGGTGCAGGACACTATAGAAGGG</t>
  </si>
  <si>
    <t>S31</t>
  </si>
  <si>
    <t xml:space="preserve">   1/24 </t>
  </si>
  <si>
    <t>GGATTAGTGTTAATTGGCCAGTATAGAAGCG</t>
  </si>
  <si>
    <t>S32</t>
  </si>
  <si>
    <t>CAAACCGAATTTCCAGGACACTATAGGGAGT</t>
  </si>
  <si>
    <t>S33</t>
  </si>
  <si>
    <t>TACCCAGTTCTTACTAGACACTATAGGACTG</t>
  </si>
  <si>
    <t>S34</t>
  </si>
  <si>
    <t>CTGCCGTACTTTCCTGGACACTATGGAAGAT</t>
  </si>
  <si>
    <t>S35</t>
  </si>
  <si>
    <t>CTATCTGTGTTTCCGGGACACTATAGTAGAG</t>
  </si>
  <si>
    <t>S36</t>
  </si>
  <si>
    <t xml:space="preserve">   1/32 </t>
  </si>
  <si>
    <t>GAATCACGAGCTGCCCGACACTATAGAAAGG</t>
  </si>
  <si>
    <t>S37</t>
  </si>
  <si>
    <t>GTGTGAGTATTTACCGAACACTATAGAGGAT</t>
  </si>
  <si>
    <t>S38</t>
  </si>
  <si>
    <t>TTAACACTATTTCAGGGACACTCTAGAACGG</t>
  </si>
  <si>
    <t>S39</t>
  </si>
  <si>
    <t>TACACAGAACTTAGACGACATTCTAGAAGCG</t>
  </si>
  <si>
    <t>S40</t>
  </si>
  <si>
    <t>AAAACAGTATTTAGTTGACACTAGTGAAAAC</t>
  </si>
  <si>
    <t>S41</t>
  </si>
  <si>
    <t xml:space="preserve">   1/48 </t>
  </si>
  <si>
    <t>GTACCAGTATTTGCTTGACACTTTGGAATGC</t>
  </si>
  <si>
    <t>S42</t>
  </si>
  <si>
    <t>TTTTCTTTCGTAAGGGGACACTATAGATGGG</t>
  </si>
  <si>
    <t>S43</t>
  </si>
  <si>
    <t>CGGTTGTTATTTCTTGCACACTATAGAAGGG</t>
  </si>
  <si>
    <t>S44</t>
  </si>
  <si>
    <t>GAACTAGTACTTAAAGGACACTATCGAAGGC</t>
  </si>
  <si>
    <t>S45</t>
  </si>
  <si>
    <t>TATTCGCATTTTTCGGGACACTATGGACGGG</t>
  </si>
  <si>
    <t>S46</t>
  </si>
  <si>
    <t xml:space="preserve">   1/64 </t>
  </si>
  <si>
    <t>TACTCGGTACTTAAGGGACACTATGGACGAT</t>
  </si>
  <si>
    <t>S47</t>
  </si>
  <si>
    <t>TTATCACGACTTACGCGACACTACAGAAGGA</t>
  </si>
  <si>
    <t>S48</t>
  </si>
  <si>
    <t>TACTATTTCATTACTTGACAATATAGACGCG</t>
  </si>
  <si>
    <t>S49</t>
  </si>
  <si>
    <t>TACCCAACATTAATTCGACAGTATAGAGGGG</t>
  </si>
  <si>
    <t>S50</t>
  </si>
  <si>
    <t>CAATTACCCTATATTGGTCACTATAGAAGGT</t>
  </si>
  <si>
    <t>S51</t>
  </si>
  <si>
    <t xml:space="preserve">   1/96 </t>
  </si>
  <si>
    <t>TAGTCAGTGATAAAGGCACACTATAGAAGAT</t>
  </si>
  <si>
    <t>S52</t>
  </si>
  <si>
    <t>ATATCGCTTTTTCCTGGTCACTATAGAACCA</t>
  </si>
  <si>
    <t>S53</t>
  </si>
  <si>
    <t>TTATAAAGCAATTCAGGACAGTATGGAAGGG</t>
  </si>
  <si>
    <t>S54</t>
  </si>
  <si>
    <t>TCCGTTGTACTTTCTCGACACTATGGAATCG</t>
  </si>
  <si>
    <t>S55</t>
  </si>
  <si>
    <t>TCACCTGTCTGTAGGGGACAGTATAGACGGG</t>
  </si>
  <si>
    <t>S56</t>
  </si>
  <si>
    <t xml:space="preserve">   1/128</t>
  </si>
  <si>
    <t>TCACCTGTCTGTAGGGACAGTATAGACGGG</t>
  </si>
  <si>
    <t>TAATCCGGATTTCCCGGACACTTTCGAGGCT</t>
  </si>
  <si>
    <t>S57</t>
  </si>
  <si>
    <t>TACCCAGTAATTAGTCGACCCTATAGACGGT</t>
  </si>
  <si>
    <t>S58</t>
  </si>
  <si>
    <t>TATTAATGATTTAGTCGACATTACTAGAAGG</t>
  </si>
  <si>
    <t>S59</t>
  </si>
  <si>
    <t>CTACGATTTTTTGGAGGACAATAAAGAAGAG</t>
  </si>
  <si>
    <t>S60</t>
  </si>
  <si>
    <t>GTATCGGCCTTTAACGGACACTATAGAAATA</t>
  </si>
  <si>
    <t>S61</t>
  </si>
  <si>
    <t>CACAGCGCGTTTACCGGACACTATAGGACAG</t>
  </si>
  <si>
    <t>S62</t>
  </si>
  <si>
    <t>TTTTTAATATTTAGCGGACACTCTAGAATGT</t>
  </si>
  <si>
    <t>S63</t>
  </si>
  <si>
    <t>GTATAGGAACTTACAGGACACTATAGAACGC</t>
  </si>
  <si>
    <t>S64</t>
  </si>
  <si>
    <t>CTGGCCTCAATTAGTGGACACTATAGATGTG</t>
  </si>
  <si>
    <t>S65</t>
  </si>
  <si>
    <t>TTAGTGGTATCTAGCGGACACTATAGAAGAA</t>
  </si>
  <si>
    <t>S66</t>
  </si>
  <si>
    <t>GAACCCCTCTTTAGTGGACACTCTAGAACGG</t>
  </si>
  <si>
    <t>S67</t>
  </si>
  <si>
    <t>TTCTGCGTACTTACTAGACACTATAGAAGAT</t>
  </si>
  <si>
    <t>S68</t>
  </si>
  <si>
    <t>TAGCTACCATTTAATTGACACTATAGAAGTG</t>
  </si>
  <si>
    <t>S69</t>
  </si>
  <si>
    <t>GGAGGACTATTTAGAGGACACTATAGACCGC</t>
  </si>
  <si>
    <t>S70</t>
  </si>
  <si>
    <t>TGTTTTGTAATTAGTGGACACTCTAGAATGC</t>
  </si>
  <si>
    <t>S71</t>
  </si>
  <si>
    <t>GTATTATGATTTAGCGGACACTATAGGAGAC</t>
  </si>
  <si>
    <t>S72</t>
  </si>
  <si>
    <t>NC</t>
  </si>
  <si>
    <t>PC</t>
  </si>
  <si>
    <t>Sequence</t>
  </si>
  <si>
    <t xml:space="preserve"> Exp_LB</t>
  </si>
  <si>
    <t xml:space="preserve"> Exp_M9</t>
  </si>
  <si>
    <t xml:space="preserve"> Original_sequence</t>
  </si>
  <si>
    <t xml:space="preserve"> The smallest edit distance</t>
  </si>
  <si>
    <t>CAAACGCAATATAACTGACACTATAGAATAT</t>
  </si>
  <si>
    <t>TAAACAGTATTTAATGGACACTATAGAATGG</t>
  </si>
  <si>
    <t>s61</t>
  </si>
  <si>
    <t>TAATCAGTCTTTACCGGACACTATAGAAAGG</t>
  </si>
  <si>
    <t>s62</t>
  </si>
  <si>
    <t>TAATCAGCGTTTACCGGACACTATAGAACGG</t>
  </si>
  <si>
    <t>s63</t>
  </si>
  <si>
    <t>TAATTAGTATTTACTGGACACTATAGAAGGT</t>
  </si>
  <si>
    <t>s64</t>
  </si>
  <si>
    <t>GGATCAGTATTTACAGGACACTATAGAAGGC</t>
  </si>
  <si>
    <t>s65</t>
  </si>
  <si>
    <t>CTGTCCGTATTTACTGGACACTATAGAAGGG</t>
  </si>
  <si>
    <t>s66</t>
  </si>
  <si>
    <t>TTAGTAGTATTTACTGGACACTATAGAAGCG</t>
  </si>
  <si>
    <t>s67</t>
  </si>
  <si>
    <t>TAACCCTTATTTACTGGCCACTATAGAACGG</t>
  </si>
  <si>
    <t>s68</t>
  </si>
  <si>
    <t>TACTGATTATTTACTGGACACTATAGAAGGG</t>
  </si>
  <si>
    <t>s69</t>
  </si>
  <si>
    <t>TAGTTAGAATTTACTGGACACTATAGAAGGG</t>
  </si>
  <si>
    <t>s70</t>
  </si>
  <si>
    <t>s71</t>
  </si>
  <si>
    <t>TACTCAGTATTTACTGGACACTCTAGAAGGC</t>
  </si>
  <si>
    <t>s72</t>
  </si>
  <si>
    <t>TATGTAGTATTTACTGGACACTATAGAAGGG</t>
  </si>
  <si>
    <t>s73</t>
  </si>
  <si>
    <t>预测值</t>
  </si>
  <si>
    <t>实际值</t>
  </si>
  <si>
    <t>LB</t>
  </si>
  <si>
    <t>M9</t>
  </si>
  <si>
    <t>name</t>
  </si>
  <si>
    <t>exp-LB</t>
  </si>
  <si>
    <t>exp_percentage</t>
  </si>
  <si>
    <t>诱导前后比值</t>
  </si>
  <si>
    <t>上次平均值</t>
  </si>
  <si>
    <t>seq_1</t>
  </si>
  <si>
    <t>ATGTGAATATTTAGTGGACAGTATAGAAGGA</t>
  </si>
  <si>
    <t>seq_2</t>
  </si>
  <si>
    <t>AGAGGCATATTTAGTGGACACTCTAGAACAT</t>
  </si>
  <si>
    <t>seq_3</t>
  </si>
  <si>
    <t>GCCGTGTTATTTAGTGGACACTCTAGAAGGC</t>
  </si>
  <si>
    <t>seq_4</t>
  </si>
  <si>
    <t>ACCAGAATGTTTATAGGACAGTATAGAAGGT</t>
  </si>
  <si>
    <t>seq_7</t>
  </si>
  <si>
    <t>GGTTCTATCTTTACTGGACAGTCTAGAACGC</t>
  </si>
  <si>
    <t>seq_8</t>
  </si>
  <si>
    <t>GTGCGGACGGTTAGTGGACACTATAGAACGG</t>
  </si>
  <si>
    <t>seq_9</t>
  </si>
  <si>
    <t>CTAGGGCAATTTAGCAGACAGTATAGAAGCG</t>
  </si>
  <si>
    <t>seq_12</t>
  </si>
  <si>
    <t>ACAGCATATATATGGAGCCAGTATAGAAGGG</t>
  </si>
  <si>
    <t>seq_13</t>
  </si>
  <si>
    <t>TCAGCAGTATATACCGGACAGTATAGAAGTT</t>
  </si>
  <si>
    <t>seq_14</t>
  </si>
  <si>
    <t>GGACGGGTATTTAGAGGACATTATAGAACTC</t>
  </si>
  <si>
    <t>seq_15</t>
  </si>
  <si>
    <r>
      <rPr>
        <sz val="11"/>
        <color theme="1"/>
        <rFont val="Courier New"/>
        <family val="3"/>
      </rPr>
      <t>GGTAGTTTG</t>
    </r>
    <r>
      <rPr>
        <sz val="11"/>
        <color rgb="FFFF0000"/>
        <rFont val="Courier New"/>
        <family val="3"/>
      </rPr>
      <t>GTTTG</t>
    </r>
    <r>
      <rPr>
        <sz val="11"/>
        <color theme="1"/>
        <rFont val="Courier New"/>
        <family val="3"/>
      </rPr>
      <t>CAGACACTATAGAAGGC</t>
    </r>
  </si>
  <si>
    <t>seq_16</t>
  </si>
  <si>
    <t>GTGATGACGGTATGAAGACACTATAGAAGCA</t>
  </si>
  <si>
    <t>seq_17</t>
  </si>
  <si>
    <t>CGACGCCTATTTACCAGCCAGTCTAGAAACG</t>
  </si>
  <si>
    <t>seq_20</t>
  </si>
  <si>
    <t>CAAGGAAGTCTCTGAAGACACTATAGAAGTC</t>
  </si>
  <si>
    <t>seq_21</t>
  </si>
  <si>
    <t>AATTGGGACTTTGGGAGACAGTATAGAAGAG</t>
  </si>
  <si>
    <t>seq_22</t>
  </si>
  <si>
    <t>AATCGAATTCACGGCAGCCAGTATAGAAGTC</t>
  </si>
  <si>
    <t>seq_24</t>
  </si>
  <si>
    <t>ACCGACTCTGTCTGCAGACACTCTAGAACAG</t>
  </si>
  <si>
    <t>seq_25</t>
  </si>
  <si>
    <t>ACGGTGTTTGAACGGTGCCACTCTAGAACCC</t>
  </si>
  <si>
    <t>seq_26</t>
  </si>
  <si>
    <t>AGTAGGTCTATTAATGGACATTATAGAACCT</t>
  </si>
  <si>
    <t>seq_27</t>
  </si>
  <si>
    <t>GGGTGTAAATTATAGAGCCAGTCTAGAAGTA</t>
  </si>
  <si>
    <t>seq_28</t>
  </si>
  <si>
    <t>AGACAATAAGATTGCAGCCAGTCTAGAAGTT</t>
  </si>
  <si>
    <t>seq_29</t>
  </si>
  <si>
    <t>GAGCGGGCGATAAGGGGCCACTCTAGAACAC</t>
  </si>
  <si>
    <t>seq_31</t>
  </si>
  <si>
    <t>AAATGTCCAGTCTGGAACCATTCTAGAAGAA</t>
  </si>
  <si>
    <t>seq_32</t>
  </si>
  <si>
    <t>GAATGAGCTATACGCCGCCATTCTAGAAGAG</t>
  </si>
  <si>
    <t>seq_33</t>
  </si>
  <si>
    <t>GAGACGACTATATGGTACAGTATAGAATTGT</t>
  </si>
  <si>
    <t>seq_35</t>
  </si>
  <si>
    <t>AACCCGAAGGACTGGTACCTTTATAGAATGA</t>
  </si>
  <si>
    <t>seq_36</t>
  </si>
  <si>
    <t>CAGGGGATAATTTGAATGGGTATAGAATTAG</t>
  </si>
  <si>
    <t>seq_37</t>
  </si>
  <si>
    <t>TCTTCGGTATTTACTCTGGGTATAGAATCAA</t>
  </si>
  <si>
    <t>seq_40</t>
  </si>
  <si>
    <t>AGGCTGCGGGTATGGTATGGTACAGGACTGC</t>
  </si>
  <si>
    <t>seq_41</t>
  </si>
  <si>
    <t>TTAGGCTTTTTACTGTATGGACTAGAGACAG</t>
  </si>
  <si>
    <t>seq_42</t>
  </si>
  <si>
    <t>GGCGCCTCTAATGAGACTCGTTCTAGAAGCT</t>
  </si>
  <si>
    <t>seq_45</t>
  </si>
  <si>
    <t>CCGTGCGGGGTTTGGTATAGTATAGGAACAG</t>
  </si>
  <si>
    <t>seq_46</t>
  </si>
  <si>
    <t>CGCTCAACGGAATGGTATAGTCTAGAATTAG</t>
  </si>
  <si>
    <t>seq_47</t>
  </si>
  <si>
    <t>TCCAGACACGTACTGTATGGACTAGAAAACC</t>
  </si>
  <si>
    <t>seq_50</t>
  </si>
  <si>
    <t>AGCACGTCTATTTAGTATTGTACTGGACTAA</t>
  </si>
  <si>
    <t>seq_51</t>
  </si>
  <si>
    <t>GATCTGCTGGTTTAGTATGGACTAGTAAAAG</t>
  </si>
  <si>
    <t>seq_52</t>
  </si>
  <si>
    <t>TAACGATTTCACTGCATTGAATCTAGAAGTT</t>
  </si>
  <si>
    <t>seq_55</t>
  </si>
  <si>
    <t>TATAGTCCCATTGGCCTGGGTATGGTACTGT</t>
  </si>
  <si>
    <t>seq_56</t>
  </si>
  <si>
    <t>AGGGTGTCAATTATAGACGGTATAGGACGCC</t>
  </si>
  <si>
    <t>seq_57</t>
  </si>
  <si>
    <t>CAATCTATCTTTACTAGTGTTTATAGAACAG</t>
  </si>
  <si>
    <t>seq_60</t>
  </si>
  <si>
    <t>TGCGGTTTGTTATAGAATGGACTCGGTACGT</t>
  </si>
  <si>
    <t>seq_61</t>
  </si>
  <si>
    <t>CAGTCTCTATTTGACTCTAGTATAGAGTCGA</t>
  </si>
  <si>
    <t>seq_62</t>
  </si>
  <si>
    <t>CGCGCGGACTTTGTTTCGGGTACGGGACTAG</t>
  </si>
  <si>
    <r>
      <rPr>
        <sz val="11"/>
        <color theme="1"/>
        <rFont val="Courier New"/>
        <family val="3"/>
      </rPr>
      <t>TAATCAGTA</t>
    </r>
    <r>
      <rPr>
        <sz val="11"/>
        <color rgb="FFFF0000"/>
        <rFont val="Courier New"/>
        <family val="3"/>
      </rPr>
      <t>TTTAC</t>
    </r>
    <r>
      <rPr>
        <sz val="11"/>
        <color theme="1"/>
        <rFont val="Courier New"/>
        <family val="3"/>
      </rPr>
      <t>TGGACAC</t>
    </r>
    <r>
      <rPr>
        <sz val="11"/>
        <color rgb="FFFF0000"/>
        <rFont val="Courier New"/>
        <family val="3"/>
      </rPr>
      <t>TATAG</t>
    </r>
    <r>
      <rPr>
        <sz val="11"/>
        <color theme="1"/>
        <rFont val="Courier New"/>
        <family val="3"/>
      </rPr>
      <t>AAGGG</t>
    </r>
  </si>
  <si>
    <t>差值</t>
    <phoneticPr fontId="5" type="noConversion"/>
  </si>
  <si>
    <t>/</t>
    <phoneticPr fontId="5" type="noConversion"/>
  </si>
  <si>
    <t xml:space="preserve"> old_exp_LB</t>
    <phoneticPr fontId="5" type="noConversion"/>
  </si>
  <si>
    <t>new_exp_LB</t>
    <phoneticPr fontId="5" type="noConversion"/>
  </si>
  <si>
    <t>sequence</t>
    <phoneticPr fontId="5" type="noConversion"/>
  </si>
  <si>
    <t xml:space="preserve">   1/4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</si>
</sst>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6">
    <xf numFmtId="0" fontId="0" fillId="0" borderId="0" xfId="0"/>
    <xf numFmtId="0" fontId="4" fillId="0" borderId="0" xfId="1">
      <alignment vertical="center"/>
    </xf>
    <xf numFmtId="0" fontId="1" fillId="0" borderId="0" xfId="1" applyFont="1">
      <alignment vertical="center"/>
    </xf>
    <xf numFmtId="0" fontId="4" fillId="2" borderId="0" xfId="1" applyFill="1">
      <alignment vertical="center"/>
    </xf>
    <xf numFmtId="0" fontId="1" fillId="2" borderId="0" xfId="1" applyFont="1" applyFill="1">
      <alignment vertical="center"/>
    </xf>
    <xf numFmtId="0" fontId="1" fillId="3" borderId="0" xfId="1" applyFont="1" applyFill="1">
      <alignment vertical="center"/>
    </xf>
    <xf numFmtId="0" fontId="2" fillId="0" borderId="0" xfId="1" applyFont="1">
      <alignment vertical="center"/>
    </xf>
    <xf numFmtId="0" fontId="4" fillId="4" borderId="0" xfId="1" applyFill="1">
      <alignment vertical="center"/>
    </xf>
    <xf numFmtId="0" fontId="2" fillId="4" borderId="0" xfId="1" applyFont="1" applyFill="1">
      <alignment vertical="center"/>
    </xf>
    <xf numFmtId="0" fontId="4" fillId="0" borderId="0" xfId="1" applyFill="1">
      <alignment vertical="center"/>
    </xf>
    <xf numFmtId="0" fontId="2" fillId="0" borderId="0" xfId="1" applyFont="1" applyFill="1">
      <alignment vertical="center"/>
    </xf>
    <xf numFmtId="0" fontId="4" fillId="5" borderId="0" xfId="1" applyFill="1">
      <alignment vertical="center"/>
    </xf>
    <xf numFmtId="0" fontId="2" fillId="2" borderId="0" xfId="1" applyFont="1" applyFill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>
      <alignment vertical="center"/>
    </xf>
  </cellXfs>
  <cellStyles count="2">
    <cellStyle name="常规" xfId="0" builtinId="0"/>
    <cellStyle name="常规 2" xfId="1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</a:t>
            </a:r>
            <a:r>
              <a:rPr lang="zh-CN" altLang="en-US"/>
              <a:t>个四分之一强度测试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DH10B实验结果!$B$62:$B$73</c:f>
              <c:strCache>
                <c:ptCount val="12"/>
                <c:pt idx="0">
                  <c:v>S61</c:v>
                </c:pt>
                <c:pt idx="1">
                  <c:v>S62</c:v>
                </c:pt>
                <c:pt idx="2">
                  <c:v>S63</c:v>
                </c:pt>
                <c:pt idx="3">
                  <c:v>S64</c:v>
                </c:pt>
                <c:pt idx="4">
                  <c:v>S65</c:v>
                </c:pt>
                <c:pt idx="5">
                  <c:v>S66</c:v>
                </c:pt>
                <c:pt idx="6">
                  <c:v>S67</c:v>
                </c:pt>
                <c:pt idx="7">
                  <c:v>S68</c:v>
                </c:pt>
                <c:pt idx="8">
                  <c:v>S69</c:v>
                </c:pt>
                <c:pt idx="9">
                  <c:v>S70</c:v>
                </c:pt>
                <c:pt idx="10">
                  <c:v>S71</c:v>
                </c:pt>
                <c:pt idx="11">
                  <c:v>S72</c:v>
                </c:pt>
              </c:strCache>
            </c:strRef>
          </c:xVal>
          <c:yVal>
            <c:numRef>
              <c:f>DH10B实验结果!$C$62:$C$73</c:f>
              <c:numCache>
                <c:formatCode>General</c:formatCode>
                <c:ptCount val="12"/>
                <c:pt idx="0">
                  <c:v>15949.15235</c:v>
                </c:pt>
                <c:pt idx="1">
                  <c:v>15960.34237</c:v>
                </c:pt>
                <c:pt idx="2">
                  <c:v>16263.587949999999</c:v>
                </c:pt>
                <c:pt idx="3">
                  <c:v>16837.157749999998</c:v>
                </c:pt>
                <c:pt idx="4">
                  <c:v>16850.496749999998</c:v>
                </c:pt>
                <c:pt idx="5">
                  <c:v>16896.67452</c:v>
                </c:pt>
                <c:pt idx="6">
                  <c:v>17137.95174</c:v>
                </c:pt>
                <c:pt idx="7">
                  <c:v>17169.23646</c:v>
                </c:pt>
                <c:pt idx="8">
                  <c:v>17544.451519999999</c:v>
                </c:pt>
                <c:pt idx="9">
                  <c:v>17713.728599999999</c:v>
                </c:pt>
                <c:pt idx="10">
                  <c:v>17814.104080000001</c:v>
                </c:pt>
                <c:pt idx="11">
                  <c:v>20531.46746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DH10B实验结果!#REF!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BF1-483E-9AC0-FAC1C7A63A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DH10B实验结果!$B$62:$B$73</c:f>
              <c:strCache>
                <c:ptCount val="12"/>
                <c:pt idx="0">
                  <c:v>S61</c:v>
                </c:pt>
                <c:pt idx="1">
                  <c:v>S62</c:v>
                </c:pt>
                <c:pt idx="2">
                  <c:v>S63</c:v>
                </c:pt>
                <c:pt idx="3">
                  <c:v>S64</c:v>
                </c:pt>
                <c:pt idx="4">
                  <c:v>S65</c:v>
                </c:pt>
                <c:pt idx="5">
                  <c:v>S66</c:v>
                </c:pt>
                <c:pt idx="6">
                  <c:v>S67</c:v>
                </c:pt>
                <c:pt idx="7">
                  <c:v>S68</c:v>
                </c:pt>
                <c:pt idx="8">
                  <c:v>S69</c:v>
                </c:pt>
                <c:pt idx="9">
                  <c:v>S70</c:v>
                </c:pt>
                <c:pt idx="10">
                  <c:v>S71</c:v>
                </c:pt>
                <c:pt idx="11">
                  <c:v>S72</c:v>
                </c:pt>
              </c:strCache>
            </c:strRef>
          </c:xVal>
          <c:yVal>
            <c:numRef>
              <c:f>DH10B实验结果!$O$62:$O$73</c:f>
              <c:numCache>
                <c:formatCode>General</c:formatCode>
                <c:ptCount val="12"/>
                <c:pt idx="0">
                  <c:v>5825.04</c:v>
                </c:pt>
                <c:pt idx="1">
                  <c:v>14484.98</c:v>
                </c:pt>
                <c:pt idx="2">
                  <c:v>15790.74</c:v>
                </c:pt>
                <c:pt idx="3">
                  <c:v>4627.8</c:v>
                </c:pt>
                <c:pt idx="4">
                  <c:v>19974.34</c:v>
                </c:pt>
                <c:pt idx="5">
                  <c:v>5714.4800000000005</c:v>
                </c:pt>
                <c:pt idx="6">
                  <c:v>11723.76</c:v>
                </c:pt>
                <c:pt idx="7">
                  <c:v>3648.3599999999997</c:v>
                </c:pt>
                <c:pt idx="8">
                  <c:v>13769.279999999999</c:v>
                </c:pt>
                <c:pt idx="9">
                  <c:v>6276.74</c:v>
                </c:pt>
                <c:pt idx="10">
                  <c:v>13717.720000000001</c:v>
                </c:pt>
                <c:pt idx="11">
                  <c:v>16094.6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DH10B实验结果!#REF!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F1-483E-9AC0-FAC1C7A6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97448"/>
        <c:axId val="335798432"/>
      </c:scatterChart>
      <c:valAx>
        <c:axId val="33579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98432"/>
        <c:crosses val="autoZero"/>
        <c:crossBetween val="midCat"/>
      </c:valAx>
      <c:valAx>
        <c:axId val="3357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79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133</xdr:row>
      <xdr:rowOff>144462</xdr:rowOff>
    </xdr:from>
    <xdr:to>
      <xdr:col>4</xdr:col>
      <xdr:colOff>194470</xdr:colOff>
      <xdr:row>158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5"/>
  <sheetViews>
    <sheetView topLeftCell="D34" zoomScale="85" zoomScaleNormal="85" workbookViewId="0">
      <selection activeCell="O62" sqref="O62"/>
    </sheetView>
  </sheetViews>
  <sheetFormatPr defaultColWidth="8.625" defaultRowHeight="14.25" x14ac:dyDescent="0.2"/>
  <cols>
    <col min="1" max="1" width="43.125" style="1" customWidth="1"/>
    <col min="2" max="2" width="8.625" style="1"/>
    <col min="3" max="3" width="16.375" style="1" customWidth="1"/>
    <col min="4" max="4" width="10.875" style="1" customWidth="1"/>
    <col min="5" max="5" width="14.875" style="1" customWidth="1"/>
    <col min="6" max="6" width="9.75" style="1" customWidth="1"/>
    <col min="7" max="7" width="42.75" style="2" customWidth="1"/>
    <col min="8" max="8" width="16.875" style="2" customWidth="1"/>
    <col min="9" max="9" width="9.25" style="1" customWidth="1"/>
    <col min="10" max="10" width="14.75" style="1" customWidth="1"/>
    <col min="11" max="11" width="15.5" style="1" customWidth="1"/>
    <col min="12" max="16" width="16" style="1" customWidth="1"/>
    <col min="17" max="17" width="13.875" style="1" customWidth="1"/>
    <col min="18" max="18" width="19.5" style="1" customWidth="1"/>
    <col min="19" max="21" width="18.125" style="1" customWidth="1"/>
    <col min="22" max="22" width="18.5" style="1" customWidth="1"/>
    <col min="23" max="23" width="15.125" style="1" customWidth="1"/>
    <col min="24" max="16384" width="8.625" style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15</v>
      </c>
    </row>
    <row r="2" spans="1:28" x14ac:dyDescent="0.2">
      <c r="A2" s="1" t="s">
        <v>22</v>
      </c>
      <c r="B2" s="1" t="s">
        <v>23</v>
      </c>
      <c r="C2" s="1">
        <v>27545.224099999999</v>
      </c>
      <c r="D2" s="1">
        <v>5332.6473699999997</v>
      </c>
      <c r="E2" s="1">
        <v>6</v>
      </c>
      <c r="F2" s="1" t="s">
        <v>24</v>
      </c>
      <c r="G2" s="2" t="s">
        <v>22</v>
      </c>
      <c r="I2" s="1">
        <v>11.9</v>
      </c>
      <c r="J2" s="1">
        <v>16822.599999999999</v>
      </c>
      <c r="K2" s="1">
        <v>19657.400000000001</v>
      </c>
      <c r="L2" s="1">
        <v>20104.7</v>
      </c>
      <c r="M2" s="1">
        <v>19161.3</v>
      </c>
      <c r="O2" s="1">
        <f t="shared" ref="O2:O61" si="0">AVERAGE(J2:N2)</f>
        <v>18936.5</v>
      </c>
      <c r="P2" s="1">
        <f t="shared" ref="P2:P33" si="1">_xlfn.STDEV.P(J2:N2)</f>
        <v>1265.2565253734133</v>
      </c>
      <c r="Q2" s="1">
        <v>9621.7000000000007</v>
      </c>
      <c r="R2" s="1">
        <v>6718.9</v>
      </c>
      <c r="S2" s="1">
        <v>6459.7</v>
      </c>
      <c r="T2" s="1">
        <v>8989</v>
      </c>
      <c r="V2" s="1">
        <f t="shared" ref="V2:V61" si="2">AVERAGE(Q2:U2)</f>
        <v>7947.3249999999998</v>
      </c>
      <c r="W2" s="1">
        <f t="shared" ref="W2:W33" si="3">_xlfn.STDEV.P(Q2:U2)</f>
        <v>1379.3725536906286</v>
      </c>
      <c r="X2" s="1">
        <v>100</v>
      </c>
    </row>
    <row r="3" spans="1:28" x14ac:dyDescent="0.2">
      <c r="A3" s="1" t="s">
        <v>25</v>
      </c>
      <c r="B3" s="1" t="s">
        <v>26</v>
      </c>
      <c r="C3" s="1">
        <v>30663.198670000002</v>
      </c>
      <c r="D3" s="1">
        <v>4526.5989280000003</v>
      </c>
      <c r="E3" s="1">
        <v>6</v>
      </c>
      <c r="F3" s="1" t="s">
        <v>24</v>
      </c>
      <c r="G3" s="2" t="s">
        <v>25</v>
      </c>
      <c r="I3" s="1">
        <v>185.1</v>
      </c>
      <c r="J3" s="1">
        <v>16471.2</v>
      </c>
      <c r="K3" s="1">
        <v>15938.3</v>
      </c>
      <c r="L3" s="1">
        <v>14791.7</v>
      </c>
      <c r="M3" s="1">
        <v>18427</v>
      </c>
      <c r="O3" s="1">
        <f t="shared" si="0"/>
        <v>16407.05</v>
      </c>
      <c r="P3" s="1">
        <f t="shared" si="1"/>
        <v>1314.6668218602003</v>
      </c>
      <c r="Q3" s="1">
        <v>4600.5</v>
      </c>
      <c r="R3" s="1">
        <v>4244.2</v>
      </c>
      <c r="S3" s="1">
        <v>3980.6</v>
      </c>
      <c r="T3" s="1">
        <v>6328.8</v>
      </c>
      <c r="V3" s="1">
        <f t="shared" si="2"/>
        <v>4788.5250000000005</v>
      </c>
      <c r="W3" s="1">
        <f t="shared" si="3"/>
        <v>916.08310041993218</v>
      </c>
      <c r="X3" s="1">
        <v>100</v>
      </c>
    </row>
    <row r="4" spans="1:28" x14ac:dyDescent="0.2">
      <c r="A4" s="1" t="s">
        <v>27</v>
      </c>
      <c r="B4" s="1" t="s">
        <v>28</v>
      </c>
      <c r="C4" s="1">
        <v>39368.452619999996</v>
      </c>
      <c r="D4" s="1">
        <v>6253.8584629999996</v>
      </c>
      <c r="E4" s="1">
        <v>6</v>
      </c>
      <c r="F4" s="1" t="s">
        <v>24</v>
      </c>
      <c r="G4" s="2" t="s">
        <v>27</v>
      </c>
      <c r="I4" s="1">
        <v>383.3</v>
      </c>
      <c r="J4" s="1">
        <v>25679.7</v>
      </c>
      <c r="K4" s="1">
        <v>25653.3</v>
      </c>
      <c r="L4" s="1">
        <v>25856.1</v>
      </c>
      <c r="M4" s="1">
        <v>19861.8</v>
      </c>
      <c r="O4" s="1">
        <f t="shared" si="0"/>
        <v>24262.725000000002</v>
      </c>
      <c r="P4" s="1">
        <f t="shared" si="1"/>
        <v>2542.0710910348025</v>
      </c>
      <c r="Q4" s="1">
        <v>9656.1</v>
      </c>
      <c r="R4" s="1">
        <v>8797.4</v>
      </c>
      <c r="S4" s="1">
        <v>7437.3</v>
      </c>
      <c r="T4" s="1">
        <v>12883.7</v>
      </c>
      <c r="V4" s="1">
        <f t="shared" si="2"/>
        <v>9693.625</v>
      </c>
      <c r="W4" s="1">
        <f t="shared" si="3"/>
        <v>2004.5079438293608</v>
      </c>
      <c r="X4" s="1">
        <v>100</v>
      </c>
    </row>
    <row r="5" spans="1:28" x14ac:dyDescent="0.2">
      <c r="A5" s="1" t="s">
        <v>29</v>
      </c>
      <c r="B5" s="1" t="s">
        <v>30</v>
      </c>
      <c r="C5" s="1">
        <v>20611.058560000001</v>
      </c>
      <c r="D5" s="1">
        <v>3273.1826310000001</v>
      </c>
      <c r="E5" s="1">
        <v>7</v>
      </c>
      <c r="F5" s="1" t="s">
        <v>31</v>
      </c>
      <c r="G5" s="2" t="s">
        <v>29</v>
      </c>
      <c r="I5" s="1">
        <v>691.7</v>
      </c>
      <c r="J5" s="1">
        <v>9152.7000000000007</v>
      </c>
      <c r="K5" s="1">
        <v>10184.4</v>
      </c>
      <c r="L5" s="1">
        <v>8277.4</v>
      </c>
      <c r="M5" s="1">
        <v>10545.2</v>
      </c>
      <c r="O5" s="1">
        <f t="shared" si="0"/>
        <v>9539.9249999999993</v>
      </c>
      <c r="P5" s="1">
        <f t="shared" si="1"/>
        <v>890.2020034099005</v>
      </c>
      <c r="Q5" s="1">
        <v>3062.9</v>
      </c>
      <c r="R5" s="1">
        <v>2178.8000000000002</v>
      </c>
      <c r="S5" s="1">
        <v>2976</v>
      </c>
      <c r="T5" s="1">
        <v>3892.5</v>
      </c>
      <c r="V5" s="1">
        <f t="shared" si="2"/>
        <v>3027.55</v>
      </c>
      <c r="W5" s="1">
        <f t="shared" si="3"/>
        <v>606.71700363513719</v>
      </c>
      <c r="X5" s="1">
        <v>100</v>
      </c>
    </row>
    <row r="6" spans="1:28" x14ac:dyDescent="0.2">
      <c r="A6" s="1" t="s">
        <v>32</v>
      </c>
      <c r="B6" s="1" t="s">
        <v>33</v>
      </c>
      <c r="C6" s="1">
        <v>19004.59662</v>
      </c>
      <c r="D6" s="1">
        <v>3372.3659080000002</v>
      </c>
      <c r="E6" s="1">
        <v>6</v>
      </c>
      <c r="F6" s="1" t="s">
        <v>31</v>
      </c>
      <c r="G6" s="2" t="s">
        <v>32</v>
      </c>
      <c r="I6" s="1">
        <v>194.2</v>
      </c>
      <c r="J6" s="1">
        <v>8742</v>
      </c>
      <c r="K6" s="3"/>
      <c r="L6" s="1">
        <v>10343.299999999999</v>
      </c>
      <c r="M6" s="1">
        <v>9181.2999999999993</v>
      </c>
      <c r="O6" s="1">
        <f t="shared" si="0"/>
        <v>9422.1999999999989</v>
      </c>
      <c r="P6" s="1">
        <f t="shared" si="1"/>
        <v>675.55657547437602</v>
      </c>
      <c r="Q6" s="1">
        <v>2680.2</v>
      </c>
      <c r="R6" s="3"/>
      <c r="S6" s="1">
        <v>2098.8000000000002</v>
      </c>
      <c r="T6" s="1">
        <v>2947.7</v>
      </c>
      <c r="V6" s="1">
        <f t="shared" si="2"/>
        <v>2575.5666666666666</v>
      </c>
      <c r="W6" s="1">
        <f t="shared" si="3"/>
        <v>354.37165361931687</v>
      </c>
      <c r="X6" s="1">
        <v>100</v>
      </c>
    </row>
    <row r="7" spans="1:28" s="3" customFormat="1" x14ac:dyDescent="0.2">
      <c r="A7" s="3" t="s">
        <v>34</v>
      </c>
      <c r="B7" s="3" t="s">
        <v>35</v>
      </c>
      <c r="C7" s="3">
        <v>20791.44368</v>
      </c>
      <c r="D7" s="3">
        <v>3116.6503619999999</v>
      </c>
      <c r="E7" s="3">
        <v>6</v>
      </c>
      <c r="F7" s="3" t="s">
        <v>31</v>
      </c>
      <c r="G7" s="4" t="s">
        <v>34</v>
      </c>
      <c r="H7" s="2"/>
      <c r="I7" s="1">
        <v>151.5</v>
      </c>
      <c r="K7" s="1">
        <v>4273.5</v>
      </c>
      <c r="L7" s="1">
        <v>4055.5</v>
      </c>
      <c r="M7" s="1">
        <v>4211.3999999999996</v>
      </c>
      <c r="N7" s="1">
        <v>4552.5</v>
      </c>
      <c r="O7" s="1">
        <f t="shared" si="0"/>
        <v>4273.2250000000004</v>
      </c>
      <c r="P7" s="1">
        <f t="shared" si="1"/>
        <v>179.73668761552275</v>
      </c>
      <c r="R7" s="1">
        <v>763.3</v>
      </c>
      <c r="S7" s="1">
        <v>922.8</v>
      </c>
      <c r="T7" s="1">
        <v>1325.9</v>
      </c>
      <c r="U7" s="1">
        <v>1154.2</v>
      </c>
      <c r="V7" s="1">
        <f t="shared" si="2"/>
        <v>1041.55</v>
      </c>
      <c r="W7" s="1">
        <f t="shared" si="3"/>
        <v>215.09856461631742</v>
      </c>
      <c r="X7" s="1">
        <v>100</v>
      </c>
      <c r="Y7" s="1"/>
      <c r="Z7" s="1"/>
      <c r="AA7" s="1"/>
      <c r="AB7" s="1"/>
    </row>
    <row r="8" spans="1:28" x14ac:dyDescent="0.2">
      <c r="A8" s="1" t="s">
        <v>36</v>
      </c>
      <c r="B8" s="1" t="s">
        <v>37</v>
      </c>
      <c r="C8" s="1">
        <v>20380.857059999998</v>
      </c>
      <c r="D8" s="1">
        <v>3912.099271</v>
      </c>
      <c r="E8" s="1">
        <v>6</v>
      </c>
      <c r="F8" s="1" t="s">
        <v>31</v>
      </c>
      <c r="G8" s="2" t="s">
        <v>36</v>
      </c>
      <c r="I8" s="1">
        <v>380.4</v>
      </c>
      <c r="J8" s="1">
        <v>21522</v>
      </c>
      <c r="K8" s="1">
        <v>20045.599999999999</v>
      </c>
      <c r="L8" s="1">
        <v>19227.2</v>
      </c>
      <c r="M8" s="1">
        <v>22185.7</v>
      </c>
      <c r="N8" s="1">
        <v>21457.200000000001</v>
      </c>
      <c r="O8" s="1">
        <f t="shared" si="0"/>
        <v>20887.54</v>
      </c>
      <c r="P8" s="1">
        <f t="shared" si="1"/>
        <v>1084.2382830356069</v>
      </c>
      <c r="Q8" s="1">
        <v>5430.3</v>
      </c>
      <c r="R8" s="1">
        <v>3963.6</v>
      </c>
      <c r="S8" s="1">
        <v>5450.6</v>
      </c>
      <c r="T8" s="1">
        <v>7918.9</v>
      </c>
      <c r="U8" s="1">
        <v>6202.9</v>
      </c>
      <c r="V8" s="1">
        <f t="shared" si="2"/>
        <v>5793.26</v>
      </c>
      <c r="W8" s="1">
        <f t="shared" si="3"/>
        <v>1287.0867796694952</v>
      </c>
      <c r="X8" s="1">
        <v>100</v>
      </c>
    </row>
    <row r="9" spans="1:28" x14ac:dyDescent="0.2">
      <c r="A9" s="1" t="s">
        <v>38</v>
      </c>
      <c r="B9" s="1" t="s">
        <v>39</v>
      </c>
      <c r="C9" s="1">
        <v>14444.069240000001</v>
      </c>
      <c r="D9" s="1">
        <v>2166.145591</v>
      </c>
      <c r="E9" s="1">
        <v>6</v>
      </c>
      <c r="F9" s="1" t="s">
        <v>40</v>
      </c>
      <c r="G9" s="2" t="s">
        <v>38</v>
      </c>
      <c r="I9" s="1">
        <v>283.2</v>
      </c>
      <c r="J9" s="3"/>
      <c r="K9" s="1">
        <v>8169.7</v>
      </c>
      <c r="L9" s="1">
        <v>8434.2000000000007</v>
      </c>
      <c r="M9" s="1">
        <v>9375.2000000000007</v>
      </c>
      <c r="N9" s="1">
        <v>8235.2999999999993</v>
      </c>
      <c r="O9" s="1">
        <f t="shared" si="0"/>
        <v>8553.6</v>
      </c>
      <c r="P9" s="1">
        <f t="shared" si="1"/>
        <v>484.24606864692299</v>
      </c>
      <c r="Q9" s="1">
        <v>2518.6999999999998</v>
      </c>
      <c r="R9" s="3"/>
      <c r="S9" s="1">
        <v>2032.9</v>
      </c>
      <c r="T9" s="1">
        <v>3282.2</v>
      </c>
      <c r="U9" s="1">
        <v>2349.5</v>
      </c>
      <c r="V9" s="1">
        <f t="shared" si="2"/>
        <v>2545.8249999999998</v>
      </c>
      <c r="W9" s="1">
        <f t="shared" si="3"/>
        <v>459.51590492060262</v>
      </c>
      <c r="X9" s="1">
        <v>100</v>
      </c>
    </row>
    <row r="10" spans="1:28" x14ac:dyDescent="0.2">
      <c r="A10" s="1" t="s">
        <v>41</v>
      </c>
      <c r="B10" s="1" t="s">
        <v>42</v>
      </c>
      <c r="C10" s="1">
        <v>18562.020130000001</v>
      </c>
      <c r="D10" s="1">
        <v>2725.3804759999998</v>
      </c>
      <c r="E10" s="1">
        <v>6</v>
      </c>
      <c r="F10" s="1" t="s">
        <v>40</v>
      </c>
      <c r="G10" s="2" t="s">
        <v>41</v>
      </c>
      <c r="I10" s="1">
        <v>347.1</v>
      </c>
      <c r="J10" s="1">
        <v>8762.2999999999993</v>
      </c>
      <c r="K10" s="1">
        <v>10254.5</v>
      </c>
      <c r="L10" s="1">
        <v>8791.6</v>
      </c>
      <c r="M10" s="1">
        <v>10760.2</v>
      </c>
      <c r="N10" s="1">
        <v>9501.7999999999993</v>
      </c>
      <c r="O10" s="1">
        <f t="shared" si="0"/>
        <v>9614.0800000000017</v>
      </c>
      <c r="P10" s="1">
        <f t="shared" si="1"/>
        <v>792.25477568772067</v>
      </c>
      <c r="Q10" s="1">
        <v>2214.3000000000002</v>
      </c>
      <c r="R10" s="3"/>
      <c r="S10" s="1">
        <v>1922.9</v>
      </c>
      <c r="T10" s="1">
        <v>2972.6</v>
      </c>
      <c r="U10" s="1">
        <v>2756.4</v>
      </c>
      <c r="V10" s="1">
        <f t="shared" si="2"/>
        <v>2466.5500000000002</v>
      </c>
      <c r="W10" s="1">
        <f t="shared" si="3"/>
        <v>418.11631455852137</v>
      </c>
      <c r="X10" s="1">
        <v>100</v>
      </c>
    </row>
    <row r="11" spans="1:28" x14ac:dyDescent="0.2">
      <c r="A11" s="1" t="s">
        <v>43</v>
      </c>
      <c r="B11" s="1" t="s">
        <v>44</v>
      </c>
      <c r="C11" s="1">
        <v>14187.18931</v>
      </c>
      <c r="D11" s="1">
        <v>2362.98252</v>
      </c>
      <c r="E11" s="1">
        <v>6</v>
      </c>
      <c r="F11" s="1" t="s">
        <v>40</v>
      </c>
      <c r="G11" s="2" t="s">
        <v>43</v>
      </c>
      <c r="I11" s="1">
        <v>428</v>
      </c>
      <c r="J11" s="1">
        <v>4511.7</v>
      </c>
      <c r="K11" s="1">
        <v>4232.5</v>
      </c>
      <c r="L11" s="1">
        <v>3764.8</v>
      </c>
      <c r="M11" s="1">
        <v>4377.6000000000004</v>
      </c>
      <c r="N11" s="1">
        <v>3910.5</v>
      </c>
      <c r="O11" s="1">
        <f t="shared" si="0"/>
        <v>4159.42</v>
      </c>
      <c r="P11" s="1">
        <f t="shared" si="1"/>
        <v>280.97348914087956</v>
      </c>
      <c r="Q11" s="1">
        <v>1144.5</v>
      </c>
      <c r="R11" s="1">
        <v>1133.5999999999999</v>
      </c>
      <c r="S11" s="1">
        <v>1067.5999999999999</v>
      </c>
      <c r="T11" s="1">
        <v>1754.3</v>
      </c>
      <c r="U11" s="1">
        <v>1420.2</v>
      </c>
      <c r="V11" s="1">
        <f t="shared" si="2"/>
        <v>1304.04</v>
      </c>
      <c r="W11" s="1">
        <f t="shared" si="3"/>
        <v>255.59103740154904</v>
      </c>
      <c r="X11" s="1">
        <v>100</v>
      </c>
    </row>
    <row r="12" spans="1:28" x14ac:dyDescent="0.2">
      <c r="A12" s="1" t="s">
        <v>45</v>
      </c>
      <c r="B12" s="1" t="s">
        <v>46</v>
      </c>
      <c r="C12" s="1">
        <v>8893.2262429999992</v>
      </c>
      <c r="D12" s="1">
        <v>1710.0099560000001</v>
      </c>
      <c r="E12" s="1">
        <v>6</v>
      </c>
      <c r="F12" s="1" t="s">
        <v>47</v>
      </c>
      <c r="G12" s="2" t="s">
        <v>45</v>
      </c>
      <c r="I12" s="1">
        <v>229</v>
      </c>
      <c r="J12" s="1">
        <v>9276.9</v>
      </c>
      <c r="K12" s="1">
        <v>9239</v>
      </c>
      <c r="L12" s="1">
        <v>9580.4</v>
      </c>
      <c r="M12" s="1">
        <v>10581.7</v>
      </c>
      <c r="N12" s="1">
        <v>9708.2999999999993</v>
      </c>
      <c r="O12" s="1">
        <f t="shared" si="0"/>
        <v>9677.26</v>
      </c>
      <c r="P12" s="1">
        <f t="shared" si="1"/>
        <v>485.94588422992155</v>
      </c>
      <c r="Q12" s="1">
        <v>2966.1</v>
      </c>
      <c r="R12" s="3"/>
      <c r="S12" s="1">
        <v>2135.6</v>
      </c>
      <c r="T12" s="1">
        <v>3357</v>
      </c>
      <c r="U12" s="1">
        <v>2559.8000000000002</v>
      </c>
      <c r="V12" s="1">
        <f t="shared" si="2"/>
        <v>2754.625</v>
      </c>
      <c r="W12" s="1">
        <f t="shared" si="3"/>
        <v>455.17195857719514</v>
      </c>
      <c r="X12" s="1">
        <v>100</v>
      </c>
    </row>
    <row r="13" spans="1:28" x14ac:dyDescent="0.2">
      <c r="A13" s="1" t="s">
        <v>48</v>
      </c>
      <c r="B13" s="1" t="s">
        <v>49</v>
      </c>
      <c r="C13" s="1">
        <v>11411.40266</v>
      </c>
      <c r="D13" s="1">
        <v>1728.0732009999999</v>
      </c>
      <c r="E13" s="1">
        <v>6</v>
      </c>
      <c r="F13" s="1" t="s">
        <v>47</v>
      </c>
      <c r="G13" s="2" t="s">
        <v>48</v>
      </c>
      <c r="I13" s="1">
        <v>259.3</v>
      </c>
      <c r="J13" s="1">
        <v>11272.2</v>
      </c>
      <c r="K13" s="1">
        <v>10519.4</v>
      </c>
      <c r="L13" s="1">
        <v>9390.7999999999993</v>
      </c>
      <c r="M13" s="1">
        <v>10551.6</v>
      </c>
      <c r="N13" s="1">
        <v>10351</v>
      </c>
      <c r="O13" s="1">
        <f t="shared" si="0"/>
        <v>10417</v>
      </c>
      <c r="P13" s="1">
        <f t="shared" si="1"/>
        <v>602.89508208311054</v>
      </c>
      <c r="Q13" s="1">
        <v>1308.4000000000001</v>
      </c>
      <c r="R13" s="3"/>
      <c r="S13" s="1">
        <v>2261.9</v>
      </c>
      <c r="T13" s="1">
        <v>3349.3</v>
      </c>
      <c r="U13" s="1">
        <v>2928.7</v>
      </c>
      <c r="V13" s="1">
        <f t="shared" si="2"/>
        <v>2462.0749999999998</v>
      </c>
      <c r="W13" s="1">
        <f t="shared" si="3"/>
        <v>770.70473066862723</v>
      </c>
      <c r="X13" s="1">
        <v>100</v>
      </c>
    </row>
    <row r="14" spans="1:28" x14ac:dyDescent="0.2">
      <c r="A14" s="1" t="s">
        <v>50</v>
      </c>
      <c r="B14" s="1" t="s">
        <v>51</v>
      </c>
      <c r="C14" s="1">
        <v>11083.747890000001</v>
      </c>
      <c r="D14" s="1">
        <v>1752.0126049999999</v>
      </c>
      <c r="E14" s="1">
        <v>6</v>
      </c>
      <c r="F14" s="1" t="s">
        <v>47</v>
      </c>
      <c r="G14" s="2" t="s">
        <v>50</v>
      </c>
      <c r="I14" s="1">
        <v>218.6</v>
      </c>
      <c r="J14" s="1">
        <v>4921.3999999999996</v>
      </c>
      <c r="K14" s="1">
        <v>5143.8999999999996</v>
      </c>
      <c r="L14" s="1">
        <v>5257.6</v>
      </c>
      <c r="M14" s="1">
        <v>5732.6</v>
      </c>
      <c r="N14" s="1">
        <v>4712.7</v>
      </c>
      <c r="O14" s="1">
        <f t="shared" si="0"/>
        <v>5153.6400000000003</v>
      </c>
      <c r="P14" s="1">
        <f t="shared" si="1"/>
        <v>344.8074047928788</v>
      </c>
      <c r="Q14" s="1">
        <v>1323.5</v>
      </c>
      <c r="R14" s="1">
        <v>1206.5999999999999</v>
      </c>
      <c r="S14" s="1">
        <v>1001.4</v>
      </c>
      <c r="T14" s="1">
        <v>1644.4</v>
      </c>
      <c r="U14" s="1">
        <v>1303</v>
      </c>
      <c r="V14" s="1">
        <f t="shared" si="2"/>
        <v>1295.78</v>
      </c>
      <c r="W14" s="1">
        <f t="shared" si="3"/>
        <v>208.31182779669498</v>
      </c>
      <c r="X14" s="1">
        <v>100</v>
      </c>
    </row>
    <row r="15" spans="1:28" x14ac:dyDescent="0.2">
      <c r="A15" s="1" t="s">
        <v>52</v>
      </c>
      <c r="B15" s="1" t="s">
        <v>53</v>
      </c>
      <c r="C15" s="1">
        <v>9112.8133400000006</v>
      </c>
      <c r="D15" s="1">
        <v>1692.8985540000001</v>
      </c>
      <c r="E15" s="1">
        <v>6</v>
      </c>
      <c r="F15" s="1" t="s">
        <v>47</v>
      </c>
      <c r="G15" s="2" t="s">
        <v>52</v>
      </c>
      <c r="I15" s="1">
        <v>182.8</v>
      </c>
      <c r="J15" s="1">
        <v>2956.1</v>
      </c>
      <c r="K15" s="1">
        <v>2981.9</v>
      </c>
      <c r="L15" s="1">
        <v>2970.3</v>
      </c>
      <c r="M15" s="1">
        <v>2942.6</v>
      </c>
      <c r="N15" s="1">
        <v>2763.4</v>
      </c>
      <c r="O15" s="1">
        <f t="shared" si="0"/>
        <v>2922.8599999999997</v>
      </c>
      <c r="P15" s="1">
        <f t="shared" si="1"/>
        <v>80.818725552931099</v>
      </c>
      <c r="Q15" s="1">
        <v>1081.2</v>
      </c>
      <c r="R15" s="1">
        <v>1111.2</v>
      </c>
      <c r="S15" s="1">
        <v>1158.8</v>
      </c>
      <c r="T15" s="1">
        <v>1408.2</v>
      </c>
      <c r="U15" s="1">
        <v>1322.8</v>
      </c>
      <c r="V15" s="1">
        <f t="shared" si="2"/>
        <v>1216.44</v>
      </c>
      <c r="W15" s="1">
        <f t="shared" si="3"/>
        <v>127.09998583792272</v>
      </c>
      <c r="X15" s="1">
        <v>100</v>
      </c>
    </row>
    <row r="16" spans="1:28" x14ac:dyDescent="0.2">
      <c r="A16" s="1" t="s">
        <v>54</v>
      </c>
      <c r="B16" s="1" t="s">
        <v>55</v>
      </c>
      <c r="C16" s="1">
        <v>11186.02965</v>
      </c>
      <c r="D16" s="1">
        <v>1509.3747169999999</v>
      </c>
      <c r="E16" s="1">
        <v>6</v>
      </c>
      <c r="F16" s="1" t="s">
        <v>47</v>
      </c>
      <c r="G16" s="2" t="s">
        <v>54</v>
      </c>
      <c r="I16" s="1">
        <v>167.6</v>
      </c>
      <c r="J16" s="1">
        <v>5597.7</v>
      </c>
      <c r="K16" s="1">
        <v>5696.3</v>
      </c>
      <c r="L16" s="1">
        <v>5080.7</v>
      </c>
      <c r="M16" s="1">
        <v>5451.3</v>
      </c>
      <c r="N16" s="1">
        <v>5016.3</v>
      </c>
      <c r="O16" s="1">
        <f t="shared" si="0"/>
        <v>5368.46</v>
      </c>
      <c r="P16" s="1">
        <f t="shared" si="1"/>
        <v>273.39165751719639</v>
      </c>
      <c r="Q16" s="1">
        <v>2077</v>
      </c>
      <c r="R16" s="1">
        <v>1865</v>
      </c>
      <c r="S16" s="1">
        <v>1425.8</v>
      </c>
      <c r="T16" s="1">
        <v>2129.6</v>
      </c>
      <c r="U16" s="1">
        <v>1666.4</v>
      </c>
      <c r="V16" s="1">
        <f t="shared" si="2"/>
        <v>1832.7599999999998</v>
      </c>
      <c r="W16" s="1">
        <f t="shared" si="3"/>
        <v>261.57166207370625</v>
      </c>
      <c r="X16" s="1">
        <v>100</v>
      </c>
    </row>
    <row r="17" spans="1:28" x14ac:dyDescent="0.2">
      <c r="A17" s="1" t="s">
        <v>56</v>
      </c>
      <c r="B17" s="1" t="s">
        <v>57</v>
      </c>
      <c r="C17" s="1">
        <v>6837.7342369999997</v>
      </c>
      <c r="D17" s="1">
        <v>1482.62147</v>
      </c>
      <c r="E17" s="1">
        <v>6</v>
      </c>
      <c r="F17" s="1" t="s">
        <v>58</v>
      </c>
      <c r="G17" s="2" t="s">
        <v>56</v>
      </c>
      <c r="I17" s="1">
        <v>132.30000000000001</v>
      </c>
      <c r="J17" s="1">
        <v>2268.9</v>
      </c>
      <c r="K17" s="1">
        <v>2557.6</v>
      </c>
      <c r="L17" s="3"/>
      <c r="M17" s="1">
        <v>2348.6</v>
      </c>
      <c r="N17" s="1">
        <v>2012.5</v>
      </c>
      <c r="O17" s="1">
        <f t="shared" si="0"/>
        <v>2296.9</v>
      </c>
      <c r="P17" s="1">
        <f t="shared" si="1"/>
        <v>195.13119945308588</v>
      </c>
      <c r="Q17" s="1">
        <v>789.9</v>
      </c>
      <c r="R17" s="1">
        <v>628.79999999999995</v>
      </c>
      <c r="S17" s="3"/>
      <c r="T17" s="1">
        <v>939.3</v>
      </c>
      <c r="U17" s="1">
        <v>1007.4</v>
      </c>
      <c r="V17" s="1">
        <f t="shared" si="2"/>
        <v>841.35</v>
      </c>
      <c r="W17" s="1">
        <f t="shared" si="3"/>
        <v>145.76643132079496</v>
      </c>
      <c r="X17" s="1">
        <v>100</v>
      </c>
    </row>
    <row r="18" spans="1:28" x14ac:dyDescent="0.2">
      <c r="A18" s="1" t="s">
        <v>59</v>
      </c>
      <c r="B18" s="1" t="s">
        <v>60</v>
      </c>
      <c r="C18" s="1">
        <v>7464.9023299999999</v>
      </c>
      <c r="D18" s="1">
        <v>1558.102693</v>
      </c>
      <c r="E18" s="1">
        <v>6</v>
      </c>
      <c r="F18" s="1" t="s">
        <v>58</v>
      </c>
      <c r="G18" s="2" t="s">
        <v>59</v>
      </c>
      <c r="I18" s="1">
        <v>270.3</v>
      </c>
      <c r="J18" s="1">
        <v>8603</v>
      </c>
      <c r="K18" s="1">
        <v>9684.1</v>
      </c>
      <c r="L18" s="1">
        <v>10045.5</v>
      </c>
      <c r="M18" s="1">
        <v>10564.7</v>
      </c>
      <c r="N18" s="1">
        <v>10538.5</v>
      </c>
      <c r="O18" s="1">
        <f t="shared" si="0"/>
        <v>9887.16</v>
      </c>
      <c r="P18" s="1">
        <f t="shared" si="1"/>
        <v>720.92663593461452</v>
      </c>
      <c r="Q18" s="1">
        <v>3256.3</v>
      </c>
      <c r="R18" s="1">
        <v>1923.6</v>
      </c>
      <c r="S18" s="1">
        <v>2482.1999999999998</v>
      </c>
      <c r="T18" s="1">
        <v>3578.6</v>
      </c>
      <c r="U18" s="1">
        <v>2942.9</v>
      </c>
      <c r="V18" s="1">
        <f t="shared" si="2"/>
        <v>2836.72</v>
      </c>
      <c r="W18" s="1">
        <f t="shared" si="3"/>
        <v>582.61137441694575</v>
      </c>
      <c r="X18" s="1">
        <v>100</v>
      </c>
    </row>
    <row r="19" spans="1:28" x14ac:dyDescent="0.2">
      <c r="A19" s="1" t="s">
        <v>61</v>
      </c>
      <c r="B19" s="1" t="s">
        <v>62</v>
      </c>
      <c r="C19" s="1">
        <v>7619.1550870000001</v>
      </c>
      <c r="D19" s="1">
        <v>1404.1863780000001</v>
      </c>
      <c r="E19" s="1">
        <v>6</v>
      </c>
      <c r="F19" s="1" t="s">
        <v>58</v>
      </c>
      <c r="G19" s="2" t="s">
        <v>61</v>
      </c>
      <c r="I19" s="1">
        <v>427.5</v>
      </c>
      <c r="J19" s="1">
        <v>2977.6</v>
      </c>
      <c r="K19" s="1">
        <v>2911.3</v>
      </c>
      <c r="L19" s="1">
        <v>2716.8</v>
      </c>
      <c r="M19" s="1">
        <v>2751.5</v>
      </c>
      <c r="N19" s="1">
        <v>2514.1</v>
      </c>
      <c r="O19" s="1">
        <f t="shared" si="0"/>
        <v>2774.26</v>
      </c>
      <c r="P19" s="1">
        <f t="shared" si="1"/>
        <v>162.25289643023328</v>
      </c>
      <c r="Q19" s="1">
        <v>836.6</v>
      </c>
      <c r="R19" s="1">
        <v>561.4</v>
      </c>
      <c r="S19" s="1">
        <v>677.9</v>
      </c>
      <c r="T19" s="1">
        <v>1005.5</v>
      </c>
      <c r="U19" s="1">
        <v>799</v>
      </c>
      <c r="V19" s="1">
        <f t="shared" si="2"/>
        <v>776.08</v>
      </c>
      <c r="W19" s="1">
        <f t="shared" si="3"/>
        <v>150.03222853773764</v>
      </c>
      <c r="X19" s="1">
        <v>100</v>
      </c>
    </row>
    <row r="20" spans="1:28" s="3" customFormat="1" x14ac:dyDescent="0.2">
      <c r="A20" s="3" t="s">
        <v>63</v>
      </c>
      <c r="B20" s="3" t="s">
        <v>64</v>
      </c>
      <c r="C20" s="3">
        <v>9942.9421110000003</v>
      </c>
      <c r="D20" s="3">
        <v>1212.7217519999999</v>
      </c>
      <c r="E20" s="3">
        <v>6</v>
      </c>
      <c r="F20" s="3" t="s">
        <v>58</v>
      </c>
      <c r="G20" s="4" t="s">
        <v>63</v>
      </c>
      <c r="H20" s="2"/>
      <c r="I20" s="1">
        <v>234.4</v>
      </c>
      <c r="J20" s="1">
        <v>272.2</v>
      </c>
      <c r="K20" s="1">
        <v>261.2</v>
      </c>
      <c r="L20" s="1">
        <v>286</v>
      </c>
      <c r="M20" s="1">
        <v>289.8</v>
      </c>
      <c r="N20" s="1">
        <v>256.10000000000002</v>
      </c>
      <c r="O20" s="1">
        <f t="shared" si="0"/>
        <v>273.06000000000006</v>
      </c>
      <c r="P20" s="1">
        <f t="shared" si="1"/>
        <v>13.241691734819989</v>
      </c>
      <c r="Q20" s="1">
        <v>251.1</v>
      </c>
      <c r="S20" s="1">
        <v>221</v>
      </c>
      <c r="T20" s="1">
        <v>290.7</v>
      </c>
      <c r="U20" s="1">
        <v>241.6</v>
      </c>
      <c r="V20" s="1">
        <f t="shared" si="2"/>
        <v>251.1</v>
      </c>
      <c r="W20" s="1">
        <f t="shared" si="3"/>
        <v>25.320051342759871</v>
      </c>
      <c r="X20" s="1">
        <v>100</v>
      </c>
      <c r="Y20" s="1"/>
      <c r="Z20" s="1"/>
      <c r="AA20" s="1"/>
      <c r="AB20" s="1"/>
    </row>
    <row r="21" spans="1:28" s="3" customFormat="1" x14ac:dyDescent="0.2">
      <c r="A21" s="3" t="s">
        <v>65</v>
      </c>
      <c r="B21" s="3" t="s">
        <v>66</v>
      </c>
      <c r="C21" s="3">
        <v>7050.8093230000004</v>
      </c>
      <c r="D21" s="3">
        <v>1564.3526509999999</v>
      </c>
      <c r="E21" s="3">
        <v>7</v>
      </c>
      <c r="F21" s="3" t="s">
        <v>58</v>
      </c>
      <c r="G21" s="4" t="s">
        <v>65</v>
      </c>
      <c r="H21" s="2"/>
      <c r="I21" s="1">
        <v>90.4</v>
      </c>
      <c r="K21" s="1">
        <v>1215.2</v>
      </c>
      <c r="L21" s="1">
        <v>1111.9000000000001</v>
      </c>
      <c r="M21" s="1">
        <v>1282.9000000000001</v>
      </c>
      <c r="N21" s="1">
        <v>1019.9</v>
      </c>
      <c r="O21" s="1">
        <f t="shared" si="0"/>
        <v>1157.4750000000001</v>
      </c>
      <c r="P21" s="1">
        <f t="shared" si="1"/>
        <v>100.0844237381622</v>
      </c>
      <c r="Q21" s="1">
        <v>365.9</v>
      </c>
      <c r="S21" s="1">
        <v>290.39999999999998</v>
      </c>
      <c r="T21" s="1">
        <v>426.9</v>
      </c>
      <c r="U21" s="1">
        <v>349.1</v>
      </c>
      <c r="V21" s="1">
        <f t="shared" si="2"/>
        <v>358.07499999999993</v>
      </c>
      <c r="W21" s="1">
        <f t="shared" si="3"/>
        <v>48.627583478927313</v>
      </c>
      <c r="X21" s="1">
        <v>100</v>
      </c>
      <c r="Y21" s="1"/>
      <c r="Z21" s="1"/>
      <c r="AA21" s="1"/>
      <c r="AB21" s="1"/>
    </row>
    <row r="22" spans="1:28" s="3" customFormat="1" x14ac:dyDescent="0.2">
      <c r="A22" s="3" t="s">
        <v>67</v>
      </c>
      <c r="B22" s="3" t="s">
        <v>68</v>
      </c>
      <c r="C22" s="3">
        <v>5805.9402849999997</v>
      </c>
      <c r="D22" s="3">
        <v>929.01133140000002</v>
      </c>
      <c r="E22" s="3">
        <v>7</v>
      </c>
      <c r="F22" s="3" t="s">
        <v>69</v>
      </c>
      <c r="G22" s="4" t="s">
        <v>67</v>
      </c>
      <c r="H22" s="2"/>
      <c r="I22" s="1">
        <v>104.8</v>
      </c>
      <c r="J22" s="1">
        <v>789</v>
      </c>
      <c r="K22" s="1">
        <v>399.4</v>
      </c>
      <c r="L22" s="1">
        <v>405</v>
      </c>
      <c r="M22" s="1">
        <v>434.6</v>
      </c>
      <c r="N22" s="1">
        <v>379.1</v>
      </c>
      <c r="O22" s="1">
        <f t="shared" si="0"/>
        <v>481.41999999999996</v>
      </c>
      <c r="P22" s="1">
        <f t="shared" si="1"/>
        <v>154.81230442054678</v>
      </c>
      <c r="Q22" s="1">
        <v>181.7</v>
      </c>
      <c r="S22" s="1">
        <v>149</v>
      </c>
      <c r="T22" s="1">
        <v>201.4</v>
      </c>
      <c r="U22" s="1">
        <v>195.4</v>
      </c>
      <c r="V22" s="1">
        <f t="shared" si="2"/>
        <v>181.875</v>
      </c>
      <c r="W22" s="1">
        <f t="shared" si="3"/>
        <v>20.278976182243579</v>
      </c>
      <c r="X22" s="1">
        <v>100</v>
      </c>
      <c r="Y22" s="1"/>
      <c r="Z22" s="1"/>
      <c r="AA22" s="1"/>
      <c r="AB22" s="1"/>
    </row>
    <row r="23" spans="1:28" x14ac:dyDescent="0.2">
      <c r="A23" s="1" t="s">
        <v>70</v>
      </c>
      <c r="B23" s="1" t="s">
        <v>71</v>
      </c>
      <c r="C23" s="1">
        <v>5549.8291870000003</v>
      </c>
      <c r="D23" s="1">
        <v>880.01451789999999</v>
      </c>
      <c r="E23" s="1">
        <v>6</v>
      </c>
      <c r="F23" s="1" t="s">
        <v>69</v>
      </c>
      <c r="G23" s="2" t="s">
        <v>70</v>
      </c>
      <c r="I23" s="1">
        <v>340.4</v>
      </c>
      <c r="J23" s="1">
        <v>2786.1</v>
      </c>
      <c r="K23" s="1">
        <v>2539.8000000000002</v>
      </c>
      <c r="L23" s="1">
        <v>2641.8</v>
      </c>
      <c r="M23" s="1">
        <v>3017.2</v>
      </c>
      <c r="O23" s="1">
        <f t="shared" si="0"/>
        <v>2746.2249999999999</v>
      </c>
      <c r="P23" s="1">
        <f t="shared" si="1"/>
        <v>179.25772472894982</v>
      </c>
      <c r="Q23" s="1">
        <v>809</v>
      </c>
      <c r="R23" s="3"/>
      <c r="S23" s="1">
        <v>736.8</v>
      </c>
      <c r="T23" s="1">
        <v>1144.5</v>
      </c>
      <c r="V23" s="1">
        <f t="shared" si="2"/>
        <v>896.76666666666677</v>
      </c>
      <c r="W23" s="1">
        <f t="shared" si="3"/>
        <v>177.63645146446964</v>
      </c>
      <c r="X23" s="1">
        <v>100</v>
      </c>
    </row>
    <row r="24" spans="1:28" x14ac:dyDescent="0.2">
      <c r="A24" s="1" t="s">
        <v>72</v>
      </c>
      <c r="B24" s="1" t="s">
        <v>73</v>
      </c>
      <c r="C24" s="1">
        <v>4974.2158939999999</v>
      </c>
      <c r="D24" s="1">
        <v>815.44132609999997</v>
      </c>
      <c r="E24" s="1">
        <v>6</v>
      </c>
      <c r="F24" s="1" t="s">
        <v>69</v>
      </c>
      <c r="G24" s="2" t="s">
        <v>72</v>
      </c>
      <c r="I24" s="1">
        <v>132.4</v>
      </c>
      <c r="J24" s="1">
        <v>3506.7</v>
      </c>
      <c r="K24" s="1">
        <v>3554.3</v>
      </c>
      <c r="L24" s="1">
        <v>3677.8</v>
      </c>
      <c r="M24" s="1">
        <v>3690.6</v>
      </c>
      <c r="N24" s="1">
        <v>3092.2</v>
      </c>
      <c r="O24" s="1">
        <f t="shared" si="0"/>
        <v>3504.3199999999997</v>
      </c>
      <c r="P24" s="1">
        <f t="shared" si="1"/>
        <v>217.78067315535608</v>
      </c>
      <c r="Q24" s="1">
        <v>1029.2</v>
      </c>
      <c r="R24" s="3"/>
      <c r="S24" s="1">
        <v>923</v>
      </c>
      <c r="T24" s="1">
        <v>1208.5</v>
      </c>
      <c r="U24" s="1">
        <v>1032.5</v>
      </c>
      <c r="V24" s="1">
        <f t="shared" si="2"/>
        <v>1048.3</v>
      </c>
      <c r="W24" s="1">
        <f t="shared" si="3"/>
        <v>102.44337460275311</v>
      </c>
      <c r="X24" s="1">
        <v>100</v>
      </c>
    </row>
    <row r="25" spans="1:28" x14ac:dyDescent="0.2">
      <c r="A25" s="1" t="s">
        <v>74</v>
      </c>
      <c r="B25" s="1" t="s">
        <v>75</v>
      </c>
      <c r="C25" s="1">
        <v>5474.2065030000003</v>
      </c>
      <c r="D25" s="1">
        <v>1039.993571</v>
      </c>
      <c r="E25" s="1">
        <v>6</v>
      </c>
      <c r="F25" s="1" t="s">
        <v>69</v>
      </c>
      <c r="G25" s="2" t="s">
        <v>74</v>
      </c>
      <c r="I25" s="1">
        <v>193.5</v>
      </c>
      <c r="J25" s="1">
        <v>2933.6</v>
      </c>
      <c r="K25" s="1">
        <v>2660.8</v>
      </c>
      <c r="L25" s="1">
        <v>3161</v>
      </c>
      <c r="M25" s="1">
        <v>3087.3</v>
      </c>
      <c r="N25" s="1">
        <v>2582.1</v>
      </c>
      <c r="O25" s="1">
        <f t="shared" si="0"/>
        <v>2884.96</v>
      </c>
      <c r="P25" s="1">
        <f t="shared" si="1"/>
        <v>228.68200278990037</v>
      </c>
      <c r="Q25" s="1">
        <v>985.3</v>
      </c>
      <c r="R25" s="3"/>
      <c r="S25" s="1">
        <v>932.6</v>
      </c>
      <c r="T25" s="1">
        <v>1362.5</v>
      </c>
      <c r="U25" s="1">
        <v>1540.7</v>
      </c>
      <c r="V25" s="1">
        <f t="shared" si="2"/>
        <v>1205.2750000000001</v>
      </c>
      <c r="W25" s="1">
        <f t="shared" si="3"/>
        <v>254.93640751175514</v>
      </c>
      <c r="X25" s="1">
        <v>100</v>
      </c>
    </row>
    <row r="26" spans="1:28" x14ac:dyDescent="0.2">
      <c r="A26" s="1" t="s">
        <v>76</v>
      </c>
      <c r="B26" s="1" t="s">
        <v>77</v>
      </c>
      <c r="C26" s="1">
        <v>5448.4914390000004</v>
      </c>
      <c r="D26" s="1">
        <v>1040.5540129999999</v>
      </c>
      <c r="E26" s="1">
        <v>6</v>
      </c>
      <c r="F26" s="1" t="s">
        <v>69</v>
      </c>
      <c r="G26" s="2" t="s">
        <v>76</v>
      </c>
      <c r="I26" s="1">
        <v>170.6</v>
      </c>
      <c r="J26" s="1">
        <v>429.2</v>
      </c>
      <c r="K26" s="1">
        <v>9552.9</v>
      </c>
      <c r="L26" s="1">
        <v>451.3</v>
      </c>
      <c r="M26" s="1">
        <v>504.9</v>
      </c>
      <c r="N26" s="1">
        <v>427.2</v>
      </c>
      <c r="O26" s="1">
        <f t="shared" si="0"/>
        <v>2273.1</v>
      </c>
      <c r="P26" s="1">
        <f t="shared" si="1"/>
        <v>3640.0079269144458</v>
      </c>
      <c r="Q26" s="1">
        <v>243.1</v>
      </c>
      <c r="R26" s="1">
        <v>2479.3000000000002</v>
      </c>
      <c r="S26" s="1">
        <v>218.5</v>
      </c>
      <c r="T26" s="1">
        <v>290.10000000000002</v>
      </c>
      <c r="U26" s="1">
        <v>248.4</v>
      </c>
      <c r="V26" s="1">
        <f t="shared" si="2"/>
        <v>695.88</v>
      </c>
      <c r="W26" s="1">
        <f t="shared" si="3"/>
        <v>892.0071802401593</v>
      </c>
      <c r="X26" s="1">
        <v>100</v>
      </c>
    </row>
    <row r="27" spans="1:28" s="3" customFormat="1" x14ac:dyDescent="0.2">
      <c r="A27" s="3" t="s">
        <v>78</v>
      </c>
      <c r="B27" s="3" t="s">
        <v>79</v>
      </c>
      <c r="C27" s="3">
        <v>3574.1342380000001</v>
      </c>
      <c r="D27" s="3">
        <v>606.48033410000005</v>
      </c>
      <c r="E27" s="3">
        <v>7</v>
      </c>
      <c r="F27" s="3" t="s">
        <v>80</v>
      </c>
      <c r="G27" s="4" t="s">
        <v>78</v>
      </c>
      <c r="H27" s="2"/>
      <c r="I27" s="1">
        <v>83.5</v>
      </c>
      <c r="J27" s="1">
        <v>243.9</v>
      </c>
      <c r="K27" s="1">
        <v>244.8</v>
      </c>
      <c r="L27" s="1">
        <v>240.2</v>
      </c>
      <c r="M27" s="1">
        <v>294.89999999999998</v>
      </c>
      <c r="N27" s="1">
        <v>249</v>
      </c>
      <c r="O27" s="1">
        <f t="shared" si="0"/>
        <v>254.56000000000003</v>
      </c>
      <c r="P27" s="1">
        <f t="shared" si="1"/>
        <v>20.363359251361246</v>
      </c>
      <c r="Q27" s="1">
        <v>136.80000000000001</v>
      </c>
      <c r="R27" s="1">
        <v>127.8</v>
      </c>
      <c r="S27" s="1">
        <v>122.2</v>
      </c>
      <c r="T27" s="1">
        <v>159.80000000000001</v>
      </c>
      <c r="U27" s="1">
        <v>150.4</v>
      </c>
      <c r="V27" s="1">
        <f t="shared" si="2"/>
        <v>139.4</v>
      </c>
      <c r="W27" s="1">
        <f t="shared" si="3"/>
        <v>13.959369613274093</v>
      </c>
      <c r="X27" s="1">
        <v>100</v>
      </c>
      <c r="Y27" s="1"/>
      <c r="Z27" s="1"/>
      <c r="AA27" s="1"/>
      <c r="AB27" s="1"/>
    </row>
    <row r="28" spans="1:28" s="3" customFormat="1" x14ac:dyDescent="0.2">
      <c r="A28" s="3" t="s">
        <v>81</v>
      </c>
      <c r="B28" s="3" t="s">
        <v>82</v>
      </c>
      <c r="C28" s="3">
        <v>3657.8798999999999</v>
      </c>
      <c r="D28" s="3">
        <v>765.02943770000002</v>
      </c>
      <c r="E28" s="3">
        <v>6</v>
      </c>
      <c r="F28" s="3" t="s">
        <v>80</v>
      </c>
      <c r="G28" s="4" t="s">
        <v>81</v>
      </c>
      <c r="H28" s="2"/>
      <c r="I28" s="1">
        <v>111.9</v>
      </c>
      <c r="J28" s="1">
        <v>117.9</v>
      </c>
      <c r="K28" s="1">
        <v>105.8</v>
      </c>
      <c r="L28" s="1">
        <v>102.1</v>
      </c>
      <c r="M28" s="1">
        <v>129.5</v>
      </c>
      <c r="N28" s="1">
        <v>107.2</v>
      </c>
      <c r="O28" s="1">
        <f t="shared" si="0"/>
        <v>112.5</v>
      </c>
      <c r="P28" s="1">
        <f t="shared" si="1"/>
        <v>9.9929975482834994</v>
      </c>
      <c r="Q28" s="1">
        <v>125.9</v>
      </c>
      <c r="R28" s="1">
        <v>117.3</v>
      </c>
      <c r="S28" s="1">
        <v>113.9</v>
      </c>
      <c r="T28" s="1">
        <v>136.30000000000001</v>
      </c>
      <c r="U28" s="1">
        <v>147.4</v>
      </c>
      <c r="V28" s="1">
        <f t="shared" si="2"/>
        <v>128.16000000000003</v>
      </c>
      <c r="W28" s="1">
        <f t="shared" si="3"/>
        <v>12.351777200063157</v>
      </c>
      <c r="X28" s="1">
        <v>100</v>
      </c>
      <c r="Y28" s="1"/>
      <c r="Z28" s="1"/>
      <c r="AA28" s="1"/>
      <c r="AB28" s="1"/>
    </row>
    <row r="29" spans="1:28" x14ac:dyDescent="0.2">
      <c r="A29" s="1" t="s">
        <v>83</v>
      </c>
      <c r="B29" s="1" t="s">
        <v>84</v>
      </c>
      <c r="C29" s="1">
        <v>3896.2969440000002</v>
      </c>
      <c r="D29" s="1">
        <v>622.55841039999996</v>
      </c>
      <c r="E29" s="1">
        <v>6</v>
      </c>
      <c r="F29" s="1" t="s">
        <v>80</v>
      </c>
      <c r="G29" s="2" t="s">
        <v>83</v>
      </c>
      <c r="I29" s="1">
        <v>245.7</v>
      </c>
      <c r="J29" s="1">
        <v>1035.8</v>
      </c>
      <c r="K29" s="1">
        <v>956.1</v>
      </c>
      <c r="L29" s="1">
        <v>1033.0999999999999</v>
      </c>
      <c r="M29" s="1">
        <v>1067.7</v>
      </c>
      <c r="N29" s="1">
        <v>958.4</v>
      </c>
      <c r="O29" s="1">
        <f t="shared" si="0"/>
        <v>1010.2199999999999</v>
      </c>
      <c r="P29" s="1">
        <f t="shared" si="1"/>
        <v>44.935660671675898</v>
      </c>
      <c r="Q29" s="1">
        <v>411.9</v>
      </c>
      <c r="R29" s="1">
        <v>339.6</v>
      </c>
      <c r="S29" s="1">
        <v>383</v>
      </c>
      <c r="T29" s="1">
        <v>564.20000000000005</v>
      </c>
      <c r="U29" s="1">
        <v>466</v>
      </c>
      <c r="V29" s="1">
        <f t="shared" si="2"/>
        <v>432.93999999999994</v>
      </c>
      <c r="W29" s="1">
        <f t="shared" si="3"/>
        <v>77.422467023468542</v>
      </c>
      <c r="X29" s="1">
        <v>100</v>
      </c>
    </row>
    <row r="30" spans="1:28" x14ac:dyDescent="0.2">
      <c r="A30" s="1" t="s">
        <v>85</v>
      </c>
      <c r="B30" s="1" t="s">
        <v>86</v>
      </c>
      <c r="C30" s="1">
        <v>4098.2966939999997</v>
      </c>
      <c r="D30" s="1">
        <v>730.48583050000002</v>
      </c>
      <c r="E30" s="1">
        <v>6</v>
      </c>
      <c r="F30" s="1" t="s">
        <v>80</v>
      </c>
      <c r="G30" s="2" t="s">
        <v>85</v>
      </c>
      <c r="I30" s="1">
        <v>100.4</v>
      </c>
      <c r="J30" s="1">
        <v>746</v>
      </c>
      <c r="K30" s="1">
        <v>648.70000000000005</v>
      </c>
      <c r="L30" s="1">
        <v>662.1</v>
      </c>
      <c r="M30" s="1">
        <v>783.8</v>
      </c>
      <c r="O30" s="1">
        <f t="shared" si="0"/>
        <v>710.15000000000009</v>
      </c>
      <c r="P30" s="1">
        <f t="shared" si="1"/>
        <v>56.556277282013504</v>
      </c>
      <c r="Q30" s="1">
        <v>262.7</v>
      </c>
      <c r="R30" s="1">
        <v>179.1</v>
      </c>
      <c r="S30" s="1">
        <v>231.4</v>
      </c>
      <c r="T30" s="1">
        <v>295.89999999999998</v>
      </c>
      <c r="V30" s="1">
        <f t="shared" si="2"/>
        <v>242.27499999999998</v>
      </c>
      <c r="W30" s="1">
        <f t="shared" si="3"/>
        <v>43.017925042940064</v>
      </c>
      <c r="X30" s="1">
        <v>100</v>
      </c>
    </row>
    <row r="31" spans="1:28" x14ac:dyDescent="0.2">
      <c r="A31" s="1" t="s">
        <v>87</v>
      </c>
      <c r="B31" s="1" t="s">
        <v>88</v>
      </c>
      <c r="C31" s="1">
        <v>3687.5596230000001</v>
      </c>
      <c r="D31" s="1">
        <v>753.51092900000003</v>
      </c>
      <c r="E31" s="1">
        <v>6</v>
      </c>
      <c r="F31" s="1" t="s">
        <v>80</v>
      </c>
      <c r="G31" s="2" t="s">
        <v>87</v>
      </c>
      <c r="I31" s="1">
        <v>131</v>
      </c>
      <c r="J31" s="1">
        <v>374</v>
      </c>
      <c r="K31" s="1">
        <v>344.5</v>
      </c>
      <c r="L31" s="1">
        <v>359.5</v>
      </c>
      <c r="M31" s="1">
        <v>412.3</v>
      </c>
      <c r="N31" s="1">
        <v>346.4</v>
      </c>
      <c r="O31" s="1">
        <f t="shared" si="0"/>
        <v>367.34</v>
      </c>
      <c r="P31" s="1">
        <f t="shared" si="1"/>
        <v>24.84903217431215</v>
      </c>
      <c r="Q31" s="1">
        <v>205.2</v>
      </c>
      <c r="R31" s="1">
        <v>121.9</v>
      </c>
      <c r="S31" s="1">
        <v>187.7</v>
      </c>
      <c r="T31" s="1">
        <v>243.8</v>
      </c>
      <c r="U31" s="1">
        <v>214.2</v>
      </c>
      <c r="V31" s="1">
        <f t="shared" si="2"/>
        <v>194.56</v>
      </c>
      <c r="W31" s="1">
        <f t="shared" si="3"/>
        <v>40.620320038128703</v>
      </c>
      <c r="X31" s="1">
        <v>100</v>
      </c>
    </row>
    <row r="32" spans="1:28" x14ac:dyDescent="0.2">
      <c r="A32" s="1" t="s">
        <v>89</v>
      </c>
      <c r="B32" s="1" t="s">
        <v>90</v>
      </c>
      <c r="C32" s="1">
        <v>2411.0326719999998</v>
      </c>
      <c r="D32" s="1">
        <v>501.06499769999999</v>
      </c>
      <c r="E32" s="1">
        <v>6</v>
      </c>
      <c r="F32" s="1" t="s">
        <v>91</v>
      </c>
      <c r="G32" s="2" t="s">
        <v>89</v>
      </c>
      <c r="I32" s="1">
        <v>290.2</v>
      </c>
      <c r="J32" s="1">
        <v>233</v>
      </c>
      <c r="K32" s="1">
        <v>241.2</v>
      </c>
      <c r="L32" s="3"/>
      <c r="M32" s="1">
        <v>262.10000000000002</v>
      </c>
      <c r="N32" s="1">
        <v>234</v>
      </c>
      <c r="O32" s="1">
        <f t="shared" si="0"/>
        <v>242.57499999999999</v>
      </c>
      <c r="P32" s="1">
        <f t="shared" si="1"/>
        <v>11.708196914982265</v>
      </c>
      <c r="Q32" s="1">
        <v>255.3</v>
      </c>
      <c r="R32" s="1">
        <v>178.2</v>
      </c>
      <c r="S32" s="1">
        <v>202</v>
      </c>
      <c r="T32" s="1">
        <v>295.7</v>
      </c>
      <c r="U32" s="1">
        <v>278.39999999999998</v>
      </c>
      <c r="V32" s="1">
        <f t="shared" si="2"/>
        <v>241.92</v>
      </c>
      <c r="W32" s="1">
        <f t="shared" si="3"/>
        <v>44.846288586682498</v>
      </c>
      <c r="X32" s="1">
        <v>100</v>
      </c>
    </row>
    <row r="33" spans="1:28" x14ac:dyDescent="0.2">
      <c r="A33" s="1" t="s">
        <v>92</v>
      </c>
      <c r="B33" s="1" t="s">
        <v>93</v>
      </c>
      <c r="C33" s="1">
        <v>2443.6965530000002</v>
      </c>
      <c r="D33" s="1">
        <v>531.34635089999995</v>
      </c>
      <c r="E33" s="1">
        <v>7</v>
      </c>
      <c r="F33" s="1" t="s">
        <v>91</v>
      </c>
      <c r="G33" s="2" t="s">
        <v>92</v>
      </c>
      <c r="I33" s="1">
        <v>149.69999999999999</v>
      </c>
      <c r="J33" s="3"/>
      <c r="K33" s="1">
        <v>162.30000000000001</v>
      </c>
      <c r="L33" s="1">
        <v>174.5</v>
      </c>
      <c r="M33" s="1">
        <v>216.6</v>
      </c>
      <c r="N33" s="1">
        <v>194.7</v>
      </c>
      <c r="O33" s="1">
        <f t="shared" si="0"/>
        <v>187.02499999999998</v>
      </c>
      <c r="P33" s="1">
        <f t="shared" si="1"/>
        <v>20.626363591287941</v>
      </c>
      <c r="Q33" s="1">
        <v>157.6</v>
      </c>
      <c r="R33" s="1">
        <v>105.3</v>
      </c>
      <c r="S33" s="1">
        <v>150.4</v>
      </c>
      <c r="T33" s="1">
        <v>186.4</v>
      </c>
      <c r="U33" s="1">
        <v>165</v>
      </c>
      <c r="V33" s="1">
        <f t="shared" si="2"/>
        <v>152.94</v>
      </c>
      <c r="W33" s="1">
        <f t="shared" si="3"/>
        <v>26.693639691881756</v>
      </c>
      <c r="X33" s="1">
        <v>100</v>
      </c>
    </row>
    <row r="34" spans="1:28" x14ac:dyDescent="0.2">
      <c r="A34" s="1" t="s">
        <v>94</v>
      </c>
      <c r="B34" s="1" t="s">
        <v>95</v>
      </c>
      <c r="C34" s="1">
        <v>2503.1596079999999</v>
      </c>
      <c r="D34" s="1">
        <v>393.7912776</v>
      </c>
      <c r="E34" s="1">
        <v>7</v>
      </c>
      <c r="F34" s="1" t="s">
        <v>91</v>
      </c>
      <c r="G34" s="2" t="s">
        <v>94</v>
      </c>
      <c r="J34" s="1">
        <v>278.2</v>
      </c>
      <c r="K34" s="1">
        <v>359</v>
      </c>
      <c r="L34" s="1">
        <v>374.4</v>
      </c>
      <c r="M34" s="1">
        <v>390</v>
      </c>
      <c r="N34" s="1">
        <v>391.3</v>
      </c>
      <c r="O34" s="1">
        <f t="shared" si="0"/>
        <v>358.58</v>
      </c>
      <c r="P34" s="1">
        <f t="shared" ref="P34:P65" si="4">_xlfn.STDEV.P(J34:N34)</f>
        <v>41.8788920579332</v>
      </c>
      <c r="Q34" s="1">
        <v>214.3</v>
      </c>
      <c r="R34" s="1">
        <v>147.9</v>
      </c>
      <c r="S34" s="1">
        <v>193.8</v>
      </c>
      <c r="T34" s="1">
        <v>261.7</v>
      </c>
      <c r="U34" s="1">
        <v>216.6</v>
      </c>
      <c r="V34" s="1">
        <f t="shared" si="2"/>
        <v>206.85999999999999</v>
      </c>
      <c r="W34" s="1">
        <f t="shared" ref="W34:W65" si="5">_xlfn.STDEV.P(Q34:U34)</f>
        <v>36.890356463444462</v>
      </c>
      <c r="X34" s="1">
        <v>100</v>
      </c>
    </row>
    <row r="35" spans="1:28" x14ac:dyDescent="0.2">
      <c r="A35" s="1" t="s">
        <v>96</v>
      </c>
      <c r="B35" s="1" t="s">
        <v>97</v>
      </c>
      <c r="C35" s="1">
        <v>2541.4391569999998</v>
      </c>
      <c r="D35" s="1">
        <v>501.61214430000001</v>
      </c>
      <c r="E35" s="1">
        <v>6</v>
      </c>
      <c r="F35" s="1" t="s">
        <v>91</v>
      </c>
      <c r="J35" s="1">
        <v>468.1</v>
      </c>
      <c r="K35" s="1">
        <v>485.1</v>
      </c>
      <c r="L35" s="1">
        <v>535.1</v>
      </c>
      <c r="M35" s="1">
        <v>574.29999999999995</v>
      </c>
      <c r="N35" s="1">
        <v>501.6</v>
      </c>
      <c r="O35" s="1">
        <f t="shared" si="0"/>
        <v>512.84</v>
      </c>
      <c r="P35" s="1">
        <f t="shared" si="4"/>
        <v>37.869121986124767</v>
      </c>
      <c r="Q35" s="1">
        <v>232.6</v>
      </c>
      <c r="R35" s="1">
        <v>161.69999999999999</v>
      </c>
      <c r="S35" s="1">
        <v>208.7</v>
      </c>
      <c r="T35" s="1">
        <v>270.39999999999998</v>
      </c>
      <c r="U35" s="1">
        <v>231.2</v>
      </c>
      <c r="V35" s="1">
        <f t="shared" si="2"/>
        <v>220.92</v>
      </c>
      <c r="W35" s="1">
        <f t="shared" si="5"/>
        <v>35.62782059009519</v>
      </c>
      <c r="X35" s="1">
        <v>100</v>
      </c>
    </row>
    <row r="36" spans="1:28" x14ac:dyDescent="0.2">
      <c r="A36" s="1" t="s">
        <v>98</v>
      </c>
      <c r="B36" s="1" t="s">
        <v>99</v>
      </c>
      <c r="C36" s="1">
        <v>3082.5541170000001</v>
      </c>
      <c r="D36" s="1">
        <v>531.1844542</v>
      </c>
      <c r="E36" s="1">
        <v>6</v>
      </c>
      <c r="F36" s="1" t="s">
        <v>91</v>
      </c>
      <c r="G36" s="2" t="s">
        <v>98</v>
      </c>
      <c r="J36" s="1">
        <v>988.3</v>
      </c>
      <c r="K36" s="1">
        <v>1147.0999999999999</v>
      </c>
      <c r="L36" s="1">
        <v>958.1</v>
      </c>
      <c r="M36" s="1">
        <v>1189.8</v>
      </c>
      <c r="N36" s="1">
        <v>981</v>
      </c>
      <c r="O36" s="1">
        <f t="shared" si="0"/>
        <v>1052.8599999999999</v>
      </c>
      <c r="P36" s="1">
        <f t="shared" si="4"/>
        <v>95.859326098194501</v>
      </c>
      <c r="Q36" s="1">
        <v>306.5</v>
      </c>
      <c r="R36" s="1">
        <v>203</v>
      </c>
      <c r="S36" s="1">
        <v>305.89999999999998</v>
      </c>
      <c r="T36" s="1">
        <v>422.2</v>
      </c>
      <c r="U36" s="1">
        <v>344</v>
      </c>
      <c r="V36" s="1">
        <f t="shared" si="2"/>
        <v>316.32</v>
      </c>
      <c r="W36" s="1">
        <f t="shared" si="5"/>
        <v>70.743463302272787</v>
      </c>
      <c r="X36" s="1">
        <v>100</v>
      </c>
    </row>
    <row r="37" spans="1:28" x14ac:dyDescent="0.2">
      <c r="A37" s="1" t="s">
        <v>100</v>
      </c>
      <c r="B37" s="1" t="s">
        <v>101</v>
      </c>
      <c r="C37" s="1">
        <v>2457.07278</v>
      </c>
      <c r="D37" s="1">
        <v>345.1872371</v>
      </c>
      <c r="E37" s="1">
        <v>6</v>
      </c>
      <c r="F37" s="1" t="s">
        <v>102</v>
      </c>
      <c r="G37" s="2" t="s">
        <v>100</v>
      </c>
      <c r="J37" s="1">
        <v>651.29999999999995</v>
      </c>
      <c r="K37" s="1">
        <v>541.9</v>
      </c>
      <c r="L37" s="1">
        <v>494</v>
      </c>
      <c r="M37" s="1">
        <v>564.20000000000005</v>
      </c>
      <c r="N37" s="1">
        <v>492.3</v>
      </c>
      <c r="O37" s="1">
        <f t="shared" si="0"/>
        <v>548.74</v>
      </c>
      <c r="P37" s="1">
        <f t="shared" si="4"/>
        <v>58.286005181347548</v>
      </c>
      <c r="Q37" s="1">
        <v>202.5</v>
      </c>
      <c r="R37" s="3"/>
      <c r="S37" s="1">
        <v>188</v>
      </c>
      <c r="T37" s="1">
        <v>277.2</v>
      </c>
      <c r="U37" s="1">
        <v>219.9</v>
      </c>
      <c r="V37" s="1">
        <f t="shared" si="2"/>
        <v>221.9</v>
      </c>
      <c r="W37" s="1">
        <f t="shared" si="5"/>
        <v>33.866133525987301</v>
      </c>
      <c r="X37" s="1">
        <v>100</v>
      </c>
    </row>
    <row r="38" spans="1:28" x14ac:dyDescent="0.2">
      <c r="A38" s="1" t="s">
        <v>103</v>
      </c>
      <c r="B38" s="1" t="s">
        <v>104</v>
      </c>
      <c r="C38" s="1">
        <v>1937.536409</v>
      </c>
      <c r="D38" s="1">
        <v>395.63545679999999</v>
      </c>
      <c r="E38" s="1">
        <v>6</v>
      </c>
      <c r="F38" s="1" t="s">
        <v>102</v>
      </c>
      <c r="G38" s="2" t="s">
        <v>103</v>
      </c>
      <c r="I38" s="1">
        <v>131</v>
      </c>
      <c r="J38" s="1">
        <v>223.4</v>
      </c>
      <c r="K38" s="1">
        <v>163.1</v>
      </c>
      <c r="L38" s="1">
        <v>201.8</v>
      </c>
      <c r="M38" s="1">
        <v>290.2</v>
      </c>
      <c r="N38" s="1">
        <v>223.5</v>
      </c>
      <c r="O38" s="1">
        <f t="shared" si="0"/>
        <v>220.4</v>
      </c>
      <c r="P38" s="1">
        <f t="shared" si="4"/>
        <v>41.279292629598196</v>
      </c>
      <c r="Q38" s="1">
        <v>157.80000000000001</v>
      </c>
      <c r="R38" s="1">
        <v>140</v>
      </c>
      <c r="S38" s="1">
        <v>147.4</v>
      </c>
      <c r="T38" s="1">
        <v>171.4</v>
      </c>
      <c r="U38" s="1">
        <v>174.5</v>
      </c>
      <c r="V38" s="1">
        <f t="shared" si="2"/>
        <v>158.22</v>
      </c>
      <c r="W38" s="1">
        <f t="shared" si="5"/>
        <v>13.326424876912787</v>
      </c>
      <c r="X38" s="1">
        <v>100</v>
      </c>
    </row>
    <row r="39" spans="1:28" x14ac:dyDescent="0.2">
      <c r="A39" s="1" t="s">
        <v>105</v>
      </c>
      <c r="B39" s="1" t="s">
        <v>106</v>
      </c>
      <c r="C39" s="1">
        <v>1795.972739</v>
      </c>
      <c r="D39" s="1">
        <v>326.17352779999999</v>
      </c>
      <c r="E39" s="1">
        <v>6</v>
      </c>
      <c r="F39" s="1" t="s">
        <v>102</v>
      </c>
      <c r="G39" s="2" t="s">
        <v>105</v>
      </c>
      <c r="I39" s="1">
        <v>123.5</v>
      </c>
      <c r="J39" s="1">
        <v>1646.7</v>
      </c>
      <c r="K39" s="1">
        <v>1522.5</v>
      </c>
      <c r="L39" s="1">
        <v>1565.8</v>
      </c>
      <c r="M39" s="1">
        <v>1804.1</v>
      </c>
      <c r="N39" s="1">
        <v>1382.4</v>
      </c>
      <c r="O39" s="1">
        <f t="shared" si="0"/>
        <v>1584.3</v>
      </c>
      <c r="P39" s="1">
        <f t="shared" si="4"/>
        <v>139.37783180979673</v>
      </c>
      <c r="Q39" s="1">
        <v>505.5</v>
      </c>
      <c r="R39" s="1">
        <v>489.7</v>
      </c>
      <c r="S39" s="1">
        <v>519</v>
      </c>
      <c r="T39" s="1">
        <v>692.4</v>
      </c>
      <c r="U39" s="1">
        <v>620</v>
      </c>
      <c r="V39" s="1">
        <f t="shared" si="2"/>
        <v>565.31999999999994</v>
      </c>
      <c r="W39" s="1">
        <f t="shared" si="5"/>
        <v>78.206889722069747</v>
      </c>
      <c r="X39" s="1">
        <v>100</v>
      </c>
    </row>
    <row r="40" spans="1:28" x14ac:dyDescent="0.2">
      <c r="A40" s="1" t="s">
        <v>107</v>
      </c>
      <c r="B40" s="1" t="s">
        <v>108</v>
      </c>
      <c r="C40" s="1">
        <v>2203.8453960000002</v>
      </c>
      <c r="D40" s="1">
        <v>353.25618229999998</v>
      </c>
      <c r="E40" s="1">
        <v>6</v>
      </c>
      <c r="F40" s="1" t="s">
        <v>102</v>
      </c>
      <c r="G40" s="2" t="s">
        <v>107</v>
      </c>
      <c r="I40" s="1">
        <v>95.2</v>
      </c>
      <c r="J40" s="1">
        <v>185.2</v>
      </c>
      <c r="K40" s="1">
        <v>298.5</v>
      </c>
      <c r="L40" s="1">
        <v>290.60000000000002</v>
      </c>
      <c r="M40" s="1">
        <v>347.3</v>
      </c>
      <c r="N40" s="1">
        <v>304.8</v>
      </c>
      <c r="O40" s="1">
        <f t="shared" si="0"/>
        <v>285.27999999999997</v>
      </c>
      <c r="P40" s="1">
        <f t="shared" si="4"/>
        <v>53.752372970874831</v>
      </c>
      <c r="Q40" s="1">
        <v>131.9</v>
      </c>
      <c r="R40" s="1">
        <v>123.6</v>
      </c>
      <c r="S40" s="1">
        <v>124.8</v>
      </c>
      <c r="T40" s="1">
        <v>165.2</v>
      </c>
      <c r="U40" s="1">
        <v>141.30000000000001</v>
      </c>
      <c r="V40" s="1">
        <f t="shared" si="2"/>
        <v>137.35999999999999</v>
      </c>
      <c r="W40" s="1">
        <f t="shared" si="5"/>
        <v>15.280654436247186</v>
      </c>
      <c r="X40" s="1">
        <v>100</v>
      </c>
    </row>
    <row r="41" spans="1:28" x14ac:dyDescent="0.2">
      <c r="A41" s="1" t="s">
        <v>109</v>
      </c>
      <c r="B41" s="1" t="s">
        <v>110</v>
      </c>
      <c r="C41" s="1">
        <v>1977.594063</v>
      </c>
      <c r="D41" s="1">
        <v>268.7721828</v>
      </c>
      <c r="E41" s="1">
        <v>6</v>
      </c>
      <c r="F41" s="1" t="s">
        <v>102</v>
      </c>
      <c r="G41" s="2" t="s">
        <v>109</v>
      </c>
      <c r="J41" s="1">
        <v>204.5</v>
      </c>
      <c r="K41" s="1">
        <v>165.3</v>
      </c>
      <c r="L41" s="1">
        <v>169.9</v>
      </c>
      <c r="M41" s="1">
        <v>210</v>
      </c>
      <c r="N41" s="1">
        <v>185.8</v>
      </c>
      <c r="O41" s="1">
        <f t="shared" si="0"/>
        <v>187.1</v>
      </c>
      <c r="P41" s="1">
        <f t="shared" si="4"/>
        <v>17.88820840665716</v>
      </c>
      <c r="Q41" s="1">
        <v>130.1</v>
      </c>
      <c r="R41" s="1">
        <v>98.2</v>
      </c>
      <c r="S41" s="1">
        <v>119.7</v>
      </c>
      <c r="T41" s="1">
        <v>147.4</v>
      </c>
      <c r="U41" s="1">
        <v>134.19999999999999</v>
      </c>
      <c r="V41" s="1">
        <f t="shared" si="2"/>
        <v>125.91999999999999</v>
      </c>
      <c r="W41" s="1">
        <f t="shared" si="5"/>
        <v>16.459088674650364</v>
      </c>
      <c r="X41" s="1">
        <v>100</v>
      </c>
    </row>
    <row r="42" spans="1:28" x14ac:dyDescent="0.2">
      <c r="A42" s="1" t="s">
        <v>111</v>
      </c>
      <c r="B42" s="1" t="s">
        <v>112</v>
      </c>
      <c r="C42" s="1">
        <v>1130.042541</v>
      </c>
      <c r="D42" s="1">
        <v>235.05039360000001</v>
      </c>
      <c r="E42" s="1">
        <v>6</v>
      </c>
      <c r="F42" s="1" t="s">
        <v>113</v>
      </c>
      <c r="G42" s="2" t="s">
        <v>111</v>
      </c>
      <c r="I42" s="1">
        <v>98.6</v>
      </c>
      <c r="J42" s="1">
        <v>144.1</v>
      </c>
      <c r="K42" s="1">
        <v>137.80000000000001</v>
      </c>
      <c r="L42" s="1">
        <v>160.80000000000001</v>
      </c>
      <c r="M42" s="1">
        <v>173.1</v>
      </c>
      <c r="N42" s="1">
        <v>148.4</v>
      </c>
      <c r="O42" s="1">
        <f t="shared" si="0"/>
        <v>152.83999999999997</v>
      </c>
      <c r="P42" s="1">
        <f t="shared" si="4"/>
        <v>12.618494363433379</v>
      </c>
      <c r="Q42" s="1">
        <v>123.2</v>
      </c>
      <c r="R42" s="1">
        <v>86.1</v>
      </c>
      <c r="S42" s="1">
        <v>107.5</v>
      </c>
      <c r="T42" s="1">
        <v>139.80000000000001</v>
      </c>
      <c r="U42" s="1">
        <v>133.4</v>
      </c>
      <c r="V42" s="1">
        <f t="shared" si="2"/>
        <v>118</v>
      </c>
      <c r="W42" s="1">
        <f t="shared" si="5"/>
        <v>19.325113195011305</v>
      </c>
      <c r="X42" s="1">
        <v>100</v>
      </c>
    </row>
    <row r="43" spans="1:28" s="3" customFormat="1" x14ac:dyDescent="0.2">
      <c r="A43" s="3" t="s">
        <v>114</v>
      </c>
      <c r="B43" s="3" t="s">
        <v>115</v>
      </c>
      <c r="C43" s="3">
        <v>1130.262927</v>
      </c>
      <c r="D43" s="3">
        <v>253.84775160000001</v>
      </c>
      <c r="E43" s="3">
        <v>6</v>
      </c>
      <c r="F43" s="3" t="s">
        <v>113</v>
      </c>
      <c r="G43" s="4" t="s">
        <v>114</v>
      </c>
      <c r="H43" s="2"/>
      <c r="I43" s="1">
        <v>94.1</v>
      </c>
      <c r="J43" s="1">
        <v>89.6</v>
      </c>
      <c r="K43" s="1">
        <v>84.9</v>
      </c>
      <c r="L43" s="1">
        <v>97.3</v>
      </c>
      <c r="M43" s="1">
        <v>94.6</v>
      </c>
      <c r="N43" s="1">
        <v>89</v>
      </c>
      <c r="O43" s="1">
        <f t="shared" si="0"/>
        <v>91.08</v>
      </c>
      <c r="P43" s="1">
        <f t="shared" si="4"/>
        <v>4.3769395700649074</v>
      </c>
      <c r="Q43" s="1">
        <v>110.9</v>
      </c>
      <c r="R43" s="1">
        <v>69</v>
      </c>
      <c r="S43" s="1">
        <v>88.3</v>
      </c>
      <c r="T43" s="1">
        <v>110.6</v>
      </c>
      <c r="U43" s="1">
        <v>107.4</v>
      </c>
      <c r="V43" s="1">
        <f t="shared" si="2"/>
        <v>97.239999999999981</v>
      </c>
      <c r="W43" s="1">
        <f t="shared" si="5"/>
        <v>16.405681942546689</v>
      </c>
      <c r="X43" s="1">
        <v>100</v>
      </c>
      <c r="Y43" s="1"/>
      <c r="Z43" s="1"/>
      <c r="AA43" s="1"/>
      <c r="AB43" s="1"/>
    </row>
    <row r="44" spans="1:28" x14ac:dyDescent="0.2">
      <c r="A44" s="1" t="s">
        <v>116</v>
      </c>
      <c r="B44" s="1" t="s">
        <v>117</v>
      </c>
      <c r="C44" s="1">
        <v>1228.754054</v>
      </c>
      <c r="D44" s="1">
        <v>237.6345857</v>
      </c>
      <c r="E44" s="1">
        <v>7</v>
      </c>
      <c r="F44" s="1" t="s">
        <v>113</v>
      </c>
      <c r="G44" s="2" t="s">
        <v>116</v>
      </c>
      <c r="I44" s="1">
        <v>199.9</v>
      </c>
      <c r="J44" s="1">
        <v>218.4</v>
      </c>
      <c r="K44" s="1">
        <v>194.2</v>
      </c>
      <c r="L44" s="1">
        <v>218.2</v>
      </c>
      <c r="M44" s="1">
        <v>217.3</v>
      </c>
      <c r="N44" s="1">
        <v>188.6</v>
      </c>
      <c r="O44" s="1">
        <f t="shared" si="0"/>
        <v>207.33999999999997</v>
      </c>
      <c r="P44" s="1">
        <f t="shared" si="4"/>
        <v>13.140106544469116</v>
      </c>
      <c r="Q44" s="1">
        <v>169.5</v>
      </c>
      <c r="R44" s="1">
        <v>108.6</v>
      </c>
      <c r="S44" s="1">
        <v>164.1</v>
      </c>
      <c r="T44" s="1">
        <v>247.1</v>
      </c>
      <c r="U44" s="1">
        <v>192.3</v>
      </c>
      <c r="V44" s="1">
        <f t="shared" si="2"/>
        <v>176.32000000000002</v>
      </c>
      <c r="W44" s="1">
        <f t="shared" si="5"/>
        <v>44.826349394078335</v>
      </c>
      <c r="X44" s="1">
        <v>100</v>
      </c>
    </row>
    <row r="45" spans="1:28" x14ac:dyDescent="0.2">
      <c r="A45" s="1" t="s">
        <v>118</v>
      </c>
      <c r="B45" s="1" t="s">
        <v>119</v>
      </c>
      <c r="C45" s="1">
        <v>1302.1945390000001</v>
      </c>
      <c r="D45" s="1">
        <v>219.1666735</v>
      </c>
      <c r="E45" s="1">
        <v>6</v>
      </c>
      <c r="F45" s="1" t="s">
        <v>113</v>
      </c>
      <c r="G45" s="2" t="s">
        <v>118</v>
      </c>
      <c r="I45" s="1">
        <v>162.6</v>
      </c>
      <c r="J45" s="3"/>
      <c r="K45" s="3"/>
      <c r="L45" s="1">
        <v>145.9</v>
      </c>
      <c r="M45" s="1">
        <v>172.5</v>
      </c>
      <c r="N45" s="1">
        <v>159.80000000000001</v>
      </c>
      <c r="O45" s="1">
        <f t="shared" si="0"/>
        <v>159.4</v>
      </c>
      <c r="P45" s="1">
        <f t="shared" si="4"/>
        <v>10.863087345072147</v>
      </c>
      <c r="Q45" s="1">
        <v>132.6</v>
      </c>
      <c r="R45" s="3"/>
      <c r="S45" s="1">
        <v>127.3</v>
      </c>
      <c r="T45" s="1">
        <v>151.19999999999999</v>
      </c>
      <c r="U45" s="1">
        <v>142.4</v>
      </c>
      <c r="V45" s="1">
        <f t="shared" si="2"/>
        <v>138.375</v>
      </c>
      <c r="W45" s="1">
        <f t="shared" si="5"/>
        <v>9.1745231483712537</v>
      </c>
      <c r="X45" s="1">
        <v>100</v>
      </c>
    </row>
    <row r="46" spans="1:28" x14ac:dyDescent="0.2">
      <c r="A46" s="1" t="s">
        <v>120</v>
      </c>
      <c r="B46" s="1" t="s">
        <v>121</v>
      </c>
      <c r="C46" s="1">
        <v>1301.134468</v>
      </c>
      <c r="D46" s="1">
        <v>257.62393909999997</v>
      </c>
      <c r="E46" s="1">
        <v>6</v>
      </c>
      <c r="F46" s="1" t="s">
        <v>113</v>
      </c>
      <c r="G46" s="2" t="s">
        <v>120</v>
      </c>
      <c r="J46" s="1">
        <v>157.80000000000001</v>
      </c>
      <c r="K46" s="1">
        <v>139.69999999999999</v>
      </c>
      <c r="L46" s="1">
        <v>145</v>
      </c>
      <c r="M46" s="1">
        <v>146.69999999999999</v>
      </c>
      <c r="N46" s="1">
        <v>151.5</v>
      </c>
      <c r="O46" s="1">
        <f t="shared" si="0"/>
        <v>148.14000000000001</v>
      </c>
      <c r="P46" s="1">
        <f t="shared" si="4"/>
        <v>6.1281644886540114</v>
      </c>
      <c r="Q46" s="1">
        <v>116.7</v>
      </c>
      <c r="R46" s="1">
        <v>68.7</v>
      </c>
      <c r="S46" s="1">
        <v>111.3</v>
      </c>
      <c r="T46" s="1">
        <v>142.69999999999999</v>
      </c>
      <c r="U46" s="1">
        <v>118.6</v>
      </c>
      <c r="V46" s="1">
        <f t="shared" si="2"/>
        <v>111.6</v>
      </c>
      <c r="W46" s="1">
        <f t="shared" si="5"/>
        <v>24.011330658670275</v>
      </c>
      <c r="X46" s="1">
        <v>100</v>
      </c>
    </row>
    <row r="47" spans="1:28" x14ac:dyDescent="0.2">
      <c r="A47" s="1" t="s">
        <v>122</v>
      </c>
      <c r="B47" s="1" t="s">
        <v>123</v>
      </c>
      <c r="C47" s="1">
        <v>917.80258630000003</v>
      </c>
      <c r="D47" s="1">
        <v>152.0354888</v>
      </c>
      <c r="E47" s="1">
        <v>6</v>
      </c>
      <c r="F47" s="1" t="s">
        <v>124</v>
      </c>
      <c r="G47" s="2" t="s">
        <v>122</v>
      </c>
      <c r="J47" s="1">
        <v>95.4</v>
      </c>
      <c r="K47" s="1">
        <v>91.4</v>
      </c>
      <c r="L47" s="1">
        <v>86</v>
      </c>
      <c r="M47" s="1">
        <v>107.9</v>
      </c>
      <c r="N47" s="1">
        <v>196.3</v>
      </c>
      <c r="O47" s="1">
        <f t="shared" si="0"/>
        <v>115.4</v>
      </c>
      <c r="P47" s="1">
        <f t="shared" si="4"/>
        <v>41.088733248908987</v>
      </c>
      <c r="Q47" s="1">
        <v>117.3</v>
      </c>
      <c r="R47" s="1">
        <v>87.7</v>
      </c>
      <c r="S47" s="1">
        <v>106.9</v>
      </c>
      <c r="T47" s="1">
        <v>126.3</v>
      </c>
      <c r="U47" s="1">
        <v>124.1</v>
      </c>
      <c r="V47" s="1">
        <f t="shared" si="2"/>
        <v>112.46</v>
      </c>
      <c r="W47" s="1">
        <f t="shared" si="5"/>
        <v>14.102708959629126</v>
      </c>
      <c r="X47" s="1">
        <v>100</v>
      </c>
    </row>
    <row r="48" spans="1:28" x14ac:dyDescent="0.2">
      <c r="A48" s="1" t="s">
        <v>125</v>
      </c>
      <c r="B48" s="1" t="s">
        <v>126</v>
      </c>
      <c r="C48" s="1">
        <v>899.84031849999997</v>
      </c>
      <c r="D48" s="1">
        <v>180.01203559999999</v>
      </c>
      <c r="E48" s="1">
        <v>6</v>
      </c>
      <c r="F48" s="1" t="s">
        <v>124</v>
      </c>
      <c r="G48" s="2" t="s">
        <v>125</v>
      </c>
      <c r="J48" s="1">
        <v>148.1</v>
      </c>
      <c r="K48" s="1">
        <v>132</v>
      </c>
      <c r="L48" s="1">
        <v>119.1</v>
      </c>
      <c r="M48" s="1">
        <v>153.69999999999999</v>
      </c>
      <c r="N48" s="1">
        <v>143.1</v>
      </c>
      <c r="O48" s="1">
        <f t="shared" si="0"/>
        <v>139.20000000000002</v>
      </c>
      <c r="P48" s="1">
        <f t="shared" si="4"/>
        <v>12.333045041675634</v>
      </c>
      <c r="Q48" s="1">
        <v>139.1</v>
      </c>
      <c r="R48" s="1">
        <v>95.1</v>
      </c>
      <c r="S48" s="1">
        <v>134.1</v>
      </c>
      <c r="T48" s="1">
        <v>154.30000000000001</v>
      </c>
      <c r="U48" s="1">
        <v>150.5</v>
      </c>
      <c r="V48" s="1">
        <f t="shared" si="2"/>
        <v>134.61999999999998</v>
      </c>
      <c r="W48" s="1">
        <f t="shared" si="5"/>
        <v>21.079127116652728</v>
      </c>
      <c r="X48" s="1">
        <v>100</v>
      </c>
    </row>
    <row r="49" spans="1:28" x14ac:dyDescent="0.2">
      <c r="A49" s="1" t="s">
        <v>127</v>
      </c>
      <c r="B49" s="1" t="s">
        <v>128</v>
      </c>
      <c r="C49" s="1">
        <v>888.41662659999997</v>
      </c>
      <c r="D49" s="1">
        <v>172.64964620000001</v>
      </c>
      <c r="E49" s="1">
        <v>6</v>
      </c>
      <c r="F49" s="1" t="s">
        <v>124</v>
      </c>
      <c r="G49" s="2" t="s">
        <v>127</v>
      </c>
      <c r="I49" s="1">
        <v>137.5</v>
      </c>
      <c r="J49" s="1">
        <v>367.7</v>
      </c>
      <c r="K49" s="1">
        <v>312.60000000000002</v>
      </c>
      <c r="L49" s="1">
        <v>347.5</v>
      </c>
      <c r="M49" s="1">
        <v>367.6</v>
      </c>
      <c r="N49" s="1">
        <v>350.9</v>
      </c>
      <c r="O49" s="1">
        <f t="shared" si="0"/>
        <v>349.26000000000005</v>
      </c>
      <c r="P49" s="1">
        <f t="shared" si="4"/>
        <v>20.130235964836569</v>
      </c>
      <c r="Q49" s="1">
        <v>156.19999999999999</v>
      </c>
      <c r="R49" s="3"/>
      <c r="S49" s="1">
        <v>135.69999999999999</v>
      </c>
      <c r="T49" s="1">
        <v>176.5</v>
      </c>
      <c r="U49" s="1">
        <v>162.9</v>
      </c>
      <c r="V49" s="1">
        <f t="shared" si="2"/>
        <v>157.82499999999999</v>
      </c>
      <c r="W49" s="1">
        <f t="shared" si="5"/>
        <v>14.719608520609512</v>
      </c>
      <c r="X49" s="1">
        <v>100</v>
      </c>
    </row>
    <row r="50" spans="1:28" x14ac:dyDescent="0.2">
      <c r="A50" s="1" t="s">
        <v>129</v>
      </c>
      <c r="B50" s="1" t="s">
        <v>130</v>
      </c>
      <c r="C50" s="1">
        <v>861.46678340000005</v>
      </c>
      <c r="D50" s="1">
        <v>197.26536609999999</v>
      </c>
      <c r="E50" s="1">
        <v>7</v>
      </c>
      <c r="F50" s="1" t="s">
        <v>124</v>
      </c>
      <c r="G50" s="2" t="s">
        <v>129</v>
      </c>
      <c r="I50" s="1">
        <v>143.5</v>
      </c>
      <c r="J50" s="1">
        <v>178.4</v>
      </c>
      <c r="K50" s="1">
        <v>170.9</v>
      </c>
      <c r="L50" s="1">
        <v>181.9</v>
      </c>
      <c r="M50" s="1">
        <v>226.1</v>
      </c>
      <c r="N50" s="1">
        <v>170.7</v>
      </c>
      <c r="O50" s="1">
        <f t="shared" si="0"/>
        <v>185.6</v>
      </c>
      <c r="P50" s="1">
        <f t="shared" si="4"/>
        <v>20.70690706020569</v>
      </c>
      <c r="Q50" s="1">
        <v>110.3</v>
      </c>
      <c r="R50" s="1">
        <v>108.8</v>
      </c>
      <c r="S50" s="1">
        <v>103.1</v>
      </c>
      <c r="T50" s="1">
        <v>148</v>
      </c>
      <c r="U50" s="1">
        <v>127.1</v>
      </c>
      <c r="V50" s="1">
        <f t="shared" si="2"/>
        <v>119.46</v>
      </c>
      <c r="W50" s="1">
        <f t="shared" si="5"/>
        <v>16.359046426977436</v>
      </c>
      <c r="X50" s="1">
        <v>100</v>
      </c>
    </row>
    <row r="51" spans="1:28" x14ac:dyDescent="0.2">
      <c r="A51" s="1" t="s">
        <v>131</v>
      </c>
      <c r="B51" s="1" t="s">
        <v>132</v>
      </c>
      <c r="C51" s="1">
        <v>886.65302780000002</v>
      </c>
      <c r="D51" s="1">
        <v>178.13169669999999</v>
      </c>
      <c r="E51" s="1">
        <v>6</v>
      </c>
      <c r="F51" s="1" t="s">
        <v>124</v>
      </c>
      <c r="G51" s="2" t="s">
        <v>131</v>
      </c>
      <c r="I51" s="1">
        <v>91.8</v>
      </c>
      <c r="J51" s="1">
        <v>208.5</v>
      </c>
      <c r="K51" s="1">
        <v>191.2</v>
      </c>
      <c r="L51" s="1">
        <v>202.5</v>
      </c>
      <c r="M51" s="1">
        <v>232.8</v>
      </c>
      <c r="N51" s="1">
        <v>180.9</v>
      </c>
      <c r="O51" s="1">
        <f t="shared" si="0"/>
        <v>203.18</v>
      </c>
      <c r="P51" s="1">
        <f t="shared" si="4"/>
        <v>17.584242946456357</v>
      </c>
      <c r="Q51" s="1">
        <v>127.8</v>
      </c>
      <c r="R51" s="1">
        <v>124.9</v>
      </c>
      <c r="S51" s="1">
        <v>122.4</v>
      </c>
      <c r="T51" s="1">
        <v>152.19999999999999</v>
      </c>
      <c r="U51" s="1">
        <v>139</v>
      </c>
      <c r="V51" s="1">
        <f t="shared" si="2"/>
        <v>133.26</v>
      </c>
      <c r="W51" s="1">
        <f t="shared" si="5"/>
        <v>11.039130400534267</v>
      </c>
      <c r="X51" s="1">
        <v>100</v>
      </c>
    </row>
    <row r="52" spans="1:28" s="3" customFormat="1" x14ac:dyDescent="0.2">
      <c r="A52" s="3" t="s">
        <v>133</v>
      </c>
      <c r="B52" s="3" t="s">
        <v>134</v>
      </c>
      <c r="C52" s="3">
        <v>659.10200469999995</v>
      </c>
      <c r="D52" s="3">
        <v>130.69129889999999</v>
      </c>
      <c r="E52" s="3">
        <v>6</v>
      </c>
      <c r="F52" s="3" t="s">
        <v>135</v>
      </c>
      <c r="G52" s="4" t="s">
        <v>133</v>
      </c>
      <c r="H52" s="2"/>
      <c r="I52" s="1">
        <v>196.7</v>
      </c>
      <c r="J52" s="1">
        <v>198.2</v>
      </c>
      <c r="K52" s="1">
        <v>170.9</v>
      </c>
      <c r="L52" s="1">
        <v>197.5</v>
      </c>
      <c r="M52" s="1">
        <v>203.2</v>
      </c>
      <c r="N52" s="1">
        <v>186.1</v>
      </c>
      <c r="O52" s="1">
        <f t="shared" si="0"/>
        <v>191.18</v>
      </c>
      <c r="P52" s="1">
        <f t="shared" si="4"/>
        <v>11.582642185615503</v>
      </c>
      <c r="Q52" s="1">
        <v>119.9</v>
      </c>
      <c r="R52" s="1">
        <v>114.5</v>
      </c>
      <c r="S52" s="1">
        <v>115.8</v>
      </c>
      <c r="T52" s="1">
        <v>146.19999999999999</v>
      </c>
      <c r="U52" s="1">
        <v>138.69999999999999</v>
      </c>
      <c r="V52" s="1">
        <f t="shared" si="2"/>
        <v>127.01999999999998</v>
      </c>
      <c r="W52" s="1">
        <f t="shared" si="5"/>
        <v>12.943168082042558</v>
      </c>
      <c r="X52" s="1">
        <v>100</v>
      </c>
      <c r="Y52" s="1"/>
      <c r="Z52" s="1"/>
      <c r="AA52" s="1"/>
      <c r="AB52" s="1"/>
    </row>
    <row r="53" spans="1:28" s="3" customFormat="1" x14ac:dyDescent="0.2">
      <c r="A53" s="3" t="s">
        <v>136</v>
      </c>
      <c r="B53" s="3" t="s">
        <v>137</v>
      </c>
      <c r="C53" s="3">
        <v>631.8019213</v>
      </c>
      <c r="D53" s="3">
        <v>118.8237335</v>
      </c>
      <c r="E53" s="3">
        <v>6</v>
      </c>
      <c r="F53" s="3" t="s">
        <v>135</v>
      </c>
      <c r="G53" s="4" t="s">
        <v>136</v>
      </c>
      <c r="H53" s="2"/>
      <c r="I53" s="1">
        <v>160.80000000000001</v>
      </c>
      <c r="J53" s="1">
        <v>156.6</v>
      </c>
      <c r="K53" s="1">
        <v>135.9</v>
      </c>
      <c r="L53" s="1">
        <v>139</v>
      </c>
      <c r="M53" s="1">
        <v>160.80000000000001</v>
      </c>
      <c r="N53" s="1">
        <v>177.1</v>
      </c>
      <c r="O53" s="1">
        <f t="shared" si="0"/>
        <v>153.88</v>
      </c>
      <c r="P53" s="1">
        <f t="shared" si="4"/>
        <v>15.094025308048213</v>
      </c>
      <c r="Q53" s="1">
        <v>165.1</v>
      </c>
      <c r="R53" s="1">
        <v>116.4</v>
      </c>
      <c r="S53" s="1">
        <v>157.5</v>
      </c>
      <c r="T53" s="1">
        <v>175</v>
      </c>
      <c r="U53" s="1">
        <v>244.9</v>
      </c>
      <c r="V53" s="1">
        <f t="shared" si="2"/>
        <v>171.78</v>
      </c>
      <c r="W53" s="1">
        <f t="shared" si="5"/>
        <v>41.6470599202393</v>
      </c>
      <c r="X53" s="1">
        <v>100</v>
      </c>
      <c r="Y53" s="1"/>
      <c r="Z53" s="1"/>
      <c r="AA53" s="1"/>
      <c r="AB53" s="1"/>
    </row>
    <row r="54" spans="1:28" x14ac:dyDescent="0.2">
      <c r="A54" s="1" t="s">
        <v>138</v>
      </c>
      <c r="B54" s="1" t="s">
        <v>139</v>
      </c>
      <c r="C54" s="1">
        <v>804.26036950000002</v>
      </c>
      <c r="D54" s="1">
        <v>119.8550261</v>
      </c>
      <c r="E54" s="1">
        <v>7</v>
      </c>
      <c r="F54" s="1" t="s">
        <v>135</v>
      </c>
      <c r="I54" s="1">
        <v>77.900000000000006</v>
      </c>
      <c r="J54" s="1">
        <v>127.6</v>
      </c>
      <c r="K54" s="3"/>
      <c r="L54" s="1">
        <v>135.5</v>
      </c>
      <c r="M54" s="1">
        <v>134.19999999999999</v>
      </c>
      <c r="N54" s="1">
        <v>113.5</v>
      </c>
      <c r="O54" s="1">
        <f t="shared" si="0"/>
        <v>127.7</v>
      </c>
      <c r="P54" s="1">
        <f t="shared" si="4"/>
        <v>8.7284019155856907</v>
      </c>
      <c r="Q54" s="1">
        <v>95.9</v>
      </c>
      <c r="R54" s="3"/>
      <c r="S54" s="1">
        <v>83.5</v>
      </c>
      <c r="T54" s="1">
        <v>104.2</v>
      </c>
      <c r="U54" s="1">
        <v>105.1</v>
      </c>
      <c r="V54" s="1">
        <f t="shared" si="2"/>
        <v>97.175000000000011</v>
      </c>
      <c r="W54" s="1">
        <f t="shared" si="5"/>
        <v>8.6716131717230098</v>
      </c>
      <c r="X54" s="1">
        <v>100</v>
      </c>
    </row>
    <row r="55" spans="1:28" x14ac:dyDescent="0.2">
      <c r="A55" s="1" t="s">
        <v>140</v>
      </c>
      <c r="B55" s="1" t="s">
        <v>141</v>
      </c>
      <c r="C55" s="1">
        <v>614.80848400000002</v>
      </c>
      <c r="D55" s="1">
        <v>124.0226377</v>
      </c>
      <c r="E55" s="1">
        <v>6</v>
      </c>
      <c r="F55" s="1" t="s">
        <v>135</v>
      </c>
      <c r="G55" s="2" t="s">
        <v>140</v>
      </c>
      <c r="I55" s="1">
        <v>118.3</v>
      </c>
      <c r="J55" s="1">
        <v>106.3</v>
      </c>
      <c r="K55" s="1">
        <v>98.9</v>
      </c>
      <c r="L55" s="1">
        <v>108.3</v>
      </c>
      <c r="M55" s="1">
        <v>114.5</v>
      </c>
      <c r="N55" s="1">
        <v>111.9</v>
      </c>
      <c r="O55" s="1">
        <f t="shared" si="0"/>
        <v>107.97999999999999</v>
      </c>
      <c r="P55" s="1">
        <f t="shared" si="4"/>
        <v>5.3525321110666848</v>
      </c>
      <c r="Q55" s="1">
        <v>107.5</v>
      </c>
      <c r="R55" s="1">
        <v>75.2</v>
      </c>
      <c r="S55" s="1">
        <v>105.4</v>
      </c>
      <c r="T55" s="1">
        <v>136.80000000000001</v>
      </c>
      <c r="U55" s="1">
        <v>118.1</v>
      </c>
      <c r="V55" s="1">
        <f t="shared" si="2"/>
        <v>108.6</v>
      </c>
      <c r="W55" s="1">
        <f t="shared" si="5"/>
        <v>20.062402647738878</v>
      </c>
      <c r="X55" s="1">
        <v>100</v>
      </c>
    </row>
    <row r="56" spans="1:28" x14ac:dyDescent="0.2">
      <c r="A56" s="1" t="s">
        <v>142</v>
      </c>
      <c r="B56" s="1" t="s">
        <v>143</v>
      </c>
      <c r="C56" s="1">
        <v>601.3171231</v>
      </c>
      <c r="D56" s="1">
        <v>109.4920297</v>
      </c>
      <c r="E56" s="1">
        <v>6</v>
      </c>
      <c r="F56" s="1" t="s">
        <v>135</v>
      </c>
      <c r="G56" s="2" t="s">
        <v>142</v>
      </c>
      <c r="I56" s="1">
        <v>75.7</v>
      </c>
      <c r="J56" s="1">
        <v>84.9</v>
      </c>
      <c r="K56" s="1">
        <v>72.400000000000006</v>
      </c>
      <c r="L56" s="1">
        <v>73</v>
      </c>
      <c r="M56" s="1">
        <v>91.8</v>
      </c>
      <c r="N56" s="1">
        <v>80.599999999999994</v>
      </c>
      <c r="O56" s="1">
        <f t="shared" si="0"/>
        <v>80.540000000000006</v>
      </c>
      <c r="P56" s="1">
        <f t="shared" si="4"/>
        <v>7.333648478076924</v>
      </c>
      <c r="Q56" s="1">
        <v>99.6</v>
      </c>
      <c r="R56" s="1">
        <v>71.599999999999994</v>
      </c>
      <c r="S56" s="1">
        <v>91.1</v>
      </c>
      <c r="T56" s="1">
        <v>112.1</v>
      </c>
      <c r="U56" s="1">
        <v>108.9</v>
      </c>
      <c r="V56" s="1">
        <f t="shared" si="2"/>
        <v>96.66</v>
      </c>
      <c r="W56" s="1">
        <f t="shared" si="5"/>
        <v>14.531152741610027</v>
      </c>
      <c r="X56" s="1">
        <v>100</v>
      </c>
    </row>
    <row r="57" spans="1:28" s="3" customFormat="1" x14ac:dyDescent="0.2">
      <c r="A57" s="3" t="s">
        <v>144</v>
      </c>
      <c r="B57" s="3" t="s">
        <v>145</v>
      </c>
      <c r="C57" s="3">
        <v>541.24007519999998</v>
      </c>
      <c r="D57" s="3">
        <v>92.872524540000001</v>
      </c>
      <c r="E57" s="3">
        <v>6</v>
      </c>
      <c r="F57" s="3" t="s">
        <v>146</v>
      </c>
      <c r="G57" s="4" t="s">
        <v>147</v>
      </c>
      <c r="H57" s="2"/>
      <c r="I57" s="1">
        <v>149.4</v>
      </c>
      <c r="K57" s="1">
        <v>112.9</v>
      </c>
      <c r="L57" s="1">
        <v>134.30000000000001</v>
      </c>
      <c r="M57" s="1">
        <v>173.1</v>
      </c>
      <c r="N57" s="1">
        <v>123.1</v>
      </c>
      <c r="O57" s="1">
        <f t="shared" si="0"/>
        <v>135.85</v>
      </c>
      <c r="P57" s="1">
        <f t="shared" si="4"/>
        <v>22.799287269561717</v>
      </c>
      <c r="Q57" s="1">
        <v>155.5</v>
      </c>
      <c r="R57" s="1">
        <v>89.9</v>
      </c>
      <c r="S57" s="1">
        <v>146.30000000000001</v>
      </c>
      <c r="T57" s="1">
        <v>169.6</v>
      </c>
      <c r="U57" s="1">
        <v>174.2</v>
      </c>
      <c r="V57" s="1">
        <f t="shared" si="2"/>
        <v>147.1</v>
      </c>
      <c r="W57" s="1">
        <f t="shared" si="5"/>
        <v>30.277714576896322</v>
      </c>
      <c r="X57" s="1">
        <v>100</v>
      </c>
      <c r="Y57" s="1"/>
      <c r="Z57" s="1"/>
      <c r="AA57" s="1"/>
      <c r="AB57" s="1"/>
    </row>
    <row r="58" spans="1:28" x14ac:dyDescent="0.2">
      <c r="A58" s="1" t="s">
        <v>148</v>
      </c>
      <c r="B58" s="1" t="s">
        <v>149</v>
      </c>
      <c r="C58" s="1">
        <v>478.12630769999998</v>
      </c>
      <c r="D58" s="1">
        <v>80.372389159999997</v>
      </c>
      <c r="E58" s="1">
        <v>6</v>
      </c>
      <c r="F58" s="1" t="s">
        <v>146</v>
      </c>
      <c r="G58" s="5" t="s">
        <v>148</v>
      </c>
      <c r="I58" s="1">
        <v>79.400000000000006</v>
      </c>
      <c r="J58" s="1">
        <v>96.1</v>
      </c>
      <c r="K58" s="1">
        <v>59.2</v>
      </c>
      <c r="L58" s="1">
        <v>73.400000000000006</v>
      </c>
      <c r="M58" s="1">
        <v>73.900000000000006</v>
      </c>
      <c r="N58" s="1">
        <v>71</v>
      </c>
      <c r="O58" s="1">
        <f t="shared" si="0"/>
        <v>74.72</v>
      </c>
      <c r="P58" s="1">
        <f t="shared" si="4"/>
        <v>11.951803211231324</v>
      </c>
      <c r="Q58" s="1">
        <v>75.8</v>
      </c>
      <c r="R58" s="1">
        <v>58.9</v>
      </c>
      <c r="S58" s="1">
        <v>71.099999999999994</v>
      </c>
      <c r="T58" s="1">
        <v>90.5</v>
      </c>
      <c r="U58" s="1">
        <v>85.6</v>
      </c>
      <c r="V58" s="1">
        <f t="shared" si="2"/>
        <v>76.38</v>
      </c>
      <c r="W58" s="1">
        <f t="shared" si="5"/>
        <v>11.118884836169482</v>
      </c>
      <c r="X58" s="1">
        <v>100</v>
      </c>
    </row>
    <row r="59" spans="1:28" x14ac:dyDescent="0.2">
      <c r="A59" s="1" t="s">
        <v>150</v>
      </c>
      <c r="B59" s="1" t="s">
        <v>151</v>
      </c>
      <c r="C59" s="1">
        <v>462.56576089999999</v>
      </c>
      <c r="D59" s="1">
        <v>83.764361370000003</v>
      </c>
      <c r="E59" s="1">
        <v>6</v>
      </c>
      <c r="F59" s="1" t="s">
        <v>146</v>
      </c>
      <c r="G59" s="2" t="s">
        <v>150</v>
      </c>
      <c r="I59" s="1">
        <v>76.7</v>
      </c>
      <c r="J59" s="1">
        <v>77.3</v>
      </c>
      <c r="K59" s="1">
        <v>68.8</v>
      </c>
      <c r="L59" s="3"/>
      <c r="M59" s="1">
        <v>86.8</v>
      </c>
      <c r="N59" s="1">
        <v>84.3</v>
      </c>
      <c r="O59" s="1">
        <f t="shared" si="0"/>
        <v>79.3</v>
      </c>
      <c r="P59" s="1">
        <f t="shared" si="4"/>
        <v>6.9910657270547816</v>
      </c>
      <c r="Q59" s="1">
        <v>79.099999999999994</v>
      </c>
      <c r="R59" s="1">
        <v>60.1</v>
      </c>
      <c r="S59" s="1">
        <v>118.8</v>
      </c>
      <c r="T59" s="1">
        <v>89.9</v>
      </c>
      <c r="U59" s="1">
        <v>86</v>
      </c>
      <c r="V59" s="1">
        <f t="shared" si="2"/>
        <v>86.78</v>
      </c>
      <c r="W59" s="1">
        <f t="shared" si="5"/>
        <v>19.007514303559045</v>
      </c>
      <c r="X59" s="1">
        <v>100</v>
      </c>
    </row>
    <row r="60" spans="1:28" x14ac:dyDescent="0.2">
      <c r="A60" s="1" t="s">
        <v>152</v>
      </c>
      <c r="B60" s="1" t="s">
        <v>153</v>
      </c>
      <c r="C60" s="1">
        <v>477.06332029999999</v>
      </c>
      <c r="D60" s="1">
        <v>90.309846590000006</v>
      </c>
      <c r="E60" s="1">
        <v>7</v>
      </c>
      <c r="F60" s="1" t="s">
        <v>146</v>
      </c>
      <c r="G60" s="2" t="s">
        <v>152</v>
      </c>
      <c r="I60" s="1">
        <v>101.1</v>
      </c>
      <c r="J60" s="1">
        <v>141.30000000000001</v>
      </c>
      <c r="K60" s="1">
        <v>145.4</v>
      </c>
      <c r="L60" s="1">
        <v>157.30000000000001</v>
      </c>
      <c r="M60" s="1">
        <v>176.3</v>
      </c>
      <c r="N60" s="1">
        <v>162.69999999999999</v>
      </c>
      <c r="O60" s="1">
        <f t="shared" si="0"/>
        <v>156.6</v>
      </c>
      <c r="P60" s="1">
        <f t="shared" si="4"/>
        <v>12.532517703957172</v>
      </c>
      <c r="Q60" s="1">
        <v>125.1</v>
      </c>
      <c r="R60" s="1">
        <v>74.5</v>
      </c>
      <c r="S60" s="1">
        <v>114.6</v>
      </c>
      <c r="T60" s="1">
        <v>140.30000000000001</v>
      </c>
      <c r="U60" s="1">
        <v>139.30000000000001</v>
      </c>
      <c r="V60" s="1">
        <f t="shared" si="2"/>
        <v>118.75999999999999</v>
      </c>
      <c r="W60" s="1">
        <f t="shared" si="5"/>
        <v>24.092787302427304</v>
      </c>
      <c r="X60" s="1">
        <v>100</v>
      </c>
    </row>
    <row r="61" spans="1:28" x14ac:dyDescent="0.2">
      <c r="A61" s="1" t="s">
        <v>154</v>
      </c>
      <c r="B61" s="1" t="s">
        <v>155</v>
      </c>
      <c r="C61" s="1">
        <v>493.00726220000001</v>
      </c>
      <c r="D61" s="1">
        <v>97.535390640000003</v>
      </c>
      <c r="E61" s="1">
        <v>7</v>
      </c>
      <c r="F61" s="1" t="s">
        <v>146</v>
      </c>
      <c r="G61" s="2" t="s">
        <v>154</v>
      </c>
      <c r="I61" s="1">
        <v>203.8</v>
      </c>
      <c r="J61" s="1">
        <v>176.5</v>
      </c>
      <c r="K61" s="1">
        <v>164.9</v>
      </c>
      <c r="L61" s="1">
        <v>149</v>
      </c>
      <c r="M61" s="1">
        <v>169.1</v>
      </c>
      <c r="N61" s="1">
        <v>227.3</v>
      </c>
      <c r="O61" s="1">
        <f t="shared" si="0"/>
        <v>177.35999999999999</v>
      </c>
      <c r="P61" s="1">
        <f t="shared" si="4"/>
        <v>26.542464090585238</v>
      </c>
      <c r="Q61" s="1">
        <v>178.5</v>
      </c>
      <c r="R61" s="3"/>
      <c r="S61" s="1">
        <v>174.8</v>
      </c>
      <c r="T61" s="1">
        <v>201.9</v>
      </c>
      <c r="U61" s="1">
        <v>215.3</v>
      </c>
      <c r="V61" s="1">
        <f t="shared" si="2"/>
        <v>192.625</v>
      </c>
      <c r="W61" s="1">
        <f t="shared" si="5"/>
        <v>16.713972448224272</v>
      </c>
      <c r="X61" s="1">
        <v>100</v>
      </c>
    </row>
    <row r="62" spans="1:28" ht="15" x14ac:dyDescent="0.2">
      <c r="A62" s="12" t="s">
        <v>156</v>
      </c>
      <c r="B62" s="1" t="s">
        <v>157</v>
      </c>
      <c r="C62" s="1">
        <v>15949.15235</v>
      </c>
      <c r="D62" s="1">
        <v>3173.4091320000002</v>
      </c>
      <c r="F62" s="1" t="s">
        <v>40</v>
      </c>
      <c r="G62" s="2" t="s">
        <v>156</v>
      </c>
      <c r="J62" s="1">
        <v>5886.9</v>
      </c>
      <c r="K62" s="1">
        <v>5768.2</v>
      </c>
      <c r="L62" s="1">
        <v>5579.8</v>
      </c>
      <c r="M62" s="1">
        <v>6476.6</v>
      </c>
      <c r="N62" s="1">
        <v>5413.7</v>
      </c>
      <c r="O62" s="1">
        <f t="shared" ref="O62:O73" si="6">AVERAGE(J62:N62)</f>
        <v>5825.04</v>
      </c>
      <c r="P62" s="1">
        <f t="shared" si="4"/>
        <v>363.57423781120701</v>
      </c>
      <c r="Q62" s="1">
        <v>1304</v>
      </c>
      <c r="R62" s="1">
        <v>1108.0999999999999</v>
      </c>
      <c r="S62" s="1">
        <v>1177.2</v>
      </c>
      <c r="T62" s="1">
        <v>1643.7</v>
      </c>
      <c r="U62" s="1">
        <v>1536.9</v>
      </c>
      <c r="V62" s="1">
        <f t="shared" ref="V62:V73" si="7">AVERAGE(Q62:U62)</f>
        <v>1353.98</v>
      </c>
      <c r="W62" s="1">
        <f t="shared" si="5"/>
        <v>205.71997861170431</v>
      </c>
    </row>
    <row r="63" spans="1:28" ht="15" x14ac:dyDescent="0.2">
      <c r="A63" s="12" t="s">
        <v>158</v>
      </c>
      <c r="B63" s="1" t="s">
        <v>159</v>
      </c>
      <c r="C63" s="1">
        <v>15960.34237</v>
      </c>
      <c r="D63" s="1">
        <v>2446.7062299999998</v>
      </c>
      <c r="F63" s="1" t="s">
        <v>40</v>
      </c>
      <c r="G63" s="2" t="s">
        <v>158</v>
      </c>
      <c r="J63" s="1">
        <v>14426.4</v>
      </c>
      <c r="K63" s="1">
        <v>14318.2</v>
      </c>
      <c r="L63" s="1">
        <v>15464.9</v>
      </c>
      <c r="M63" s="1">
        <v>14453.1</v>
      </c>
      <c r="N63" s="1">
        <v>13762.3</v>
      </c>
      <c r="O63" s="1">
        <f t="shared" si="6"/>
        <v>14484.98</v>
      </c>
      <c r="P63" s="1">
        <f t="shared" si="4"/>
        <v>550.41313719786888</v>
      </c>
      <c r="Q63" s="1">
        <v>5374</v>
      </c>
      <c r="R63" s="1">
        <v>4102.2</v>
      </c>
      <c r="S63" s="1">
        <v>3995.5</v>
      </c>
      <c r="T63" s="1">
        <v>5981.9</v>
      </c>
      <c r="U63" s="1">
        <v>5214.8</v>
      </c>
      <c r="V63" s="1">
        <f t="shared" si="7"/>
        <v>4933.6799999999994</v>
      </c>
      <c r="W63" s="1">
        <f t="shared" si="5"/>
        <v>767.23086851351297</v>
      </c>
    </row>
    <row r="64" spans="1:28" ht="15" x14ac:dyDescent="0.2">
      <c r="A64" s="12" t="s">
        <v>160</v>
      </c>
      <c r="B64" s="1" t="s">
        <v>161</v>
      </c>
      <c r="C64" s="1">
        <v>16263.587949999999</v>
      </c>
      <c r="D64" s="1">
        <v>3234.3065790000001</v>
      </c>
      <c r="F64" s="1" t="s">
        <v>40</v>
      </c>
      <c r="G64" s="2" t="s">
        <v>160</v>
      </c>
      <c r="J64" s="1">
        <v>15162.3</v>
      </c>
      <c r="K64" s="1">
        <v>15536.9</v>
      </c>
      <c r="L64" s="1">
        <v>17305.900000000001</v>
      </c>
      <c r="M64" s="1">
        <v>15593.3</v>
      </c>
      <c r="N64" s="1">
        <v>15355.3</v>
      </c>
      <c r="O64" s="1">
        <f t="shared" si="6"/>
        <v>15790.74</v>
      </c>
      <c r="P64" s="1">
        <f t="shared" si="4"/>
        <v>772.4858512620159</v>
      </c>
      <c r="Q64" s="1">
        <v>5180.3999999999996</v>
      </c>
      <c r="R64" s="1">
        <v>4317.8999999999996</v>
      </c>
      <c r="S64" s="1">
        <v>3622</v>
      </c>
      <c r="T64" s="1">
        <v>5011.6000000000004</v>
      </c>
      <c r="U64" s="1">
        <v>4453.3</v>
      </c>
      <c r="V64" s="1">
        <f t="shared" si="7"/>
        <v>4517.04</v>
      </c>
      <c r="W64" s="1">
        <f t="shared" si="5"/>
        <v>553.07363198763846</v>
      </c>
    </row>
    <row r="65" spans="1:23" ht="15" x14ac:dyDescent="0.2">
      <c r="A65" s="12" t="s">
        <v>162</v>
      </c>
      <c r="B65" s="1" t="s">
        <v>163</v>
      </c>
      <c r="C65" s="1">
        <v>16837.157749999998</v>
      </c>
      <c r="D65" s="1">
        <v>2538.6535909999998</v>
      </c>
      <c r="F65" s="1" t="s">
        <v>40</v>
      </c>
      <c r="G65" s="2" t="s">
        <v>162</v>
      </c>
      <c r="J65" s="1">
        <v>4494.2</v>
      </c>
      <c r="K65" s="1">
        <v>4183.1000000000004</v>
      </c>
      <c r="L65" s="1">
        <v>5042.2</v>
      </c>
      <c r="M65" s="1">
        <v>5106.6000000000004</v>
      </c>
      <c r="N65" s="1">
        <v>4312.8999999999996</v>
      </c>
      <c r="O65" s="1">
        <f t="shared" si="6"/>
        <v>4627.8</v>
      </c>
      <c r="P65" s="1">
        <f t="shared" si="4"/>
        <v>378.35059402622858</v>
      </c>
      <c r="Q65" s="1">
        <v>1279.8</v>
      </c>
      <c r="R65" s="1">
        <v>780.9</v>
      </c>
      <c r="S65" s="1">
        <v>1002.2</v>
      </c>
      <c r="T65" s="1">
        <v>1383.6</v>
      </c>
      <c r="U65" s="1">
        <v>1220.9000000000001</v>
      </c>
      <c r="V65" s="1">
        <f t="shared" si="7"/>
        <v>1133.48</v>
      </c>
      <c r="W65" s="1">
        <f t="shared" si="5"/>
        <v>215.94393161188916</v>
      </c>
    </row>
    <row r="66" spans="1:23" ht="15" x14ac:dyDescent="0.2">
      <c r="A66" s="12" t="s">
        <v>164</v>
      </c>
      <c r="B66" s="1" t="s">
        <v>165</v>
      </c>
      <c r="C66" s="1">
        <v>16850.496749999998</v>
      </c>
      <c r="D66" s="1">
        <v>2371.63472</v>
      </c>
      <c r="F66" s="1" t="s">
        <v>40</v>
      </c>
      <c r="G66" s="2" t="s">
        <v>164</v>
      </c>
      <c r="J66" s="1">
        <v>20375.599999999999</v>
      </c>
      <c r="K66" s="1">
        <v>19298.099999999999</v>
      </c>
      <c r="L66" s="1">
        <v>21240.3</v>
      </c>
      <c r="M66" s="1">
        <v>20274.900000000001</v>
      </c>
      <c r="N66" s="1">
        <v>18682.8</v>
      </c>
      <c r="O66" s="1">
        <f t="shared" si="6"/>
        <v>19974.34</v>
      </c>
      <c r="P66" s="1">
        <f t="shared" ref="P66:P73" si="8">_xlfn.STDEV.P(J66:N66)</f>
        <v>892.11845984712158</v>
      </c>
      <c r="Q66" s="1">
        <v>5451.4</v>
      </c>
      <c r="R66" s="1">
        <v>3638.6</v>
      </c>
      <c r="S66" s="1">
        <v>5287.2</v>
      </c>
      <c r="T66" s="1">
        <v>6624.1</v>
      </c>
      <c r="U66" s="1">
        <v>5698</v>
      </c>
      <c r="V66" s="1">
        <f t="shared" si="7"/>
        <v>5339.8600000000006</v>
      </c>
      <c r="W66" s="1">
        <f t="shared" ref="W66:W73" si="9">_xlfn.STDEV.P(Q66:U66)</f>
        <v>968.19796240231324</v>
      </c>
    </row>
    <row r="67" spans="1:23" ht="15" x14ac:dyDescent="0.2">
      <c r="A67" s="12" t="s">
        <v>166</v>
      </c>
      <c r="B67" s="1" t="s">
        <v>167</v>
      </c>
      <c r="C67" s="1">
        <v>16896.67452</v>
      </c>
      <c r="D67" s="1">
        <v>2154.464246</v>
      </c>
      <c r="F67" s="1" t="s">
        <v>40</v>
      </c>
      <c r="G67" s="2" t="s">
        <v>166</v>
      </c>
      <c r="J67" s="1">
        <v>6186</v>
      </c>
      <c r="K67" s="1">
        <v>4843.2</v>
      </c>
      <c r="L67" s="1">
        <v>6137.2</v>
      </c>
      <c r="M67" s="1">
        <v>6007.7</v>
      </c>
      <c r="N67" s="1">
        <v>5398.3</v>
      </c>
      <c r="O67" s="1">
        <f t="shared" si="6"/>
        <v>5714.4800000000005</v>
      </c>
      <c r="P67" s="1">
        <f t="shared" si="8"/>
        <v>518.86412633752195</v>
      </c>
      <c r="Q67" s="1">
        <v>1620.8</v>
      </c>
      <c r="R67" s="1">
        <v>958.1</v>
      </c>
      <c r="S67" s="1">
        <v>1206.5</v>
      </c>
      <c r="T67" s="1">
        <v>1810.9</v>
      </c>
      <c r="U67" s="1">
        <v>1558</v>
      </c>
      <c r="V67" s="1">
        <f t="shared" si="7"/>
        <v>1430.8600000000001</v>
      </c>
      <c r="W67" s="1">
        <f t="shared" si="9"/>
        <v>306.76101838401843</v>
      </c>
    </row>
    <row r="68" spans="1:23" ht="15" x14ac:dyDescent="0.2">
      <c r="A68" s="12" t="s">
        <v>168</v>
      </c>
      <c r="B68" s="1" t="s">
        <v>169</v>
      </c>
      <c r="C68" s="1">
        <v>17137.95174</v>
      </c>
      <c r="D68" s="1">
        <v>2412.523318</v>
      </c>
      <c r="F68" s="1" t="s">
        <v>40</v>
      </c>
      <c r="G68" s="2" t="s">
        <v>168</v>
      </c>
      <c r="J68" s="1">
        <v>11694.3</v>
      </c>
      <c r="K68" s="1">
        <v>12109.2</v>
      </c>
      <c r="L68" s="1">
        <v>11716</v>
      </c>
      <c r="M68" s="1">
        <v>12424.9</v>
      </c>
      <c r="N68" s="1">
        <v>10674.4</v>
      </c>
      <c r="O68" s="1">
        <f t="shared" si="6"/>
        <v>11723.76</v>
      </c>
      <c r="P68" s="1">
        <f t="shared" si="8"/>
        <v>590.29582617531707</v>
      </c>
      <c r="Q68" s="1">
        <v>2800.5</v>
      </c>
      <c r="R68" s="3">
        <v>313.8</v>
      </c>
      <c r="S68" s="1">
        <v>2523</v>
      </c>
      <c r="T68" s="1">
        <v>3390.9</v>
      </c>
      <c r="U68" s="1">
        <v>3112.5</v>
      </c>
      <c r="V68" s="1">
        <f t="shared" si="7"/>
        <v>2428.1400000000003</v>
      </c>
      <c r="W68" s="1">
        <f t="shared" si="9"/>
        <v>1096.6621587344025</v>
      </c>
    </row>
    <row r="69" spans="1:23" ht="15" x14ac:dyDescent="0.2">
      <c r="A69" s="12" t="s">
        <v>170</v>
      </c>
      <c r="B69" s="1" t="s">
        <v>171</v>
      </c>
      <c r="C69" s="1">
        <v>17169.23646</v>
      </c>
      <c r="D69" s="1">
        <v>2063.8858989999999</v>
      </c>
      <c r="F69" s="1" t="s">
        <v>40</v>
      </c>
      <c r="G69" s="2" t="s">
        <v>170</v>
      </c>
      <c r="J69" s="3">
        <v>486</v>
      </c>
      <c r="K69" s="1">
        <v>4605.8</v>
      </c>
      <c r="L69" s="1">
        <v>4527.2</v>
      </c>
      <c r="M69" s="1">
        <v>4336.8</v>
      </c>
      <c r="N69" s="1">
        <v>4286</v>
      </c>
      <c r="O69" s="1">
        <f t="shared" si="6"/>
        <v>3648.3599999999997</v>
      </c>
      <c r="P69" s="1">
        <f t="shared" si="8"/>
        <v>1585.5665405147786</v>
      </c>
      <c r="Q69" s="1">
        <v>1104.0999999999999</v>
      </c>
      <c r="R69" s="3">
        <v>19.899999999999999</v>
      </c>
      <c r="S69" s="1">
        <v>901.5</v>
      </c>
      <c r="T69" s="1">
        <v>1207.0999999999999</v>
      </c>
      <c r="U69" s="1">
        <v>1102.2</v>
      </c>
      <c r="V69" s="1">
        <f t="shared" si="7"/>
        <v>866.96</v>
      </c>
      <c r="W69" s="1">
        <f t="shared" si="9"/>
        <v>434.96485191334693</v>
      </c>
    </row>
    <row r="70" spans="1:23" ht="15" x14ac:dyDescent="0.2">
      <c r="A70" s="12" t="s">
        <v>172</v>
      </c>
      <c r="B70" s="1" t="s">
        <v>173</v>
      </c>
      <c r="C70" s="1">
        <v>17544.451519999999</v>
      </c>
      <c r="D70" s="1">
        <v>2958.4373350000001</v>
      </c>
      <c r="F70" s="1" t="s">
        <v>40</v>
      </c>
      <c r="G70" s="2" t="s">
        <v>172</v>
      </c>
      <c r="J70" s="1">
        <v>9485.2999999999993</v>
      </c>
      <c r="K70" s="1">
        <v>14340</v>
      </c>
      <c r="L70" s="1">
        <v>15993.3</v>
      </c>
      <c r="M70" s="1">
        <v>15641.9</v>
      </c>
      <c r="N70" s="1">
        <v>13385.9</v>
      </c>
      <c r="O70" s="1">
        <f t="shared" si="6"/>
        <v>13769.279999999999</v>
      </c>
      <c r="P70" s="1">
        <f t="shared" si="8"/>
        <v>2335.7292997263266</v>
      </c>
      <c r="Q70" s="1">
        <v>4389.2</v>
      </c>
      <c r="R70" s="3">
        <v>17.399999999999999</v>
      </c>
      <c r="S70" s="1">
        <v>3645.5</v>
      </c>
      <c r="T70" s="1">
        <v>4567</v>
      </c>
      <c r="U70" s="1">
        <v>3775.5</v>
      </c>
      <c r="V70" s="1">
        <f t="shared" si="7"/>
        <v>3278.9199999999996</v>
      </c>
      <c r="W70" s="1">
        <f t="shared" si="9"/>
        <v>1667.9542600443219</v>
      </c>
    </row>
    <row r="71" spans="1:23" ht="15" x14ac:dyDescent="0.2">
      <c r="A71" s="12" t="s">
        <v>174</v>
      </c>
      <c r="B71" s="1" t="s">
        <v>175</v>
      </c>
      <c r="C71" s="1">
        <v>17713.728599999999</v>
      </c>
      <c r="D71" s="1">
        <v>2069.5117580000001</v>
      </c>
      <c r="F71" s="1" t="s">
        <v>40</v>
      </c>
      <c r="G71" s="2" t="s">
        <v>174</v>
      </c>
      <c r="J71" s="1">
        <v>6164.7</v>
      </c>
      <c r="K71" s="1">
        <v>6386.2</v>
      </c>
      <c r="L71" s="1">
        <v>7054.9</v>
      </c>
      <c r="M71" s="1">
        <v>6378.1</v>
      </c>
      <c r="N71" s="1">
        <v>5399.8</v>
      </c>
      <c r="O71" s="1">
        <f t="shared" si="6"/>
        <v>6276.74</v>
      </c>
      <c r="P71" s="1">
        <f t="shared" si="8"/>
        <v>530.91714080447605</v>
      </c>
      <c r="Q71" s="1">
        <v>2328.1</v>
      </c>
      <c r="R71" s="3">
        <v>9.9</v>
      </c>
      <c r="S71" s="1">
        <v>1878</v>
      </c>
      <c r="T71" s="1">
        <v>3086</v>
      </c>
      <c r="U71" s="1">
        <v>2921.7</v>
      </c>
      <c r="V71" s="1">
        <f t="shared" si="7"/>
        <v>2044.7400000000002</v>
      </c>
      <c r="W71" s="1">
        <f t="shared" si="9"/>
        <v>1104.7126478863174</v>
      </c>
    </row>
    <row r="72" spans="1:23" ht="15" x14ac:dyDescent="0.2">
      <c r="A72" s="12" t="s">
        <v>176</v>
      </c>
      <c r="B72" s="1" t="s">
        <v>177</v>
      </c>
      <c r="C72" s="1">
        <v>17814.104080000001</v>
      </c>
      <c r="D72" s="1">
        <v>2514.3403589999998</v>
      </c>
      <c r="F72" s="1" t="s">
        <v>40</v>
      </c>
      <c r="G72" s="2" t="s">
        <v>176</v>
      </c>
      <c r="J72" s="1">
        <v>11749.8</v>
      </c>
      <c r="K72" s="1">
        <v>13613</v>
      </c>
      <c r="L72" s="1">
        <v>14134</v>
      </c>
      <c r="M72" s="1">
        <v>14604.6</v>
      </c>
      <c r="N72" s="1">
        <v>14487.2</v>
      </c>
      <c r="O72" s="1">
        <f t="shared" si="6"/>
        <v>13717.720000000001</v>
      </c>
      <c r="P72" s="1">
        <f t="shared" si="8"/>
        <v>1042.6523915476341</v>
      </c>
      <c r="Q72" s="1">
        <v>4649.2</v>
      </c>
      <c r="R72" s="3">
        <v>5.2</v>
      </c>
      <c r="S72" s="1">
        <v>3299.8</v>
      </c>
      <c r="T72" s="1">
        <v>4974.8</v>
      </c>
      <c r="U72" s="1">
        <v>3996</v>
      </c>
      <c r="V72" s="1">
        <f t="shared" si="7"/>
        <v>3385</v>
      </c>
      <c r="W72" s="1">
        <f t="shared" si="9"/>
        <v>1784.8974065755153</v>
      </c>
    </row>
    <row r="73" spans="1:23" ht="15" x14ac:dyDescent="0.2">
      <c r="A73" s="12" t="s">
        <v>178</v>
      </c>
      <c r="B73" s="1" t="s">
        <v>179</v>
      </c>
      <c r="C73" s="1">
        <v>20531.46746</v>
      </c>
      <c r="D73" s="1">
        <v>2067.5728100000001</v>
      </c>
      <c r="F73" s="1" t="s">
        <v>40</v>
      </c>
      <c r="G73" s="2" t="s">
        <v>178</v>
      </c>
      <c r="J73" s="1">
        <v>17132.900000000001</v>
      </c>
      <c r="K73" s="1">
        <v>13568.1</v>
      </c>
      <c r="L73" s="1">
        <v>16879.400000000001</v>
      </c>
      <c r="M73" s="1">
        <v>17321.8</v>
      </c>
      <c r="N73" s="1">
        <v>15570.8</v>
      </c>
      <c r="O73" s="1">
        <f t="shared" si="6"/>
        <v>16094.6</v>
      </c>
      <c r="P73" s="1">
        <f t="shared" si="8"/>
        <v>1404.1058692278159</v>
      </c>
      <c r="Q73" s="1">
        <v>5701.4</v>
      </c>
      <c r="R73" s="1">
        <v>4336.8999999999996</v>
      </c>
      <c r="S73" s="1">
        <v>5485.2</v>
      </c>
      <c r="T73" s="1">
        <v>6982.6</v>
      </c>
      <c r="U73" s="1">
        <v>5617</v>
      </c>
      <c r="V73" s="1">
        <f t="shared" si="7"/>
        <v>5624.62</v>
      </c>
      <c r="W73" s="1">
        <f t="shared" si="9"/>
        <v>839.96710030810448</v>
      </c>
    </row>
    <row r="74" spans="1:23" x14ac:dyDescent="0.2">
      <c r="A74" s="1" t="s">
        <v>180</v>
      </c>
      <c r="J74" s="1">
        <v>28.9</v>
      </c>
      <c r="K74" s="1">
        <v>22</v>
      </c>
      <c r="L74" s="1">
        <v>27.7</v>
      </c>
      <c r="M74" s="1">
        <v>32.9</v>
      </c>
      <c r="N74" s="1">
        <v>34.4</v>
      </c>
      <c r="Q74" s="1">
        <v>39.9</v>
      </c>
      <c r="R74" s="1">
        <v>23.7</v>
      </c>
      <c r="S74" s="1">
        <v>32.299999999999997</v>
      </c>
      <c r="T74" s="1">
        <v>48.8</v>
      </c>
      <c r="U74" s="1">
        <v>51.5</v>
      </c>
    </row>
    <row r="75" spans="1:23" x14ac:dyDescent="0.2">
      <c r="A75" s="1" t="s">
        <v>181</v>
      </c>
      <c r="J75" s="1">
        <v>47702</v>
      </c>
      <c r="K75" s="1">
        <v>28795</v>
      </c>
      <c r="L75" s="1">
        <v>32872</v>
      </c>
      <c r="M75" s="1">
        <v>49205</v>
      </c>
      <c r="N75" s="1">
        <v>45945</v>
      </c>
      <c r="Q75" s="1">
        <v>14137</v>
      </c>
      <c r="R75" s="1">
        <v>15971</v>
      </c>
      <c r="S75" s="1">
        <v>16947</v>
      </c>
      <c r="T75" s="1">
        <v>16695</v>
      </c>
      <c r="U75" s="1">
        <v>13963</v>
      </c>
    </row>
  </sheetData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zoomScale="85" zoomScaleNormal="85" workbookViewId="0">
      <selection activeCell="J2" sqref="J2:J14"/>
    </sheetView>
  </sheetViews>
  <sheetFormatPr defaultColWidth="8.625" defaultRowHeight="14.25" x14ac:dyDescent="0.2"/>
  <cols>
    <col min="1" max="1" width="42.625" style="9" customWidth="1"/>
    <col min="2" max="2" width="16.5" style="9" customWidth="1"/>
    <col min="3" max="3" width="13.875" style="9" customWidth="1"/>
    <col min="4" max="4" width="42.875" style="9" customWidth="1"/>
    <col min="5" max="5" width="8.625" style="9"/>
    <col min="6" max="6" width="16.625" style="9" customWidth="1"/>
    <col min="7" max="7" width="11.5" style="9" customWidth="1"/>
    <col min="8" max="8" width="16" style="9" customWidth="1"/>
    <col min="9" max="9" width="18.875" style="9" customWidth="1"/>
    <col min="10" max="10" width="16.125" style="9" customWidth="1"/>
    <col min="11" max="11" width="15.625" style="9" customWidth="1"/>
    <col min="12" max="12" width="17.5" style="9" customWidth="1"/>
    <col min="13" max="13" width="16" style="9" customWidth="1"/>
    <col min="14" max="16384" width="8.625" style="9"/>
  </cols>
  <sheetData>
    <row r="1" spans="1:14" x14ac:dyDescent="0.2">
      <c r="A1" s="9" t="s">
        <v>182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</v>
      </c>
      <c r="G1" s="9" t="s">
        <v>9</v>
      </c>
      <c r="H1" s="9" t="s">
        <v>10</v>
      </c>
      <c r="I1" s="9" t="s">
        <v>11</v>
      </c>
      <c r="J1" s="9" t="s">
        <v>14</v>
      </c>
      <c r="K1" s="9" t="s">
        <v>16</v>
      </c>
      <c r="L1" s="9" t="s">
        <v>17</v>
      </c>
      <c r="M1" s="9" t="s">
        <v>18</v>
      </c>
      <c r="N1" s="9" t="s">
        <v>21</v>
      </c>
    </row>
    <row r="2" spans="1:14" ht="15" x14ac:dyDescent="0.2">
      <c r="A2" s="10" t="s">
        <v>187</v>
      </c>
      <c r="B2" s="9">
        <v>13563.041810000001</v>
      </c>
      <c r="C2" s="9">
        <v>2248.4886339999998</v>
      </c>
      <c r="D2" s="9" t="s">
        <v>188</v>
      </c>
      <c r="E2" s="9">
        <v>7</v>
      </c>
      <c r="F2" s="9" t="s">
        <v>189</v>
      </c>
      <c r="G2" s="9">
        <v>1703.9</v>
      </c>
      <c r="H2" s="9">
        <v>1676.3</v>
      </c>
      <c r="I2" s="9">
        <v>1696</v>
      </c>
      <c r="J2" s="9">
        <f>AVERAGE(G2:I2)</f>
        <v>1692.0666666666666</v>
      </c>
      <c r="K2" s="9">
        <v>743.9</v>
      </c>
      <c r="L2" s="9">
        <v>683.6</v>
      </c>
      <c r="M2" s="9">
        <v>659.9</v>
      </c>
      <c r="N2" s="9">
        <f>AVERAGE(K2:M2)</f>
        <v>695.80000000000007</v>
      </c>
    </row>
    <row r="3" spans="1:14" ht="15" x14ac:dyDescent="0.2">
      <c r="A3" s="10" t="s">
        <v>156</v>
      </c>
      <c r="B3" s="9">
        <v>15949.15235</v>
      </c>
      <c r="C3" s="9">
        <v>3173.4091320000002</v>
      </c>
      <c r="D3" s="9" t="s">
        <v>190</v>
      </c>
      <c r="E3" s="9">
        <v>6</v>
      </c>
      <c r="F3" s="9" t="s">
        <v>191</v>
      </c>
      <c r="G3" s="9">
        <v>3463.6</v>
      </c>
      <c r="H3" s="9">
        <v>3340.1</v>
      </c>
      <c r="I3" s="9">
        <v>3377.7</v>
      </c>
      <c r="J3" s="9">
        <f t="shared" ref="J3:J16" si="0">AVERAGE(G3:I3)</f>
        <v>3393.7999999999997</v>
      </c>
      <c r="K3" s="9">
        <v>1573</v>
      </c>
      <c r="L3" s="9">
        <v>1517.7</v>
      </c>
      <c r="M3" s="9">
        <v>1282.5999999999999</v>
      </c>
      <c r="N3" s="9">
        <f t="shared" ref="N3:N16" si="1">AVERAGE(K3:M3)</f>
        <v>1457.7666666666664</v>
      </c>
    </row>
    <row r="4" spans="1:14" ht="15" x14ac:dyDescent="0.2">
      <c r="A4" s="10" t="s">
        <v>158</v>
      </c>
      <c r="B4" s="9">
        <v>15960.34237</v>
      </c>
      <c r="C4" s="9">
        <v>2446.7062299999998</v>
      </c>
      <c r="D4" s="9" t="s">
        <v>192</v>
      </c>
      <c r="E4" s="9">
        <v>6</v>
      </c>
      <c r="F4" s="9" t="s">
        <v>193</v>
      </c>
      <c r="G4" s="9">
        <v>11291.2</v>
      </c>
      <c r="H4" s="9">
        <v>10972.6</v>
      </c>
      <c r="I4" s="9">
        <v>11553.4</v>
      </c>
      <c r="J4" s="9">
        <f t="shared" si="0"/>
        <v>11272.400000000001</v>
      </c>
      <c r="K4" s="9">
        <v>7626.3</v>
      </c>
      <c r="L4" s="9">
        <v>6218.4</v>
      </c>
      <c r="M4" s="9">
        <v>5376.7</v>
      </c>
      <c r="N4" s="9">
        <f t="shared" si="1"/>
        <v>6407.1333333333341</v>
      </c>
    </row>
    <row r="5" spans="1:14" ht="15" x14ac:dyDescent="0.2">
      <c r="A5" s="10" t="s">
        <v>160</v>
      </c>
      <c r="B5" s="9">
        <v>16263.587949999999</v>
      </c>
      <c r="C5" s="9">
        <v>3234.3065790000001</v>
      </c>
      <c r="D5" s="9" t="s">
        <v>194</v>
      </c>
      <c r="E5" s="9">
        <v>6</v>
      </c>
      <c r="F5" s="9" t="s">
        <v>195</v>
      </c>
      <c r="G5" s="9">
        <v>10674.2</v>
      </c>
      <c r="H5" s="9">
        <v>10029.799999999999</v>
      </c>
      <c r="I5" s="9">
        <v>10662.9</v>
      </c>
      <c r="J5" s="9">
        <f t="shared" si="0"/>
        <v>10455.633333333333</v>
      </c>
      <c r="K5" s="9">
        <v>5380.3</v>
      </c>
      <c r="L5" s="9">
        <v>4788.8</v>
      </c>
      <c r="M5" s="9">
        <v>5007.8</v>
      </c>
      <c r="N5" s="9">
        <f t="shared" si="1"/>
        <v>5058.9666666666672</v>
      </c>
    </row>
    <row r="6" spans="1:14" ht="15" x14ac:dyDescent="0.2">
      <c r="A6" s="10" t="s">
        <v>162</v>
      </c>
      <c r="B6" s="9">
        <v>16837.157749999998</v>
      </c>
      <c r="C6" s="9">
        <v>2538.6535909999998</v>
      </c>
      <c r="D6" s="9" t="s">
        <v>196</v>
      </c>
      <c r="E6" s="9">
        <v>6</v>
      </c>
      <c r="F6" s="9" t="s">
        <v>197</v>
      </c>
      <c r="G6" s="9">
        <v>2696</v>
      </c>
      <c r="H6" s="9">
        <v>2799.8</v>
      </c>
      <c r="I6" s="9">
        <v>2731.4</v>
      </c>
      <c r="J6" s="9">
        <f t="shared" si="0"/>
        <v>2742.4</v>
      </c>
      <c r="K6" s="9">
        <v>1393</v>
      </c>
      <c r="L6" s="9">
        <v>1146</v>
      </c>
      <c r="M6" s="9">
        <v>1074.0999999999999</v>
      </c>
      <c r="N6" s="9">
        <f t="shared" si="1"/>
        <v>1204.3666666666666</v>
      </c>
    </row>
    <row r="7" spans="1:14" ht="15" x14ac:dyDescent="0.2">
      <c r="A7" s="10" t="s">
        <v>164</v>
      </c>
      <c r="B7" s="9">
        <v>16850.496749999998</v>
      </c>
      <c r="C7" s="9">
        <v>2371.63472</v>
      </c>
      <c r="D7" s="9" t="s">
        <v>198</v>
      </c>
      <c r="E7" s="9">
        <v>6</v>
      </c>
      <c r="F7" s="9" t="s">
        <v>199</v>
      </c>
      <c r="G7" s="9">
        <v>13110.5</v>
      </c>
      <c r="H7" s="9">
        <v>12789.1</v>
      </c>
      <c r="I7" s="9">
        <v>12115.4</v>
      </c>
      <c r="J7" s="9">
        <f t="shared" si="0"/>
        <v>12671.666666666666</v>
      </c>
      <c r="K7" s="9">
        <v>6224.3</v>
      </c>
      <c r="L7" s="9">
        <v>5768.4</v>
      </c>
      <c r="M7" s="9">
        <v>5491</v>
      </c>
      <c r="N7" s="9">
        <f t="shared" si="1"/>
        <v>5827.9000000000005</v>
      </c>
    </row>
    <row r="8" spans="1:14" ht="15" x14ac:dyDescent="0.2">
      <c r="A8" s="10" t="s">
        <v>166</v>
      </c>
      <c r="B8" s="9">
        <v>16896.67452</v>
      </c>
      <c r="C8" s="9">
        <v>2154.464246</v>
      </c>
      <c r="D8" s="9" t="s">
        <v>200</v>
      </c>
      <c r="E8" s="9">
        <v>6</v>
      </c>
      <c r="F8" s="9" t="s">
        <v>201</v>
      </c>
      <c r="G8" s="9">
        <v>3736.4</v>
      </c>
      <c r="H8" s="9">
        <v>3700.6</v>
      </c>
      <c r="I8" s="9">
        <v>3682.5</v>
      </c>
      <c r="J8" s="9">
        <f t="shared" si="0"/>
        <v>3706.5</v>
      </c>
      <c r="K8" s="9">
        <v>1726.6</v>
      </c>
      <c r="L8" s="9">
        <v>1390.3</v>
      </c>
      <c r="M8" s="9">
        <v>1454.7</v>
      </c>
      <c r="N8" s="9">
        <f t="shared" si="1"/>
        <v>1523.8666666666666</v>
      </c>
    </row>
    <row r="9" spans="1:14" ht="15" x14ac:dyDescent="0.2">
      <c r="A9" s="10" t="s">
        <v>168</v>
      </c>
      <c r="B9" s="9">
        <v>17137.95174</v>
      </c>
      <c r="C9" s="9">
        <v>2412.523318</v>
      </c>
      <c r="D9" s="9" t="s">
        <v>202</v>
      </c>
      <c r="E9" s="9">
        <v>6</v>
      </c>
      <c r="F9" s="9" t="s">
        <v>203</v>
      </c>
      <c r="G9" s="9">
        <v>7014</v>
      </c>
      <c r="H9" s="9">
        <v>7738.2</v>
      </c>
      <c r="I9" s="9">
        <v>7191.9</v>
      </c>
      <c r="J9" s="9">
        <f t="shared" si="0"/>
        <v>7314.7</v>
      </c>
      <c r="K9" s="9">
        <v>3146.4</v>
      </c>
      <c r="L9" s="9">
        <v>2427.6</v>
      </c>
      <c r="M9" s="9">
        <v>2854.9</v>
      </c>
      <c r="N9" s="9">
        <f t="shared" si="1"/>
        <v>2809.6333333333332</v>
      </c>
    </row>
    <row r="10" spans="1:14" ht="15" x14ac:dyDescent="0.2">
      <c r="A10" s="10" t="s">
        <v>170</v>
      </c>
      <c r="B10" s="9">
        <v>17169.23646</v>
      </c>
      <c r="C10" s="9">
        <v>2063.8858989999999</v>
      </c>
      <c r="D10" s="9" t="s">
        <v>204</v>
      </c>
      <c r="E10" s="9">
        <v>6</v>
      </c>
      <c r="F10" s="9" t="s">
        <v>205</v>
      </c>
      <c r="G10" s="9">
        <v>2737.2</v>
      </c>
      <c r="H10" s="9">
        <v>2377.1999999999998</v>
      </c>
      <c r="I10" s="9">
        <v>2725.1</v>
      </c>
      <c r="J10" s="9">
        <f t="shared" si="0"/>
        <v>2613.1666666666665</v>
      </c>
      <c r="K10" s="9">
        <v>932.9</v>
      </c>
      <c r="L10" s="9">
        <v>857.7</v>
      </c>
      <c r="M10" s="9">
        <v>898.7</v>
      </c>
      <c r="N10" s="9">
        <f t="shared" si="1"/>
        <v>896.43333333333339</v>
      </c>
    </row>
    <row r="11" spans="1:14" ht="15" x14ac:dyDescent="0.2">
      <c r="A11" s="10" t="s">
        <v>172</v>
      </c>
      <c r="B11" s="9">
        <v>17544.451519999999</v>
      </c>
      <c r="C11" s="9">
        <v>2958.4373350000001</v>
      </c>
      <c r="D11" s="9" t="s">
        <v>206</v>
      </c>
      <c r="E11" s="9">
        <v>6</v>
      </c>
      <c r="F11" s="9" t="s">
        <v>207</v>
      </c>
      <c r="G11" s="9">
        <v>9914.5</v>
      </c>
      <c r="H11" s="9">
        <v>10098.299999999999</v>
      </c>
      <c r="I11" s="9">
        <v>11038.2</v>
      </c>
      <c r="J11" s="9">
        <f t="shared" si="0"/>
        <v>10350.333333333334</v>
      </c>
      <c r="K11" s="9">
        <v>4916.3</v>
      </c>
      <c r="L11" s="9">
        <v>4274.3999999999996</v>
      </c>
      <c r="M11" s="9">
        <v>4677</v>
      </c>
      <c r="N11" s="9">
        <f t="shared" si="1"/>
        <v>4622.5666666666666</v>
      </c>
    </row>
    <row r="12" spans="1:14" ht="15" x14ac:dyDescent="0.2">
      <c r="A12" s="10" t="s">
        <v>174</v>
      </c>
      <c r="B12" s="9">
        <v>17713.728599999999</v>
      </c>
      <c r="C12" s="9">
        <v>2069.5117580000001</v>
      </c>
      <c r="D12" s="9" t="s">
        <v>196</v>
      </c>
      <c r="E12" s="9">
        <v>6</v>
      </c>
      <c r="F12" s="9" t="s">
        <v>208</v>
      </c>
      <c r="G12" s="9">
        <v>4130.7</v>
      </c>
      <c r="H12" s="9">
        <v>4145.5</v>
      </c>
      <c r="I12" s="9">
        <v>3964.1</v>
      </c>
      <c r="J12" s="9">
        <f t="shared" si="0"/>
        <v>4080.1000000000004</v>
      </c>
      <c r="K12" s="9">
        <v>1953</v>
      </c>
      <c r="L12" s="9">
        <v>1752.1</v>
      </c>
      <c r="M12" s="9">
        <v>1637.5</v>
      </c>
      <c r="N12" s="9">
        <f t="shared" si="1"/>
        <v>1780.8666666666668</v>
      </c>
    </row>
    <row r="13" spans="1:14" ht="15" x14ac:dyDescent="0.2">
      <c r="A13" s="10" t="s">
        <v>176</v>
      </c>
      <c r="B13" s="9">
        <v>17814.104080000001</v>
      </c>
      <c r="C13" s="9">
        <v>2514.3403589999998</v>
      </c>
      <c r="D13" s="9" t="s">
        <v>209</v>
      </c>
      <c r="E13" s="9">
        <v>6</v>
      </c>
      <c r="F13" s="9" t="s">
        <v>210</v>
      </c>
      <c r="G13" s="9">
        <v>8077.9</v>
      </c>
      <c r="H13" s="9">
        <v>8695.7999999999993</v>
      </c>
      <c r="I13" s="9">
        <v>8912.2999999999993</v>
      </c>
      <c r="J13" s="9">
        <f t="shared" si="0"/>
        <v>8561.9999999999982</v>
      </c>
      <c r="K13" s="9">
        <v>3786.6</v>
      </c>
      <c r="L13" s="9">
        <v>3625.3</v>
      </c>
      <c r="M13" s="9">
        <v>3560.3</v>
      </c>
      <c r="N13" s="9">
        <f t="shared" si="1"/>
        <v>3657.4</v>
      </c>
    </row>
    <row r="14" spans="1:14" ht="15" x14ac:dyDescent="0.2">
      <c r="A14" s="10" t="s">
        <v>178</v>
      </c>
      <c r="B14" s="9">
        <v>20531.46746</v>
      </c>
      <c r="C14" s="9">
        <v>2067.5728100000001</v>
      </c>
      <c r="D14" s="9" t="s">
        <v>211</v>
      </c>
      <c r="E14" s="9">
        <v>7</v>
      </c>
      <c r="F14" s="9" t="s">
        <v>212</v>
      </c>
      <c r="G14" s="9">
        <v>12946</v>
      </c>
      <c r="H14" s="9">
        <v>12751.7</v>
      </c>
      <c r="I14" s="9">
        <v>13807.3</v>
      </c>
      <c r="J14" s="9">
        <f t="shared" si="0"/>
        <v>13168.333333333334</v>
      </c>
      <c r="K14" s="9">
        <v>8194.7000000000007</v>
      </c>
      <c r="L14" s="9">
        <v>7036.5</v>
      </c>
      <c r="M14" s="9">
        <v>7840</v>
      </c>
      <c r="N14" s="9">
        <f t="shared" si="1"/>
        <v>7690.4000000000005</v>
      </c>
    </row>
    <row r="15" spans="1:14" ht="15" x14ac:dyDescent="0.2">
      <c r="A15" s="10" t="s">
        <v>180</v>
      </c>
      <c r="G15" s="9">
        <v>33.200000000000003</v>
      </c>
      <c r="H15" s="9">
        <v>33.799999999999997</v>
      </c>
      <c r="I15" s="9">
        <v>35.799999999999997</v>
      </c>
      <c r="J15" s="9">
        <f t="shared" si="0"/>
        <v>34.266666666666666</v>
      </c>
      <c r="K15" s="9">
        <v>34.1</v>
      </c>
      <c r="L15" s="9">
        <v>28.6</v>
      </c>
      <c r="M15" s="9">
        <v>30.7</v>
      </c>
      <c r="N15" s="9">
        <f t="shared" si="1"/>
        <v>31.133333333333336</v>
      </c>
    </row>
    <row r="16" spans="1:14" ht="15" x14ac:dyDescent="0.2">
      <c r="A16" s="10" t="s">
        <v>181</v>
      </c>
      <c r="G16" s="9">
        <v>46407.1</v>
      </c>
      <c r="H16" s="9">
        <v>35514.300000000003</v>
      </c>
      <c r="I16" s="9">
        <v>29759.5</v>
      </c>
      <c r="J16" s="9">
        <f t="shared" si="0"/>
        <v>37226.966666666667</v>
      </c>
      <c r="K16" s="9">
        <v>16346.3</v>
      </c>
      <c r="L16" s="9">
        <v>13429.6</v>
      </c>
      <c r="M16" s="9">
        <v>13582.8</v>
      </c>
      <c r="N16" s="9">
        <f t="shared" si="1"/>
        <v>14452.9</v>
      </c>
    </row>
    <row r="42" spans="1:6" x14ac:dyDescent="0.2">
      <c r="E42" s="9" t="s">
        <v>213</v>
      </c>
      <c r="F42" s="9" t="s">
        <v>214</v>
      </c>
    </row>
    <row r="43" spans="1:6" x14ac:dyDescent="0.2">
      <c r="B43" s="9" t="s">
        <v>213</v>
      </c>
      <c r="C43" s="9" t="s">
        <v>214</v>
      </c>
      <c r="D43" s="9" t="s">
        <v>189</v>
      </c>
      <c r="E43" s="9">
        <v>2248.4886339999998</v>
      </c>
      <c r="F43" s="9">
        <v>695.8</v>
      </c>
    </row>
    <row r="44" spans="1:6" x14ac:dyDescent="0.2">
      <c r="A44" s="9" t="s">
        <v>189</v>
      </c>
      <c r="B44" s="9">
        <v>13563.041810000001</v>
      </c>
      <c r="C44" s="9">
        <v>1692.06666666667</v>
      </c>
      <c r="D44" s="9" t="s">
        <v>191</v>
      </c>
      <c r="E44" s="9">
        <v>3173.4091320000002</v>
      </c>
      <c r="F44" s="9">
        <v>1457.7666666666701</v>
      </c>
    </row>
    <row r="45" spans="1:6" x14ac:dyDescent="0.2">
      <c r="A45" s="9" t="s">
        <v>191</v>
      </c>
      <c r="B45" s="9">
        <v>15949.15235</v>
      </c>
      <c r="C45" s="9">
        <v>3393.8</v>
      </c>
      <c r="D45" s="9" t="s">
        <v>193</v>
      </c>
      <c r="E45" s="9">
        <v>2446.7062299999998</v>
      </c>
      <c r="F45" s="9">
        <v>6407.1333333333296</v>
      </c>
    </row>
    <row r="46" spans="1:6" x14ac:dyDescent="0.2">
      <c r="A46" s="9" t="s">
        <v>193</v>
      </c>
      <c r="B46" s="9">
        <v>15960.34237</v>
      </c>
      <c r="C46" s="9">
        <v>11272.4</v>
      </c>
      <c r="D46" s="9" t="s">
        <v>195</v>
      </c>
      <c r="E46" s="9">
        <v>3234.3065790000001</v>
      </c>
      <c r="F46" s="9">
        <v>5058.9666666666699</v>
      </c>
    </row>
    <row r="47" spans="1:6" x14ac:dyDescent="0.2">
      <c r="A47" s="9" t="s">
        <v>195</v>
      </c>
      <c r="B47" s="9">
        <v>16263.587949999999</v>
      </c>
      <c r="C47" s="9">
        <v>10455.6333333333</v>
      </c>
      <c r="D47" s="9" t="s">
        <v>197</v>
      </c>
      <c r="E47" s="9">
        <v>2538.6535909999998</v>
      </c>
      <c r="F47" s="9">
        <v>1204.36666666667</v>
      </c>
    </row>
    <row r="48" spans="1:6" x14ac:dyDescent="0.2">
      <c r="A48" s="9" t="s">
        <v>197</v>
      </c>
      <c r="B48" s="9">
        <v>16837.157749999998</v>
      </c>
      <c r="C48" s="9">
        <v>2742.4</v>
      </c>
      <c r="D48" s="9" t="s">
        <v>199</v>
      </c>
      <c r="E48" s="9">
        <v>2371.63472</v>
      </c>
      <c r="F48" s="9">
        <v>5827.9</v>
      </c>
    </row>
    <row r="49" spans="1:6" x14ac:dyDescent="0.2">
      <c r="A49" s="9" t="s">
        <v>199</v>
      </c>
      <c r="B49" s="9">
        <v>16850.496749999998</v>
      </c>
      <c r="C49" s="9">
        <v>12671.666666666701</v>
      </c>
      <c r="D49" s="9" t="s">
        <v>201</v>
      </c>
      <c r="E49" s="9">
        <v>2154.464246</v>
      </c>
      <c r="F49" s="9">
        <v>1523.86666666667</v>
      </c>
    </row>
    <row r="50" spans="1:6" x14ac:dyDescent="0.2">
      <c r="A50" s="9" t="s">
        <v>201</v>
      </c>
      <c r="B50" s="9">
        <v>16896.67452</v>
      </c>
      <c r="C50" s="9">
        <v>3706.5</v>
      </c>
      <c r="D50" s="9" t="s">
        <v>203</v>
      </c>
      <c r="E50" s="9">
        <v>2412.523318</v>
      </c>
      <c r="F50" s="9">
        <v>2809.63333333333</v>
      </c>
    </row>
    <row r="51" spans="1:6" x14ac:dyDescent="0.2">
      <c r="A51" s="9" t="s">
        <v>203</v>
      </c>
      <c r="B51" s="9">
        <v>17137.95174</v>
      </c>
      <c r="C51" s="9">
        <v>7314.7</v>
      </c>
      <c r="D51" s="9" t="s">
        <v>205</v>
      </c>
      <c r="E51" s="9">
        <v>2063.8858989999999</v>
      </c>
      <c r="F51" s="9">
        <v>896.43333333333305</v>
      </c>
    </row>
    <row r="52" spans="1:6" x14ac:dyDescent="0.2">
      <c r="A52" s="9" t="s">
        <v>205</v>
      </c>
      <c r="B52" s="9">
        <v>17169.23646</v>
      </c>
      <c r="C52" s="9">
        <v>2613.1666666666702</v>
      </c>
      <c r="D52" s="9" t="s">
        <v>207</v>
      </c>
      <c r="E52" s="9">
        <v>2958.4373350000001</v>
      </c>
      <c r="F52" s="9">
        <v>4622.5666666666702</v>
      </c>
    </row>
    <row r="53" spans="1:6" x14ac:dyDescent="0.2">
      <c r="A53" s="9" t="s">
        <v>207</v>
      </c>
      <c r="B53" s="9">
        <v>17544.451519999999</v>
      </c>
      <c r="C53" s="9">
        <v>10350.333333333299</v>
      </c>
      <c r="D53" s="9" t="s">
        <v>208</v>
      </c>
      <c r="E53" s="9">
        <v>2069.5117580000001</v>
      </c>
      <c r="F53" s="9">
        <v>1780.86666666667</v>
      </c>
    </row>
    <row r="54" spans="1:6" x14ac:dyDescent="0.2">
      <c r="A54" s="9" t="s">
        <v>208</v>
      </c>
      <c r="B54" s="9">
        <v>17713.728599999999</v>
      </c>
      <c r="C54" s="9">
        <v>4080.1</v>
      </c>
      <c r="D54" s="9" t="s">
        <v>210</v>
      </c>
      <c r="E54" s="9">
        <v>2514.3403589999998</v>
      </c>
      <c r="F54" s="9">
        <v>3657.4</v>
      </c>
    </row>
    <row r="55" spans="1:6" x14ac:dyDescent="0.2">
      <c r="A55" s="9" t="s">
        <v>210</v>
      </c>
      <c r="B55" s="9">
        <v>17814.104080000001</v>
      </c>
      <c r="C55" s="9">
        <v>8562</v>
      </c>
      <c r="D55" s="9" t="s">
        <v>212</v>
      </c>
      <c r="E55" s="9">
        <v>2067.5728100000001</v>
      </c>
      <c r="F55" s="9">
        <v>7690.4</v>
      </c>
    </row>
    <row r="56" spans="1:6" x14ac:dyDescent="0.2">
      <c r="A56" s="9" t="s">
        <v>212</v>
      </c>
      <c r="B56" s="9">
        <v>20531.46746</v>
      </c>
      <c r="C56" s="9">
        <v>13168.333333333299</v>
      </c>
    </row>
    <row r="58" spans="1:6" x14ac:dyDescent="0.2">
      <c r="A58" s="9" t="s">
        <v>215</v>
      </c>
      <c r="B58" s="9" t="s">
        <v>216</v>
      </c>
    </row>
    <row r="59" spans="1:6" x14ac:dyDescent="0.2">
      <c r="A59" s="9">
        <v>1692.06666666667</v>
      </c>
      <c r="B59" s="9">
        <v>695.8</v>
      </c>
    </row>
    <row r="60" spans="1:6" x14ac:dyDescent="0.2">
      <c r="A60" s="9">
        <v>3393.8</v>
      </c>
      <c r="B60" s="9">
        <v>1457.7666666666701</v>
      </c>
    </row>
    <row r="61" spans="1:6" x14ac:dyDescent="0.2">
      <c r="A61" s="9">
        <v>11272.4</v>
      </c>
      <c r="B61" s="9">
        <v>6407.1333333333296</v>
      </c>
    </row>
    <row r="62" spans="1:6" x14ac:dyDescent="0.2">
      <c r="A62" s="9">
        <v>10455.6333333333</v>
      </c>
      <c r="B62" s="9">
        <v>5058.9666666666699</v>
      </c>
    </row>
    <row r="63" spans="1:6" x14ac:dyDescent="0.2">
      <c r="A63" s="9">
        <v>2742.4</v>
      </c>
      <c r="B63" s="9">
        <v>1204.36666666667</v>
      </c>
    </row>
    <row r="64" spans="1:6" x14ac:dyDescent="0.2">
      <c r="A64" s="9">
        <v>12671.666666666701</v>
      </c>
      <c r="B64" s="9">
        <v>5827.9</v>
      </c>
    </row>
    <row r="65" spans="1:2" x14ac:dyDescent="0.2">
      <c r="A65" s="9">
        <v>3706.5</v>
      </c>
      <c r="B65" s="9">
        <v>1523.86666666667</v>
      </c>
    </row>
    <row r="66" spans="1:2" x14ac:dyDescent="0.2">
      <c r="A66" s="9">
        <v>7314.7</v>
      </c>
      <c r="B66" s="9">
        <v>2809.63333333333</v>
      </c>
    </row>
    <row r="67" spans="1:2" x14ac:dyDescent="0.2">
      <c r="A67" s="9">
        <v>2613.1666666666702</v>
      </c>
      <c r="B67" s="9">
        <v>896.43333333333305</v>
      </c>
    </row>
    <row r="68" spans="1:2" x14ac:dyDescent="0.2">
      <c r="A68" s="9">
        <v>10350.333333333299</v>
      </c>
      <c r="B68" s="9">
        <v>4622.5666666666702</v>
      </c>
    </row>
    <row r="69" spans="1:2" x14ac:dyDescent="0.2">
      <c r="A69" s="9">
        <v>4080.1</v>
      </c>
      <c r="B69" s="9">
        <v>1780.86666666667</v>
      </c>
    </row>
    <row r="70" spans="1:2" x14ac:dyDescent="0.2">
      <c r="A70" s="9">
        <v>8562</v>
      </c>
      <c r="B70" s="9">
        <v>3657.4</v>
      </c>
    </row>
    <row r="71" spans="1:2" x14ac:dyDescent="0.2">
      <c r="A71" s="9">
        <v>13168.333333333299</v>
      </c>
      <c r="B71" s="9">
        <v>7690.4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6"/>
  <sheetViews>
    <sheetView zoomScale="85" zoomScaleNormal="85" workbookViewId="0">
      <pane ySplit="1" topLeftCell="A2" activePane="bottomLeft" state="frozen"/>
      <selection pane="bottomLeft" activeCell="J2" sqref="J2:J44"/>
    </sheetView>
  </sheetViews>
  <sheetFormatPr defaultColWidth="8.625" defaultRowHeight="15" x14ac:dyDescent="0.2"/>
  <cols>
    <col min="1" max="1" width="8.625" style="1"/>
    <col min="2" max="2" width="8.25" style="1" customWidth="1"/>
    <col min="3" max="3" width="42.375" style="6" customWidth="1"/>
    <col min="4" max="4" width="10.625" style="1" customWidth="1"/>
    <col min="5" max="5" width="14" style="1" customWidth="1"/>
    <col min="6" max="6" width="10" style="1" customWidth="1"/>
    <col min="7" max="7" width="16.125" style="1" customWidth="1"/>
    <col min="8" max="8" width="10.875" style="1" customWidth="1"/>
    <col min="9" max="9" width="11.125" style="1" customWidth="1"/>
    <col min="10" max="10" width="11.375" style="1" customWidth="1"/>
    <col min="11" max="11" width="13.875" style="1" customWidth="1"/>
    <col min="12" max="12" width="11.375" style="1" customWidth="1"/>
    <col min="13" max="14" width="8.625" style="1"/>
    <col min="15" max="15" width="12.875" style="1" customWidth="1"/>
    <col min="16" max="16384" width="8.625" style="1"/>
  </cols>
  <sheetData>
    <row r="1" spans="1:17" x14ac:dyDescent="0.2">
      <c r="A1" s="1" t="s">
        <v>217</v>
      </c>
      <c r="C1" s="6" t="s">
        <v>0</v>
      </c>
      <c r="D1" s="1" t="s">
        <v>218</v>
      </c>
      <c r="E1" s="1" t="s">
        <v>219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14</v>
      </c>
      <c r="K1" s="11" t="s">
        <v>220</v>
      </c>
      <c r="L1" s="1" t="s">
        <v>221</v>
      </c>
      <c r="M1" s="1" t="s">
        <v>16</v>
      </c>
      <c r="N1" s="1" t="s">
        <v>17</v>
      </c>
      <c r="O1" s="1" t="s">
        <v>18</v>
      </c>
      <c r="P1" s="1" t="s">
        <v>21</v>
      </c>
      <c r="Q1" s="1" t="s">
        <v>221</v>
      </c>
    </row>
    <row r="2" spans="1:17" x14ac:dyDescent="0.2">
      <c r="A2" s="1" t="s">
        <v>222</v>
      </c>
      <c r="B2" s="1">
        <v>1</v>
      </c>
      <c r="C2" s="6" t="s">
        <v>223</v>
      </c>
      <c r="D2" s="1">
        <v>90134.23</v>
      </c>
      <c r="E2" s="1">
        <v>1.25</v>
      </c>
      <c r="F2" s="1">
        <v>190.9</v>
      </c>
      <c r="G2" s="1">
        <v>31447.599999999999</v>
      </c>
      <c r="H2" s="1">
        <v>28126.400000000001</v>
      </c>
      <c r="I2" s="1">
        <v>30245.4</v>
      </c>
      <c r="J2" s="1">
        <f>AVERAGE(G2:I2)</f>
        <v>29939.8</v>
      </c>
      <c r="K2" s="1">
        <f t="shared" ref="K2:K46" si="0">J2/F2</f>
        <v>156.83499214248297</v>
      </c>
      <c r="M2" s="1">
        <v>8118.2</v>
      </c>
      <c r="N2" s="1">
        <v>7343.8</v>
      </c>
      <c r="O2" s="1">
        <v>7650.1</v>
      </c>
      <c r="P2" s="1">
        <f>AVERAGE(M2:O2)</f>
        <v>7704.0333333333328</v>
      </c>
    </row>
    <row r="3" spans="1:17" s="7" customFormat="1" x14ac:dyDescent="0.2">
      <c r="A3" s="7" t="s">
        <v>224</v>
      </c>
      <c r="B3" s="7">
        <v>2</v>
      </c>
      <c r="C3" s="8" t="s">
        <v>225</v>
      </c>
      <c r="D3" s="7">
        <v>48668.85</v>
      </c>
      <c r="E3" s="7">
        <v>0.75</v>
      </c>
      <c r="F3" s="7">
        <v>312.3</v>
      </c>
      <c r="G3" s="7">
        <v>29882.6</v>
      </c>
      <c r="H3" s="7">
        <v>25329.7</v>
      </c>
      <c r="I3" s="7">
        <v>25839.4</v>
      </c>
      <c r="J3" s="7">
        <f>AVERAGE(G3:I3)</f>
        <v>27017.233333333337</v>
      </c>
      <c r="K3" s="1">
        <f t="shared" si="0"/>
        <v>86.510513395239627</v>
      </c>
      <c r="M3" s="7">
        <v>8431</v>
      </c>
      <c r="N3" s="7">
        <v>7940.1</v>
      </c>
      <c r="O3" s="7">
        <v>7597.6</v>
      </c>
      <c r="P3" s="7">
        <f t="shared" ref="P3:P46" si="1">AVERAGE(M3:O3)</f>
        <v>7989.5666666666666</v>
      </c>
    </row>
    <row r="4" spans="1:17" s="7" customFormat="1" x14ac:dyDescent="0.2">
      <c r="A4" s="7" t="s">
        <v>226</v>
      </c>
      <c r="B4" s="7">
        <v>3</v>
      </c>
      <c r="C4" s="8" t="s">
        <v>227</v>
      </c>
      <c r="D4" s="7">
        <v>48239.62</v>
      </c>
      <c r="E4" s="7">
        <v>0.75</v>
      </c>
      <c r="F4" s="7">
        <v>223.9</v>
      </c>
      <c r="G4" s="7">
        <v>38307.699999999997</v>
      </c>
      <c r="H4" s="7">
        <v>30426</v>
      </c>
      <c r="I4" s="7">
        <v>31076</v>
      </c>
      <c r="J4" s="7">
        <f t="shared" ref="J4:J46" si="2">AVERAGE(G4:I4)</f>
        <v>33269.9</v>
      </c>
      <c r="K4" s="1">
        <f t="shared" si="0"/>
        <v>148.59267530147386</v>
      </c>
      <c r="M4" s="7">
        <v>10673</v>
      </c>
      <c r="N4" s="7">
        <v>9595.2000000000007</v>
      </c>
      <c r="O4" s="7">
        <v>9693.1</v>
      </c>
      <c r="P4" s="7">
        <f t="shared" si="1"/>
        <v>9987.1</v>
      </c>
    </row>
    <row r="5" spans="1:17" s="7" customFormat="1" x14ac:dyDescent="0.2">
      <c r="A5" s="7" t="s">
        <v>228</v>
      </c>
      <c r="B5" s="7">
        <v>4</v>
      </c>
      <c r="C5" s="8" t="s">
        <v>229</v>
      </c>
      <c r="D5" s="7">
        <v>47542.78</v>
      </c>
      <c r="E5" s="7">
        <v>0.75</v>
      </c>
      <c r="F5" s="7">
        <v>128.5</v>
      </c>
      <c r="G5" s="7">
        <v>4462.5</v>
      </c>
      <c r="H5" s="7">
        <v>3744.9</v>
      </c>
      <c r="I5" s="7">
        <v>3773</v>
      </c>
      <c r="J5" s="7">
        <f t="shared" si="2"/>
        <v>3993.4666666666667</v>
      </c>
      <c r="K5" s="1">
        <f t="shared" si="0"/>
        <v>31.077561608300908</v>
      </c>
      <c r="M5" s="7">
        <v>1035.7</v>
      </c>
      <c r="N5" s="7">
        <v>956.3</v>
      </c>
      <c r="O5" s="7">
        <v>936.5</v>
      </c>
      <c r="P5" s="7">
        <f t="shared" si="1"/>
        <v>976.16666666666663</v>
      </c>
    </row>
    <row r="6" spans="1:17" x14ac:dyDescent="0.2">
      <c r="A6" s="1" t="s">
        <v>230</v>
      </c>
      <c r="B6" s="1">
        <v>5</v>
      </c>
      <c r="C6" s="6" t="s">
        <v>231</v>
      </c>
      <c r="D6" s="1">
        <v>34536.730000000003</v>
      </c>
      <c r="E6" s="1">
        <v>0.5</v>
      </c>
      <c r="F6" s="1">
        <v>113.5</v>
      </c>
      <c r="G6" s="1">
        <v>4780.8999999999996</v>
      </c>
      <c r="H6" s="1">
        <v>4068.6</v>
      </c>
      <c r="I6" s="1">
        <v>4016.5</v>
      </c>
      <c r="J6" s="1">
        <f t="shared" si="2"/>
        <v>4288.666666666667</v>
      </c>
      <c r="K6" s="1">
        <f t="shared" si="0"/>
        <v>37.785609397944199</v>
      </c>
      <c r="M6" s="1">
        <v>1224.5</v>
      </c>
      <c r="N6" s="1">
        <v>1128.5999999999999</v>
      </c>
      <c r="O6" s="1">
        <v>1064.5</v>
      </c>
      <c r="P6" s="1">
        <f t="shared" si="1"/>
        <v>1139.2</v>
      </c>
    </row>
    <row r="7" spans="1:17" x14ac:dyDescent="0.2">
      <c r="A7" s="1" t="s">
        <v>232</v>
      </c>
      <c r="B7" s="1">
        <v>6</v>
      </c>
      <c r="C7" s="6" t="s">
        <v>233</v>
      </c>
      <c r="D7" s="1">
        <v>34412.254000000001</v>
      </c>
      <c r="E7" s="1">
        <v>0.5</v>
      </c>
      <c r="F7" s="1">
        <v>179.6</v>
      </c>
      <c r="G7" s="1">
        <v>6512</v>
      </c>
      <c r="H7" s="1">
        <v>5369.1</v>
      </c>
      <c r="I7" s="1">
        <v>5694.4</v>
      </c>
      <c r="J7" s="1">
        <f t="shared" si="2"/>
        <v>5858.5</v>
      </c>
      <c r="K7" s="1">
        <f t="shared" si="0"/>
        <v>32.619710467706014</v>
      </c>
      <c r="M7" s="1">
        <v>1469.6</v>
      </c>
      <c r="N7" s="1">
        <v>1419.5</v>
      </c>
      <c r="O7" s="1">
        <v>1379.8</v>
      </c>
      <c r="P7" s="1">
        <f t="shared" si="1"/>
        <v>1422.9666666666665</v>
      </c>
    </row>
    <row r="8" spans="1:17" x14ac:dyDescent="0.2">
      <c r="A8" s="1" t="s">
        <v>234</v>
      </c>
      <c r="B8" s="1">
        <v>7</v>
      </c>
      <c r="C8" s="6" t="s">
        <v>235</v>
      </c>
      <c r="D8" s="1">
        <v>33750.04</v>
      </c>
      <c r="E8" s="1">
        <v>0.5</v>
      </c>
      <c r="F8" s="1">
        <v>171</v>
      </c>
      <c r="G8" s="1">
        <v>11403</v>
      </c>
      <c r="H8" s="1">
        <v>9241.9</v>
      </c>
      <c r="I8" s="1">
        <v>9419.6</v>
      </c>
      <c r="J8" s="1">
        <f t="shared" si="2"/>
        <v>10021.5</v>
      </c>
      <c r="K8" s="1">
        <f t="shared" si="0"/>
        <v>58.60526315789474</v>
      </c>
      <c r="M8" s="1">
        <v>2592.1999999999998</v>
      </c>
      <c r="N8" s="1">
        <v>2286</v>
      </c>
      <c r="O8" s="1">
        <v>2368</v>
      </c>
      <c r="P8" s="1">
        <f t="shared" si="1"/>
        <v>2415.4</v>
      </c>
    </row>
    <row r="9" spans="1:17" s="9" customFormat="1" x14ac:dyDescent="0.2">
      <c r="A9" s="9" t="s">
        <v>236</v>
      </c>
      <c r="B9" s="9">
        <v>8</v>
      </c>
      <c r="C9" s="10" t="s">
        <v>237</v>
      </c>
      <c r="D9" s="9">
        <v>24512.988000000001</v>
      </c>
      <c r="E9" s="9">
        <v>0.33333333333333298</v>
      </c>
      <c r="F9" s="9">
        <v>133.80000000000001</v>
      </c>
      <c r="G9" s="9">
        <v>146.19999999999999</v>
      </c>
      <c r="H9" s="9">
        <v>131</v>
      </c>
      <c r="I9" s="9">
        <v>136.4</v>
      </c>
      <c r="J9" s="9">
        <f t="shared" si="2"/>
        <v>137.86666666666667</v>
      </c>
      <c r="K9" s="9">
        <f t="shared" si="0"/>
        <v>1.0303936223218735</v>
      </c>
      <c r="M9" s="9">
        <v>171.2</v>
      </c>
      <c r="N9" s="9">
        <v>174.5</v>
      </c>
      <c r="O9" s="9">
        <v>170.2</v>
      </c>
      <c r="P9" s="9">
        <f t="shared" si="1"/>
        <v>171.96666666666667</v>
      </c>
    </row>
    <row r="10" spans="1:17" s="9" customFormat="1" x14ac:dyDescent="0.2">
      <c r="A10" s="9" t="s">
        <v>238</v>
      </c>
      <c r="B10" s="9">
        <v>9</v>
      </c>
      <c r="C10" s="10" t="s">
        <v>239</v>
      </c>
      <c r="D10" s="9">
        <v>23582.963</v>
      </c>
      <c r="E10" s="9">
        <v>0.33333333333333298</v>
      </c>
      <c r="F10" s="9">
        <v>100</v>
      </c>
      <c r="G10" s="9">
        <v>2369.8000000000002</v>
      </c>
      <c r="H10" s="9">
        <v>2099.9</v>
      </c>
      <c r="I10" s="9">
        <v>2085.6</v>
      </c>
      <c r="J10" s="9">
        <f t="shared" si="2"/>
        <v>2185.1000000000004</v>
      </c>
      <c r="K10" s="9">
        <f t="shared" si="0"/>
        <v>21.851000000000003</v>
      </c>
      <c r="M10" s="9">
        <v>677.5</v>
      </c>
      <c r="N10" s="9">
        <v>645</v>
      </c>
      <c r="O10" s="9">
        <v>584.9</v>
      </c>
      <c r="P10" s="9">
        <f t="shared" si="1"/>
        <v>635.80000000000007</v>
      </c>
    </row>
    <row r="11" spans="1:17" s="9" customFormat="1" x14ac:dyDescent="0.2">
      <c r="A11" s="9" t="s">
        <v>240</v>
      </c>
      <c r="B11" s="9">
        <v>10</v>
      </c>
      <c r="C11" s="10" t="s">
        <v>241</v>
      </c>
      <c r="D11" s="9">
        <v>20188.48</v>
      </c>
      <c r="E11" s="9">
        <v>0.33333333333333298</v>
      </c>
      <c r="F11" s="9">
        <v>151.1</v>
      </c>
      <c r="G11" s="9">
        <v>4536</v>
      </c>
      <c r="H11" s="9">
        <v>4122.6000000000004</v>
      </c>
      <c r="I11" s="9">
        <v>4010.4</v>
      </c>
      <c r="J11" s="9">
        <f t="shared" si="2"/>
        <v>4223</v>
      </c>
      <c r="K11" s="9">
        <f t="shared" si="0"/>
        <v>27.948378557246858</v>
      </c>
      <c r="M11" s="9">
        <v>1133.7</v>
      </c>
      <c r="N11" s="9">
        <v>1083.5999999999999</v>
      </c>
      <c r="O11" s="9">
        <v>1101.4000000000001</v>
      </c>
      <c r="P11" s="9">
        <f t="shared" si="1"/>
        <v>1106.2333333333333</v>
      </c>
    </row>
    <row r="12" spans="1:17" s="9" customFormat="1" x14ac:dyDescent="0.2">
      <c r="A12" s="9" t="s">
        <v>242</v>
      </c>
      <c r="B12" s="9">
        <v>11</v>
      </c>
      <c r="C12" s="10" t="s">
        <v>243</v>
      </c>
      <c r="D12" s="9">
        <v>18770.611000000001</v>
      </c>
      <c r="E12" s="9">
        <v>0.25</v>
      </c>
      <c r="F12" s="9">
        <v>104.9</v>
      </c>
      <c r="G12" s="9">
        <v>535.6</v>
      </c>
      <c r="H12" s="9">
        <v>514</v>
      </c>
      <c r="I12" s="9">
        <v>481.6</v>
      </c>
      <c r="J12" s="9">
        <f t="shared" si="2"/>
        <v>510.39999999999992</v>
      </c>
      <c r="K12" s="9">
        <f t="shared" si="0"/>
        <v>4.8655862726406092</v>
      </c>
      <c r="M12" s="9">
        <v>235.2</v>
      </c>
      <c r="N12" s="9">
        <v>219.4</v>
      </c>
      <c r="O12" s="9">
        <v>239.1</v>
      </c>
      <c r="P12" s="9">
        <f t="shared" si="1"/>
        <v>231.23333333333335</v>
      </c>
    </row>
    <row r="13" spans="1:17" s="9" customFormat="1" x14ac:dyDescent="0.2">
      <c r="A13" s="9" t="s">
        <v>244</v>
      </c>
      <c r="B13" s="9">
        <v>12</v>
      </c>
      <c r="C13" s="10" t="s">
        <v>245</v>
      </c>
      <c r="D13" s="9">
        <v>18699.326000000001</v>
      </c>
      <c r="E13" s="9">
        <v>0.25</v>
      </c>
      <c r="F13" s="9">
        <v>237</v>
      </c>
      <c r="G13" s="9">
        <v>276.5</v>
      </c>
      <c r="H13" s="9">
        <v>286</v>
      </c>
      <c r="I13" s="9">
        <v>255.4</v>
      </c>
      <c r="J13" s="9">
        <f t="shared" si="2"/>
        <v>272.63333333333333</v>
      </c>
      <c r="K13" s="9">
        <f t="shared" si="0"/>
        <v>1.1503516174402251</v>
      </c>
      <c r="M13" s="9">
        <v>269.3</v>
      </c>
      <c r="N13" s="9">
        <v>277</v>
      </c>
      <c r="O13" s="9">
        <v>275</v>
      </c>
      <c r="P13" s="9">
        <f t="shared" si="1"/>
        <v>273.76666666666665</v>
      </c>
    </row>
    <row r="14" spans="1:17" s="9" customFormat="1" x14ac:dyDescent="0.2">
      <c r="A14" s="9" t="s">
        <v>246</v>
      </c>
      <c r="B14" s="9">
        <v>13</v>
      </c>
      <c r="C14" s="10" t="s">
        <v>247</v>
      </c>
      <c r="D14" s="9">
        <v>18239.425999999999</v>
      </c>
      <c r="E14" s="9">
        <v>0.25</v>
      </c>
      <c r="F14" s="9">
        <v>67.5</v>
      </c>
      <c r="G14" s="9">
        <v>739.2</v>
      </c>
      <c r="H14" s="9">
        <v>579.9</v>
      </c>
      <c r="I14" s="9">
        <v>578.5</v>
      </c>
      <c r="J14" s="9">
        <f t="shared" si="2"/>
        <v>632.5333333333333</v>
      </c>
      <c r="K14" s="9">
        <f t="shared" si="0"/>
        <v>9.3708641975308637</v>
      </c>
      <c r="M14" s="9">
        <v>220.5</v>
      </c>
      <c r="N14" s="9">
        <v>231.3</v>
      </c>
      <c r="O14" s="9">
        <v>213.2</v>
      </c>
      <c r="P14" s="9">
        <f t="shared" si="1"/>
        <v>221.66666666666666</v>
      </c>
    </row>
    <row r="15" spans="1:17" s="9" customFormat="1" x14ac:dyDescent="0.2">
      <c r="A15" s="9" t="s">
        <v>248</v>
      </c>
      <c r="B15" s="9">
        <v>14</v>
      </c>
      <c r="C15" s="10" t="s">
        <v>249</v>
      </c>
      <c r="D15" s="9">
        <v>12420.915000000001</v>
      </c>
      <c r="E15" s="9">
        <v>0.16666666666666599</v>
      </c>
      <c r="F15" s="9">
        <v>76.7</v>
      </c>
      <c r="G15" s="9">
        <v>86.9</v>
      </c>
      <c r="H15" s="9">
        <v>86.9</v>
      </c>
      <c r="I15" s="9">
        <v>86.6</v>
      </c>
      <c r="J15" s="9">
        <f t="shared" si="2"/>
        <v>86.8</v>
      </c>
      <c r="K15" s="9">
        <f t="shared" si="0"/>
        <v>1.1316818774445891</v>
      </c>
      <c r="P15" s="9" t="e">
        <f t="shared" si="1"/>
        <v>#DIV/0!</v>
      </c>
    </row>
    <row r="16" spans="1:17" s="9" customFormat="1" x14ac:dyDescent="0.2">
      <c r="A16" s="9" t="s">
        <v>250</v>
      </c>
      <c r="B16" s="9">
        <v>15</v>
      </c>
      <c r="C16" s="10" t="s">
        <v>251</v>
      </c>
      <c r="D16" s="9">
        <v>11936.700999999999</v>
      </c>
      <c r="E16" s="9">
        <v>0.16666666666666599</v>
      </c>
      <c r="F16" s="9">
        <v>151.9</v>
      </c>
      <c r="G16" s="9">
        <v>1108.0999999999999</v>
      </c>
      <c r="H16" s="9">
        <v>934.8</v>
      </c>
      <c r="I16" s="9">
        <v>935.5</v>
      </c>
      <c r="J16" s="9">
        <f t="shared" si="2"/>
        <v>992.79999999999984</v>
      </c>
      <c r="K16" s="9">
        <f t="shared" si="0"/>
        <v>6.535878867676101</v>
      </c>
      <c r="M16" s="9">
        <v>355.9</v>
      </c>
      <c r="N16" s="9">
        <v>364.7</v>
      </c>
      <c r="O16" s="9">
        <v>347.4</v>
      </c>
      <c r="P16" s="9">
        <f t="shared" si="1"/>
        <v>356</v>
      </c>
    </row>
    <row r="17" spans="1:16" s="9" customFormat="1" x14ac:dyDescent="0.2">
      <c r="A17" s="9" t="s">
        <v>252</v>
      </c>
      <c r="B17" s="9">
        <v>16</v>
      </c>
      <c r="C17" s="10" t="s">
        <v>253</v>
      </c>
      <c r="D17" s="9">
        <v>11563.782999999999</v>
      </c>
      <c r="E17" s="9">
        <v>0.16666666666666599</v>
      </c>
      <c r="F17" s="9">
        <v>69.3</v>
      </c>
      <c r="G17" s="9">
        <v>78.599999999999994</v>
      </c>
      <c r="H17" s="9">
        <v>88.6</v>
      </c>
      <c r="I17" s="9">
        <v>63.9</v>
      </c>
      <c r="J17" s="9">
        <f t="shared" si="2"/>
        <v>77.033333333333331</v>
      </c>
      <c r="K17" s="9">
        <f t="shared" si="0"/>
        <v>1.1115921115921117</v>
      </c>
      <c r="M17" s="9">
        <v>88.3</v>
      </c>
      <c r="N17" s="9">
        <v>97</v>
      </c>
      <c r="O17" s="9">
        <v>98.8</v>
      </c>
      <c r="P17" s="9">
        <f t="shared" si="1"/>
        <v>94.7</v>
      </c>
    </row>
    <row r="18" spans="1:16" s="9" customFormat="1" x14ac:dyDescent="0.2">
      <c r="A18" s="9" t="s">
        <v>254</v>
      </c>
      <c r="B18" s="9">
        <v>17</v>
      </c>
      <c r="C18" s="10" t="s">
        <v>255</v>
      </c>
      <c r="D18" s="9">
        <v>8645.1190000000006</v>
      </c>
      <c r="E18" s="9">
        <v>0.125</v>
      </c>
      <c r="F18" s="9">
        <v>73.599999999999994</v>
      </c>
      <c r="G18" s="9">
        <v>86.3</v>
      </c>
      <c r="H18" s="9">
        <v>70.900000000000006</v>
      </c>
      <c r="I18" s="9">
        <v>71.400000000000006</v>
      </c>
      <c r="J18" s="9">
        <f t="shared" si="2"/>
        <v>76.2</v>
      </c>
      <c r="K18" s="9">
        <f t="shared" si="0"/>
        <v>1.035326086956522</v>
      </c>
      <c r="M18" s="9">
        <v>98.4</v>
      </c>
      <c r="N18" s="9">
        <v>93.4</v>
      </c>
      <c r="O18" s="9">
        <v>92.5</v>
      </c>
      <c r="P18" s="9">
        <f t="shared" si="1"/>
        <v>94.766666666666666</v>
      </c>
    </row>
    <row r="19" spans="1:16" s="9" customFormat="1" ht="13.9" customHeight="1" x14ac:dyDescent="0.2">
      <c r="A19" s="9" t="s">
        <v>256</v>
      </c>
      <c r="B19" s="9">
        <v>18</v>
      </c>
      <c r="C19" s="10" t="s">
        <v>257</v>
      </c>
      <c r="D19" s="9">
        <v>8547.4889999999996</v>
      </c>
      <c r="E19" s="9">
        <v>0.125</v>
      </c>
      <c r="F19" s="9">
        <v>149.4</v>
      </c>
      <c r="G19" s="9">
        <v>146.6</v>
      </c>
      <c r="H19" s="9">
        <v>126.5</v>
      </c>
      <c r="I19" s="9">
        <v>128</v>
      </c>
      <c r="J19" s="9">
        <f t="shared" si="2"/>
        <v>133.70000000000002</v>
      </c>
      <c r="K19" s="9">
        <f t="shared" si="0"/>
        <v>0.89491298527443108</v>
      </c>
      <c r="M19" s="9">
        <v>168.1</v>
      </c>
      <c r="N19" s="9">
        <v>185.2</v>
      </c>
      <c r="O19" s="9">
        <v>183.5</v>
      </c>
      <c r="P19" s="9">
        <f t="shared" si="1"/>
        <v>178.93333333333331</v>
      </c>
    </row>
    <row r="20" spans="1:16" s="9" customFormat="1" x14ac:dyDescent="0.2">
      <c r="A20" s="9" t="s">
        <v>258</v>
      </c>
      <c r="B20" s="9">
        <v>19</v>
      </c>
      <c r="C20" s="10" t="s">
        <v>259</v>
      </c>
      <c r="D20" s="9">
        <v>8220.4079999999994</v>
      </c>
      <c r="E20" s="9">
        <v>0.125</v>
      </c>
      <c r="F20" s="9">
        <v>98</v>
      </c>
      <c r="G20" s="9">
        <v>884</v>
      </c>
      <c r="H20" s="9">
        <v>742.2</v>
      </c>
      <c r="I20" s="9">
        <v>731</v>
      </c>
      <c r="J20" s="9">
        <f t="shared" si="2"/>
        <v>785.73333333333323</v>
      </c>
      <c r="K20" s="9">
        <f t="shared" si="0"/>
        <v>8.0176870748299311</v>
      </c>
      <c r="M20" s="9">
        <v>262.2</v>
      </c>
      <c r="N20" s="9">
        <v>244.4</v>
      </c>
      <c r="O20" s="9">
        <v>245.5</v>
      </c>
      <c r="P20" s="9">
        <f t="shared" si="1"/>
        <v>250.70000000000002</v>
      </c>
    </row>
    <row r="21" spans="1:16" s="9" customFormat="1" x14ac:dyDescent="0.2">
      <c r="A21" s="9" t="s">
        <v>260</v>
      </c>
      <c r="B21" s="9">
        <v>20</v>
      </c>
      <c r="C21" s="10" t="s">
        <v>261</v>
      </c>
      <c r="D21" s="9">
        <v>6322.0796</v>
      </c>
      <c r="E21" s="9">
        <v>8.3333333333333301E-2</v>
      </c>
      <c r="F21" s="9">
        <v>147.30000000000001</v>
      </c>
      <c r="G21" s="9">
        <v>143.5</v>
      </c>
      <c r="H21" s="9">
        <v>128.80000000000001</v>
      </c>
      <c r="I21" s="9">
        <v>126.3</v>
      </c>
      <c r="J21" s="9">
        <f t="shared" si="2"/>
        <v>132.86666666666667</v>
      </c>
      <c r="K21" s="9">
        <f t="shared" si="0"/>
        <v>0.90201403032360261</v>
      </c>
      <c r="M21" s="9">
        <v>174.5</v>
      </c>
      <c r="N21" s="9">
        <v>172.7</v>
      </c>
      <c r="O21" s="9">
        <v>173.5</v>
      </c>
      <c r="P21" s="9">
        <f t="shared" si="1"/>
        <v>173.56666666666669</v>
      </c>
    </row>
    <row r="22" spans="1:16" s="9" customFormat="1" x14ac:dyDescent="0.2">
      <c r="A22" s="9" t="s">
        <v>262</v>
      </c>
      <c r="B22" s="9">
        <v>21</v>
      </c>
      <c r="C22" s="10" t="s">
        <v>263</v>
      </c>
      <c r="D22" s="9">
        <v>5694.8002999999999</v>
      </c>
      <c r="E22" s="9">
        <v>8.3333333333333301E-2</v>
      </c>
      <c r="F22" s="9">
        <v>96</v>
      </c>
      <c r="G22" s="9">
        <v>94.5</v>
      </c>
      <c r="H22" s="9">
        <v>88.7</v>
      </c>
      <c r="I22" s="9">
        <v>82</v>
      </c>
      <c r="J22" s="9">
        <f t="shared" si="2"/>
        <v>88.399999999999991</v>
      </c>
      <c r="K22" s="9">
        <f t="shared" si="0"/>
        <v>0.92083333333333328</v>
      </c>
      <c r="M22" s="9">
        <v>107.9</v>
      </c>
      <c r="N22" s="9">
        <v>125</v>
      </c>
      <c r="O22" s="9">
        <v>115.1</v>
      </c>
      <c r="P22" s="9">
        <f t="shared" si="1"/>
        <v>116</v>
      </c>
    </row>
    <row r="23" spans="1:16" s="9" customFormat="1" x14ac:dyDescent="0.2">
      <c r="A23" s="9" t="s">
        <v>264</v>
      </c>
      <c r="B23" s="9">
        <v>22</v>
      </c>
      <c r="C23" s="10" t="s">
        <v>265</v>
      </c>
      <c r="D23" s="9">
        <v>5560.3423000000003</v>
      </c>
      <c r="E23" s="9">
        <v>8.3333333333333301E-2</v>
      </c>
      <c r="F23" s="9">
        <v>195.8</v>
      </c>
      <c r="G23" s="9">
        <v>209.8</v>
      </c>
      <c r="H23" s="9">
        <v>184.1</v>
      </c>
      <c r="I23" s="9">
        <v>173.6</v>
      </c>
      <c r="J23" s="9">
        <f t="shared" si="2"/>
        <v>189.16666666666666</v>
      </c>
      <c r="K23" s="9">
        <f t="shared" si="0"/>
        <v>0.96612189308818508</v>
      </c>
      <c r="M23" s="9">
        <v>203</v>
      </c>
      <c r="N23" s="9">
        <v>218.7</v>
      </c>
      <c r="O23" s="9">
        <v>210.2</v>
      </c>
      <c r="P23" s="9">
        <f t="shared" si="1"/>
        <v>210.63333333333333</v>
      </c>
    </row>
    <row r="24" spans="1:16" s="9" customFormat="1" x14ac:dyDescent="0.2">
      <c r="A24" s="9" t="s">
        <v>266</v>
      </c>
      <c r="B24" s="9">
        <v>23</v>
      </c>
      <c r="C24" s="10" t="s">
        <v>267</v>
      </c>
      <c r="D24" s="9">
        <v>4500.7749999999996</v>
      </c>
      <c r="E24" s="9">
        <v>6.25E-2</v>
      </c>
      <c r="F24" s="9">
        <v>81.900000000000006</v>
      </c>
      <c r="G24" s="9">
        <v>86.7</v>
      </c>
      <c r="H24" s="9">
        <v>83.5</v>
      </c>
      <c r="I24" s="9">
        <v>74.3</v>
      </c>
      <c r="J24" s="9">
        <f t="shared" si="2"/>
        <v>81.5</v>
      </c>
      <c r="K24" s="9">
        <f t="shared" si="0"/>
        <v>0.99511599511599502</v>
      </c>
      <c r="M24" s="9">
        <v>101.9</v>
      </c>
      <c r="N24" s="9">
        <v>101.3</v>
      </c>
      <c r="O24" s="9">
        <v>104.1</v>
      </c>
      <c r="P24" s="9">
        <f t="shared" si="1"/>
        <v>102.43333333333332</v>
      </c>
    </row>
    <row r="25" spans="1:16" s="9" customFormat="1" x14ac:dyDescent="0.2">
      <c r="A25" s="9" t="s">
        <v>268</v>
      </c>
      <c r="B25" s="9">
        <v>24</v>
      </c>
      <c r="C25" s="10" t="s">
        <v>269</v>
      </c>
      <c r="D25" s="9">
        <v>4052.4834000000001</v>
      </c>
      <c r="E25" s="9">
        <v>6.25E-2</v>
      </c>
      <c r="F25" s="9">
        <v>78.400000000000006</v>
      </c>
      <c r="G25" s="9">
        <v>70.900000000000006</v>
      </c>
      <c r="H25" s="9">
        <v>73.099999999999994</v>
      </c>
      <c r="I25" s="9">
        <v>66.400000000000006</v>
      </c>
      <c r="J25" s="9">
        <f t="shared" si="2"/>
        <v>70.13333333333334</v>
      </c>
      <c r="K25" s="9">
        <f t="shared" si="0"/>
        <v>0.89455782312925169</v>
      </c>
      <c r="M25" s="9">
        <v>108.4</v>
      </c>
      <c r="N25" s="9">
        <v>92</v>
      </c>
      <c r="O25" s="9">
        <v>98.5</v>
      </c>
      <c r="P25" s="9">
        <f t="shared" si="1"/>
        <v>99.633333333333326</v>
      </c>
    </row>
    <row r="26" spans="1:16" s="9" customFormat="1" x14ac:dyDescent="0.2">
      <c r="A26" s="9" t="s">
        <v>270</v>
      </c>
      <c r="B26" s="9">
        <v>25</v>
      </c>
      <c r="C26" s="10" t="s">
        <v>271</v>
      </c>
      <c r="D26" s="9">
        <v>3811.2424000000001</v>
      </c>
      <c r="E26" s="9">
        <v>6.25E-2</v>
      </c>
      <c r="F26" s="9">
        <v>1041.3</v>
      </c>
      <c r="G26" s="9">
        <v>962.5</v>
      </c>
      <c r="H26" s="9">
        <v>908</v>
      </c>
      <c r="I26" s="9">
        <v>870.5</v>
      </c>
      <c r="J26" s="9">
        <f t="shared" si="2"/>
        <v>913.66666666666663</v>
      </c>
      <c r="K26" s="9">
        <f t="shared" si="0"/>
        <v>0.87742885495694489</v>
      </c>
      <c r="M26" s="9">
        <v>494.2</v>
      </c>
      <c r="N26" s="9">
        <v>559.9</v>
      </c>
      <c r="O26" s="9">
        <v>552</v>
      </c>
      <c r="P26" s="9">
        <f t="shared" si="1"/>
        <v>535.36666666666667</v>
      </c>
    </row>
    <row r="27" spans="1:16" s="9" customFormat="1" x14ac:dyDescent="0.2">
      <c r="A27" s="9" t="s">
        <v>272</v>
      </c>
      <c r="B27" s="9">
        <v>26</v>
      </c>
      <c r="C27" s="10" t="s">
        <v>273</v>
      </c>
      <c r="D27" s="9">
        <v>3148.8103000000001</v>
      </c>
      <c r="E27" s="9">
        <v>4.1666666666666602E-2</v>
      </c>
      <c r="F27" s="9">
        <v>127.4</v>
      </c>
      <c r="G27" s="9">
        <v>127.1</v>
      </c>
      <c r="H27" s="9">
        <v>122.7</v>
      </c>
      <c r="I27" s="9">
        <v>117.7</v>
      </c>
      <c r="J27" s="9">
        <f t="shared" si="2"/>
        <v>122.5</v>
      </c>
      <c r="K27" s="9">
        <f t="shared" si="0"/>
        <v>0.96153846153846145</v>
      </c>
      <c r="M27" s="9">
        <v>118.3</v>
      </c>
      <c r="N27" s="9">
        <v>128.6</v>
      </c>
      <c r="O27" s="9">
        <v>129</v>
      </c>
      <c r="P27" s="9">
        <f t="shared" si="1"/>
        <v>125.3</v>
      </c>
    </row>
    <row r="28" spans="1:16" s="9" customFormat="1" x14ac:dyDescent="0.2">
      <c r="A28" s="9" t="s">
        <v>274</v>
      </c>
      <c r="B28" s="9">
        <v>27</v>
      </c>
      <c r="C28" s="10" t="s">
        <v>275</v>
      </c>
      <c r="D28" s="9">
        <v>3022.9209999999998</v>
      </c>
      <c r="E28" s="9">
        <v>4.1666666666666602E-2</v>
      </c>
      <c r="F28" s="9">
        <v>204.9</v>
      </c>
      <c r="G28" s="9">
        <v>214.8</v>
      </c>
      <c r="H28" s="9">
        <v>183.1</v>
      </c>
      <c r="I28" s="9">
        <v>195.1</v>
      </c>
      <c r="J28" s="9">
        <f t="shared" si="2"/>
        <v>197.66666666666666</v>
      </c>
      <c r="K28" s="9">
        <f t="shared" si="0"/>
        <v>0.96469822677728967</v>
      </c>
      <c r="M28" s="9">
        <v>171</v>
      </c>
      <c r="N28" s="9">
        <v>186.3</v>
      </c>
      <c r="O28" s="9">
        <v>174.1</v>
      </c>
      <c r="P28" s="9">
        <f t="shared" si="1"/>
        <v>177.13333333333333</v>
      </c>
    </row>
    <row r="29" spans="1:16" s="9" customFormat="1" x14ac:dyDescent="0.2">
      <c r="A29" s="9" t="s">
        <v>276</v>
      </c>
      <c r="B29" s="9">
        <v>28</v>
      </c>
      <c r="C29" s="10" t="s">
        <v>277</v>
      </c>
      <c r="D29" s="9">
        <v>2906.4416999999999</v>
      </c>
      <c r="E29" s="9">
        <v>4.1666666666666602E-2</v>
      </c>
      <c r="F29" s="9">
        <v>144.80000000000001</v>
      </c>
      <c r="G29" s="9">
        <v>135.80000000000001</v>
      </c>
      <c r="H29" s="9">
        <v>115.6</v>
      </c>
      <c r="I29" s="9">
        <v>114.7</v>
      </c>
      <c r="J29" s="9">
        <f t="shared" si="2"/>
        <v>122.03333333333335</v>
      </c>
      <c r="K29" s="9">
        <f t="shared" si="0"/>
        <v>0.8427716390423573</v>
      </c>
      <c r="M29" s="9">
        <v>115.1</v>
      </c>
      <c r="N29" s="9">
        <v>124.9</v>
      </c>
      <c r="O29" s="9">
        <v>118.2</v>
      </c>
      <c r="P29" s="9">
        <f t="shared" si="1"/>
        <v>119.39999999999999</v>
      </c>
    </row>
    <row r="30" spans="1:16" s="9" customFormat="1" x14ac:dyDescent="0.2">
      <c r="A30" s="9" t="s">
        <v>278</v>
      </c>
      <c r="B30" s="9">
        <v>29</v>
      </c>
      <c r="C30" s="10" t="s">
        <v>279</v>
      </c>
      <c r="D30" s="9">
        <v>2213.7462999999998</v>
      </c>
      <c r="E30" s="9">
        <v>3.125E-2</v>
      </c>
      <c r="F30" s="9">
        <v>450.9</v>
      </c>
      <c r="G30" s="9">
        <v>449.9</v>
      </c>
      <c r="H30" s="9">
        <v>401.7</v>
      </c>
      <c r="I30" s="9">
        <v>388</v>
      </c>
      <c r="J30" s="9">
        <f t="shared" si="2"/>
        <v>413.2</v>
      </c>
      <c r="K30" s="9">
        <f t="shared" si="0"/>
        <v>0.91638944333555117</v>
      </c>
      <c r="M30" s="9">
        <v>392.5</v>
      </c>
      <c r="N30" s="9">
        <v>404.3</v>
      </c>
      <c r="O30" s="9">
        <v>397</v>
      </c>
      <c r="P30" s="9">
        <f t="shared" si="1"/>
        <v>397.93333333333334</v>
      </c>
    </row>
    <row r="31" spans="1:16" s="9" customFormat="1" x14ac:dyDescent="0.2">
      <c r="A31" s="9" t="s">
        <v>280</v>
      </c>
      <c r="B31" s="9">
        <v>30</v>
      </c>
      <c r="C31" s="10" t="s">
        <v>281</v>
      </c>
      <c r="D31" s="9">
        <v>2031.2157</v>
      </c>
      <c r="E31" s="9">
        <v>3.125E-2</v>
      </c>
      <c r="F31" s="9">
        <v>143.9</v>
      </c>
      <c r="G31" s="9">
        <v>115.2</v>
      </c>
      <c r="H31" s="9">
        <v>130.9</v>
      </c>
      <c r="I31" s="9">
        <v>131.69999999999999</v>
      </c>
      <c r="J31" s="9">
        <f t="shared" si="2"/>
        <v>125.93333333333334</v>
      </c>
      <c r="K31" s="9">
        <f t="shared" si="0"/>
        <v>0.87514477646513777</v>
      </c>
      <c r="M31" s="9">
        <v>141.80000000000001</v>
      </c>
      <c r="N31" s="9">
        <v>160.30000000000001</v>
      </c>
      <c r="O31" s="9">
        <v>165.4</v>
      </c>
      <c r="P31" s="9">
        <f t="shared" si="1"/>
        <v>155.83333333333334</v>
      </c>
    </row>
    <row r="32" spans="1:16" s="9" customFormat="1" x14ac:dyDescent="0.2">
      <c r="A32" s="9" t="s">
        <v>282</v>
      </c>
      <c r="B32" s="9">
        <v>31</v>
      </c>
      <c r="C32" s="10" t="s">
        <v>283</v>
      </c>
      <c r="D32" s="9">
        <v>1943.1786999999999</v>
      </c>
      <c r="E32" s="9">
        <v>3.125E-2</v>
      </c>
      <c r="F32" s="9">
        <v>65.8</v>
      </c>
      <c r="G32" s="9">
        <v>68</v>
      </c>
      <c r="H32" s="9">
        <v>60.1</v>
      </c>
      <c r="I32" s="9">
        <v>57.5</v>
      </c>
      <c r="J32" s="9">
        <f t="shared" si="2"/>
        <v>61.866666666666667</v>
      </c>
      <c r="K32" s="9">
        <f t="shared" si="0"/>
        <v>0.94022289766970624</v>
      </c>
      <c r="M32" s="9">
        <v>79.2</v>
      </c>
      <c r="N32" s="9">
        <v>84.5</v>
      </c>
      <c r="O32" s="9">
        <v>86.9</v>
      </c>
      <c r="P32" s="9">
        <f t="shared" si="1"/>
        <v>83.533333333333331</v>
      </c>
    </row>
    <row r="33" spans="1:17" s="9" customFormat="1" x14ac:dyDescent="0.2">
      <c r="A33" s="9" t="s">
        <v>284</v>
      </c>
      <c r="B33" s="9">
        <v>32</v>
      </c>
      <c r="C33" s="10" t="s">
        <v>285</v>
      </c>
      <c r="D33" s="9">
        <v>1555.1835000000001</v>
      </c>
      <c r="E33" s="9">
        <v>2.0833333333333301E-2</v>
      </c>
      <c r="F33" s="9">
        <v>706</v>
      </c>
      <c r="G33" s="9">
        <v>715.9</v>
      </c>
      <c r="H33" s="9">
        <v>632.20000000000005</v>
      </c>
      <c r="I33" s="9">
        <v>641.79999999999995</v>
      </c>
      <c r="J33" s="9">
        <f t="shared" si="2"/>
        <v>663.3</v>
      </c>
      <c r="K33" s="9">
        <f t="shared" si="0"/>
        <v>0.93951841359773369</v>
      </c>
      <c r="M33" s="9">
        <v>479.8</v>
      </c>
      <c r="N33" s="9">
        <v>471.9</v>
      </c>
      <c r="O33" s="9">
        <v>468.2</v>
      </c>
      <c r="P33" s="9">
        <f t="shared" si="1"/>
        <v>473.3</v>
      </c>
    </row>
    <row r="34" spans="1:17" s="9" customFormat="1" x14ac:dyDescent="0.2">
      <c r="A34" s="9" t="s">
        <v>286</v>
      </c>
      <c r="B34" s="9">
        <v>33</v>
      </c>
      <c r="C34" s="10" t="s">
        <v>287</v>
      </c>
      <c r="D34" s="9">
        <v>1512.5059000000001</v>
      </c>
      <c r="E34" s="9">
        <v>2.0833333333333301E-2</v>
      </c>
      <c r="F34" s="9">
        <v>910.8</v>
      </c>
      <c r="G34" s="9">
        <v>1120.3</v>
      </c>
      <c r="H34" s="9">
        <v>1189.4000000000001</v>
      </c>
      <c r="I34" s="9">
        <v>1170.4000000000001</v>
      </c>
      <c r="J34" s="9">
        <f t="shared" si="2"/>
        <v>1160.0333333333333</v>
      </c>
      <c r="K34" s="9">
        <f t="shared" si="0"/>
        <v>1.2736422192943933</v>
      </c>
      <c r="M34" s="9">
        <v>403.7</v>
      </c>
      <c r="N34" s="9">
        <v>423.3</v>
      </c>
      <c r="O34" s="9">
        <v>450.9</v>
      </c>
      <c r="P34" s="9">
        <f t="shared" si="1"/>
        <v>425.9666666666667</v>
      </c>
    </row>
    <row r="35" spans="1:17" s="9" customFormat="1" x14ac:dyDescent="0.2">
      <c r="A35" s="9" t="s">
        <v>288</v>
      </c>
      <c r="B35" s="9">
        <v>34</v>
      </c>
      <c r="C35" s="10" t="s">
        <v>289</v>
      </c>
      <c r="D35" s="9">
        <v>1500.9246000000001</v>
      </c>
      <c r="E35" s="9">
        <v>2.0833333333333301E-2</v>
      </c>
      <c r="F35" s="9">
        <v>85.1</v>
      </c>
      <c r="G35" s="9">
        <v>91.7</v>
      </c>
      <c r="H35" s="9">
        <v>86.4</v>
      </c>
      <c r="I35" s="9">
        <v>82</v>
      </c>
      <c r="J35" s="9">
        <f t="shared" si="2"/>
        <v>86.7</v>
      </c>
      <c r="K35" s="9">
        <f t="shared" si="0"/>
        <v>1.0188014101057581</v>
      </c>
      <c r="M35" s="9">
        <v>109.1</v>
      </c>
      <c r="N35" s="9">
        <v>126.2</v>
      </c>
      <c r="O35" s="9">
        <v>120.7</v>
      </c>
      <c r="P35" s="9">
        <f t="shared" si="1"/>
        <v>118.66666666666667</v>
      </c>
    </row>
    <row r="36" spans="1:17" s="9" customFormat="1" x14ac:dyDescent="0.2">
      <c r="A36" s="9" t="s">
        <v>290</v>
      </c>
      <c r="B36" s="9">
        <v>35</v>
      </c>
      <c r="C36" s="10" t="s">
        <v>291</v>
      </c>
      <c r="D36" s="9">
        <v>1177.0128</v>
      </c>
      <c r="E36" s="9">
        <v>1.5625E-2</v>
      </c>
      <c r="F36" s="9">
        <v>93.7</v>
      </c>
      <c r="G36" s="9">
        <v>95.5</v>
      </c>
      <c r="H36" s="9">
        <v>98.6</v>
      </c>
      <c r="I36" s="9">
        <v>84.7</v>
      </c>
      <c r="J36" s="9">
        <f t="shared" si="2"/>
        <v>92.933333333333337</v>
      </c>
      <c r="K36" s="9">
        <f t="shared" si="0"/>
        <v>0.991817858413376</v>
      </c>
      <c r="M36" s="9">
        <v>96</v>
      </c>
      <c r="N36" s="9">
        <v>98.2</v>
      </c>
      <c r="O36" s="9">
        <v>99.3</v>
      </c>
      <c r="P36" s="9">
        <f t="shared" si="1"/>
        <v>97.833333333333329</v>
      </c>
    </row>
    <row r="37" spans="1:17" s="9" customFormat="1" x14ac:dyDescent="0.2">
      <c r="A37" s="9" t="s">
        <v>292</v>
      </c>
      <c r="B37" s="9">
        <v>36</v>
      </c>
      <c r="C37" s="10" t="s">
        <v>293</v>
      </c>
      <c r="D37" s="9">
        <v>1127.4572000000001</v>
      </c>
      <c r="E37" s="9">
        <v>1.5625E-2</v>
      </c>
      <c r="F37" s="9">
        <v>117.5</v>
      </c>
      <c r="G37" s="9">
        <v>119.8</v>
      </c>
      <c r="H37" s="9">
        <v>114.3</v>
      </c>
      <c r="I37" s="9">
        <v>104.6</v>
      </c>
      <c r="J37" s="9">
        <f t="shared" si="2"/>
        <v>112.89999999999999</v>
      </c>
      <c r="K37" s="9">
        <f t="shared" si="0"/>
        <v>0.96085106382978713</v>
      </c>
      <c r="M37" s="9">
        <v>138.30000000000001</v>
      </c>
      <c r="N37" s="9">
        <v>136.4</v>
      </c>
      <c r="O37" s="9">
        <v>143.1</v>
      </c>
      <c r="P37" s="9">
        <f t="shared" si="1"/>
        <v>139.26666666666668</v>
      </c>
    </row>
    <row r="38" spans="1:17" s="9" customFormat="1" x14ac:dyDescent="0.2">
      <c r="A38" s="9" t="s">
        <v>294</v>
      </c>
      <c r="B38" s="9">
        <v>37</v>
      </c>
      <c r="C38" s="10" t="s">
        <v>295</v>
      </c>
      <c r="D38" s="9">
        <v>1110.2462</v>
      </c>
      <c r="E38" s="9">
        <v>1.5625E-2</v>
      </c>
      <c r="F38" s="9">
        <v>63.6</v>
      </c>
      <c r="G38" s="9">
        <v>62.8</v>
      </c>
      <c r="H38" s="9">
        <v>59.2</v>
      </c>
      <c r="I38" s="9">
        <v>61.7</v>
      </c>
      <c r="J38" s="9">
        <f t="shared" si="2"/>
        <v>61.233333333333327</v>
      </c>
      <c r="K38" s="9">
        <f t="shared" si="0"/>
        <v>0.96278825995807116</v>
      </c>
      <c r="M38" s="9">
        <v>73.7</v>
      </c>
      <c r="N38" s="9">
        <v>83</v>
      </c>
      <c r="O38" s="9">
        <v>77.400000000000006</v>
      </c>
      <c r="P38" s="9">
        <f t="shared" si="1"/>
        <v>78.033333333333331</v>
      </c>
    </row>
    <row r="39" spans="1:17" s="9" customFormat="1" x14ac:dyDescent="0.2">
      <c r="A39" s="9" t="s">
        <v>296</v>
      </c>
      <c r="B39" s="9">
        <v>38</v>
      </c>
      <c r="C39" s="10" t="s">
        <v>297</v>
      </c>
      <c r="D39" s="9">
        <v>781.58399999999995</v>
      </c>
      <c r="E39" s="9">
        <v>1.04166666666666E-2</v>
      </c>
      <c r="F39" s="9">
        <v>1239.7</v>
      </c>
      <c r="G39" s="9">
        <v>1288.4000000000001</v>
      </c>
      <c r="H39" s="9">
        <v>1090.0999999999999</v>
      </c>
      <c r="I39" s="9">
        <v>1079</v>
      </c>
      <c r="J39" s="9">
        <f t="shared" si="2"/>
        <v>1152.5</v>
      </c>
      <c r="K39" s="9">
        <f t="shared" si="0"/>
        <v>0.92966040171009112</v>
      </c>
      <c r="M39" s="9">
        <v>945.5</v>
      </c>
      <c r="N39" s="9">
        <v>951.5</v>
      </c>
      <c r="O39" s="9">
        <v>928.1</v>
      </c>
      <c r="P39" s="9">
        <f t="shared" si="1"/>
        <v>941.69999999999993</v>
      </c>
    </row>
    <row r="40" spans="1:17" s="9" customFormat="1" x14ac:dyDescent="0.2">
      <c r="A40" s="9" t="s">
        <v>298</v>
      </c>
      <c r="B40" s="9">
        <v>39</v>
      </c>
      <c r="C40" s="10" t="s">
        <v>299</v>
      </c>
      <c r="D40" s="9">
        <v>769.65545999999995</v>
      </c>
      <c r="E40" s="9">
        <v>1.04166666666666E-2</v>
      </c>
      <c r="F40" s="9">
        <v>198.5</v>
      </c>
      <c r="G40" s="9">
        <v>187.2</v>
      </c>
      <c r="H40" s="9">
        <v>174.3</v>
      </c>
      <c r="I40" s="9">
        <v>174.1</v>
      </c>
      <c r="J40" s="9">
        <f t="shared" si="2"/>
        <v>178.53333333333333</v>
      </c>
      <c r="K40" s="9">
        <f t="shared" si="0"/>
        <v>0.89941225860621321</v>
      </c>
      <c r="M40" s="9">
        <v>202.4</v>
      </c>
      <c r="N40" s="9">
        <v>227.1</v>
      </c>
      <c r="O40" s="9">
        <v>212.9</v>
      </c>
      <c r="P40" s="9">
        <f t="shared" si="1"/>
        <v>214.13333333333333</v>
      </c>
    </row>
    <row r="41" spans="1:17" s="9" customFormat="1" x14ac:dyDescent="0.2">
      <c r="A41" s="9" t="s">
        <v>300</v>
      </c>
      <c r="B41" s="9">
        <v>40</v>
      </c>
      <c r="C41" s="10" t="s">
        <v>301</v>
      </c>
      <c r="D41" s="9">
        <v>753.44965000000002</v>
      </c>
      <c r="E41" s="9">
        <v>1.04166666666666E-2</v>
      </c>
      <c r="F41" s="9">
        <v>192.3</v>
      </c>
      <c r="G41" s="9">
        <v>223</v>
      </c>
      <c r="H41" s="9">
        <v>189</v>
      </c>
      <c r="I41" s="9">
        <v>187.4</v>
      </c>
      <c r="J41" s="9">
        <f t="shared" si="2"/>
        <v>199.79999999999998</v>
      </c>
      <c r="K41" s="9">
        <f t="shared" si="0"/>
        <v>1.0390015600624023</v>
      </c>
      <c r="M41" s="9">
        <v>116.1</v>
      </c>
      <c r="N41" s="9">
        <v>123.4</v>
      </c>
      <c r="O41" s="9">
        <v>133.19999999999999</v>
      </c>
      <c r="P41" s="9">
        <f t="shared" si="1"/>
        <v>124.23333333333333</v>
      </c>
    </row>
    <row r="42" spans="1:17" s="9" customFormat="1" x14ac:dyDescent="0.2">
      <c r="A42" s="9" t="s">
        <v>302</v>
      </c>
      <c r="B42" s="9">
        <v>41</v>
      </c>
      <c r="C42" s="10" t="s">
        <v>303</v>
      </c>
      <c r="D42" s="9">
        <v>562.86249999999995</v>
      </c>
      <c r="E42" s="9">
        <v>7.8125E-3</v>
      </c>
      <c r="F42" s="9">
        <v>354.7</v>
      </c>
      <c r="G42" s="9">
        <v>352.9</v>
      </c>
      <c r="H42" s="9">
        <v>322.7</v>
      </c>
      <c r="I42" s="9">
        <v>318.39999999999998</v>
      </c>
      <c r="J42" s="9">
        <f t="shared" si="2"/>
        <v>331.33333333333331</v>
      </c>
      <c r="K42" s="9">
        <f t="shared" si="0"/>
        <v>0.93412273282586222</v>
      </c>
      <c r="M42" s="9">
        <v>258.7</v>
      </c>
      <c r="N42" s="9">
        <v>284.89999999999998</v>
      </c>
      <c r="O42" s="9">
        <v>277.8</v>
      </c>
      <c r="P42" s="9">
        <f t="shared" si="1"/>
        <v>273.79999999999995</v>
      </c>
    </row>
    <row r="43" spans="1:17" s="9" customFormat="1" x14ac:dyDescent="0.2">
      <c r="A43" s="9" t="s">
        <v>304</v>
      </c>
      <c r="B43" s="9">
        <v>42</v>
      </c>
      <c r="C43" s="10" t="s">
        <v>305</v>
      </c>
      <c r="D43" s="9">
        <v>549.77239999999995</v>
      </c>
      <c r="E43" s="9">
        <v>7.8125E-3</v>
      </c>
      <c r="F43" s="9">
        <v>112</v>
      </c>
      <c r="G43" s="9">
        <v>106.8</v>
      </c>
      <c r="H43" s="9">
        <v>102.2</v>
      </c>
      <c r="I43" s="9">
        <v>98.1</v>
      </c>
      <c r="J43" s="9">
        <f t="shared" si="2"/>
        <v>102.36666666666667</v>
      </c>
      <c r="K43" s="9">
        <f t="shared" si="0"/>
        <v>0.91398809523809532</v>
      </c>
      <c r="M43" s="9">
        <v>129.69999999999999</v>
      </c>
      <c r="N43" s="9">
        <v>137.4</v>
      </c>
      <c r="O43" s="9">
        <v>133.80000000000001</v>
      </c>
      <c r="P43" s="9">
        <f t="shared" si="1"/>
        <v>133.63333333333335</v>
      </c>
    </row>
    <row r="44" spans="1:17" s="9" customFormat="1" x14ac:dyDescent="0.2">
      <c r="A44" s="9" t="s">
        <v>306</v>
      </c>
      <c r="B44" s="9">
        <v>43</v>
      </c>
      <c r="C44" s="10" t="s">
        <v>307</v>
      </c>
      <c r="D44" s="9">
        <v>530.19380000000001</v>
      </c>
      <c r="E44" s="9">
        <v>7.8125E-3</v>
      </c>
      <c r="F44" s="9">
        <v>152</v>
      </c>
      <c r="G44" s="9">
        <v>158.6</v>
      </c>
      <c r="H44" s="9">
        <v>139.4</v>
      </c>
      <c r="I44" s="9">
        <v>138.5</v>
      </c>
      <c r="J44" s="9">
        <f t="shared" si="2"/>
        <v>145.5</v>
      </c>
      <c r="K44" s="9">
        <f t="shared" si="0"/>
        <v>0.95723684210526316</v>
      </c>
      <c r="M44" s="9">
        <v>175.2</v>
      </c>
      <c r="N44" s="9">
        <v>190.1</v>
      </c>
      <c r="O44" s="9">
        <v>186.3</v>
      </c>
      <c r="P44" s="9">
        <f t="shared" si="1"/>
        <v>183.86666666666665</v>
      </c>
    </row>
    <row r="45" spans="1:17" x14ac:dyDescent="0.2">
      <c r="B45" s="1" t="s">
        <v>180</v>
      </c>
      <c r="F45" s="1">
        <v>33.200000000000003</v>
      </c>
      <c r="G45" s="1">
        <v>32.200000000000003</v>
      </c>
      <c r="H45" s="1">
        <v>28.1</v>
      </c>
      <c r="I45" s="1">
        <v>31.5</v>
      </c>
      <c r="J45" s="1">
        <f t="shared" si="2"/>
        <v>30.600000000000005</v>
      </c>
      <c r="K45" s="1">
        <f t="shared" si="0"/>
        <v>0.92168674698795183</v>
      </c>
      <c r="L45" s="1">
        <v>33.65</v>
      </c>
      <c r="M45" s="1">
        <v>49</v>
      </c>
      <c r="N45" s="1">
        <v>43.3</v>
      </c>
      <c r="O45" s="1">
        <v>34.1</v>
      </c>
      <c r="P45" s="1">
        <f t="shared" si="1"/>
        <v>42.133333333333333</v>
      </c>
      <c r="Q45" s="1">
        <v>50.15</v>
      </c>
    </row>
    <row r="46" spans="1:17" x14ac:dyDescent="0.2">
      <c r="B46" s="1" t="s">
        <v>181</v>
      </c>
      <c r="C46" s="6" t="s">
        <v>308</v>
      </c>
      <c r="D46" s="1">
        <v>68000</v>
      </c>
      <c r="F46" s="1">
        <v>309.39999999999998</v>
      </c>
      <c r="G46" s="1">
        <v>56259.199999999997</v>
      </c>
      <c r="H46" s="1">
        <v>51787.4</v>
      </c>
      <c r="I46" s="1">
        <v>49703.1</v>
      </c>
      <c r="J46" s="1">
        <f t="shared" si="2"/>
        <v>52583.233333333337</v>
      </c>
      <c r="K46" s="1">
        <f t="shared" si="0"/>
        <v>169.95227321697914</v>
      </c>
      <c r="L46" s="1">
        <v>47575</v>
      </c>
      <c r="M46" s="1">
        <v>16239.5</v>
      </c>
      <c r="N46" s="1">
        <v>15603.3</v>
      </c>
      <c r="O46" s="1">
        <v>16365.4</v>
      </c>
      <c r="P46" s="1">
        <f t="shared" si="1"/>
        <v>16069.4</v>
      </c>
      <c r="Q46" s="1">
        <v>15329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8"/>
  <sheetViews>
    <sheetView tabSelected="1" topLeftCell="A55" workbookViewId="0">
      <selection activeCell="D123" sqref="D123"/>
    </sheetView>
  </sheetViews>
  <sheetFormatPr defaultColWidth="9.125" defaultRowHeight="14.25" x14ac:dyDescent="0.2"/>
  <cols>
    <col min="1" max="1" width="8.625" style="1"/>
    <col min="2" max="2" width="9.25" style="1" customWidth="1"/>
    <col min="4" max="4" width="16.375" style="1" customWidth="1"/>
    <col min="5" max="5" width="9.75" style="1" customWidth="1"/>
    <col min="6" max="6" width="42.75" style="2" customWidth="1"/>
    <col min="7" max="8" width="16.375" style="1" customWidth="1"/>
  </cols>
  <sheetData>
    <row r="1" spans="1:8" x14ac:dyDescent="0.2">
      <c r="A1" s="1" t="s">
        <v>1</v>
      </c>
      <c r="B1" s="1" t="s">
        <v>8</v>
      </c>
      <c r="C1" t="s">
        <v>14</v>
      </c>
      <c r="D1" s="13" t="s">
        <v>309</v>
      </c>
      <c r="E1" s="1" t="s">
        <v>5</v>
      </c>
      <c r="F1" s="15" t="s">
        <v>313</v>
      </c>
      <c r="G1" s="13" t="s">
        <v>311</v>
      </c>
      <c r="H1" s="13" t="s">
        <v>312</v>
      </c>
    </row>
    <row r="2" spans="1:8" x14ac:dyDescent="0.2">
      <c r="A2" s="1" t="s">
        <v>23</v>
      </c>
      <c r="B2" s="1">
        <v>11.9</v>
      </c>
      <c r="C2">
        <v>18936.5</v>
      </c>
      <c r="D2" s="1">
        <f>C2-B2</f>
        <v>18924.599999999999</v>
      </c>
      <c r="E2" s="1" t="s">
        <v>24</v>
      </c>
      <c r="F2" s="2" t="s">
        <v>22</v>
      </c>
      <c r="G2" s="1">
        <v>27545.224099999999</v>
      </c>
    </row>
    <row r="3" spans="1:8" x14ac:dyDescent="0.2">
      <c r="A3" s="1" t="s">
        <v>26</v>
      </c>
      <c r="B3" s="1">
        <v>185.1</v>
      </c>
      <c r="C3">
        <v>16407.05</v>
      </c>
      <c r="D3" s="1">
        <f t="shared" ref="D3:D65" si="0">C3-B3</f>
        <v>16221.949999999999</v>
      </c>
      <c r="E3" s="1" t="s">
        <v>24</v>
      </c>
      <c r="F3" s="2" t="s">
        <v>25</v>
      </c>
      <c r="G3" s="1">
        <v>30663.198670000002</v>
      </c>
    </row>
    <row r="4" spans="1:8" x14ac:dyDescent="0.2">
      <c r="A4" s="1" t="s">
        <v>28</v>
      </c>
      <c r="B4" s="1">
        <v>383.3</v>
      </c>
      <c r="C4">
        <v>24262.724999999999</v>
      </c>
      <c r="D4" s="1">
        <f t="shared" si="0"/>
        <v>23879.424999999999</v>
      </c>
      <c r="E4" s="1" t="s">
        <v>24</v>
      </c>
      <c r="F4" s="2" t="s">
        <v>27</v>
      </c>
      <c r="G4" s="1">
        <v>39368.452619999996</v>
      </c>
    </row>
    <row r="5" spans="1:8" x14ac:dyDescent="0.2">
      <c r="A5" s="1" t="s">
        <v>30</v>
      </c>
      <c r="B5" s="1">
        <v>691.7</v>
      </c>
      <c r="C5">
        <v>9539.9249999999993</v>
      </c>
      <c r="D5" s="1">
        <f t="shared" si="0"/>
        <v>8848.2249999999985</v>
      </c>
      <c r="E5" s="1" t="s">
        <v>31</v>
      </c>
      <c r="F5" s="2" t="s">
        <v>29</v>
      </c>
      <c r="G5" s="1">
        <v>20611.058560000001</v>
      </c>
    </row>
    <row r="6" spans="1:8" x14ac:dyDescent="0.2">
      <c r="A6" s="1" t="s">
        <v>33</v>
      </c>
      <c r="B6" s="1">
        <v>194.2</v>
      </c>
      <c r="C6">
        <v>9422.2000000000007</v>
      </c>
      <c r="D6" s="1">
        <f t="shared" si="0"/>
        <v>9228</v>
      </c>
      <c r="E6" s="1" t="s">
        <v>31</v>
      </c>
      <c r="F6" s="2" t="s">
        <v>32</v>
      </c>
      <c r="G6" s="1">
        <v>19004.59662</v>
      </c>
    </row>
    <row r="7" spans="1:8" x14ac:dyDescent="0.2">
      <c r="A7" s="3" t="s">
        <v>35</v>
      </c>
      <c r="B7" s="1">
        <v>151.5</v>
      </c>
      <c r="C7">
        <v>4273.2250000000004</v>
      </c>
      <c r="D7" s="1">
        <f t="shared" si="0"/>
        <v>4121.7250000000004</v>
      </c>
      <c r="E7" s="3" t="s">
        <v>31</v>
      </c>
      <c r="F7" s="4" t="s">
        <v>34</v>
      </c>
      <c r="G7" s="3">
        <v>20791.44368</v>
      </c>
      <c r="H7" s="3"/>
    </row>
    <row r="8" spans="1:8" x14ac:dyDescent="0.2">
      <c r="A8" s="1" t="s">
        <v>37</v>
      </c>
      <c r="B8" s="1">
        <v>380.4</v>
      </c>
      <c r="C8">
        <v>20887.54</v>
      </c>
      <c r="D8" s="1">
        <f t="shared" si="0"/>
        <v>20507.14</v>
      </c>
      <c r="E8" s="1" t="s">
        <v>31</v>
      </c>
      <c r="F8" s="2" t="s">
        <v>36</v>
      </c>
      <c r="G8" s="1">
        <v>20380.857059999998</v>
      </c>
    </row>
    <row r="9" spans="1:8" x14ac:dyDescent="0.2">
      <c r="A9" s="1" t="s">
        <v>39</v>
      </c>
      <c r="B9" s="1">
        <v>283.2</v>
      </c>
      <c r="C9">
        <v>8553.6</v>
      </c>
      <c r="D9" s="1">
        <f t="shared" si="0"/>
        <v>8270.4</v>
      </c>
      <c r="E9" s="1" t="s">
        <v>40</v>
      </c>
      <c r="F9" s="2" t="s">
        <v>38</v>
      </c>
      <c r="G9" s="1">
        <v>14444.069240000001</v>
      </c>
    </row>
    <row r="10" spans="1:8" x14ac:dyDescent="0.2">
      <c r="A10" s="1" t="s">
        <v>42</v>
      </c>
      <c r="B10" s="1">
        <v>347.1</v>
      </c>
      <c r="C10">
        <v>9614.08</v>
      </c>
      <c r="D10" s="1">
        <f t="shared" si="0"/>
        <v>9266.98</v>
      </c>
      <c r="E10" s="1" t="s">
        <v>40</v>
      </c>
      <c r="F10" s="2" t="s">
        <v>41</v>
      </c>
      <c r="G10" s="1">
        <v>18562.020130000001</v>
      </c>
    </row>
    <row r="11" spans="1:8" x14ac:dyDescent="0.2">
      <c r="A11" s="1" t="s">
        <v>44</v>
      </c>
      <c r="B11" s="1">
        <v>428</v>
      </c>
      <c r="C11">
        <v>4159.42</v>
      </c>
      <c r="D11" s="1">
        <f t="shared" si="0"/>
        <v>3731.42</v>
      </c>
      <c r="E11" s="1" t="s">
        <v>40</v>
      </c>
      <c r="F11" s="2" t="s">
        <v>43</v>
      </c>
      <c r="G11" s="1">
        <v>14187.18931</v>
      </c>
    </row>
    <row r="12" spans="1:8" x14ac:dyDescent="0.2">
      <c r="A12" s="1" t="s">
        <v>46</v>
      </c>
      <c r="B12" s="1">
        <v>229</v>
      </c>
      <c r="C12">
        <v>9677.26</v>
      </c>
      <c r="D12" s="1">
        <f t="shared" si="0"/>
        <v>9448.26</v>
      </c>
      <c r="E12" s="1" t="s">
        <v>47</v>
      </c>
      <c r="F12" s="2" t="s">
        <v>45</v>
      </c>
      <c r="G12" s="1">
        <v>8893.2262429999992</v>
      </c>
    </row>
    <row r="13" spans="1:8" x14ac:dyDescent="0.2">
      <c r="A13" s="1" t="s">
        <v>49</v>
      </c>
      <c r="B13" s="1">
        <v>259.3</v>
      </c>
      <c r="C13">
        <v>10417</v>
      </c>
      <c r="D13" s="1">
        <f t="shared" si="0"/>
        <v>10157.700000000001</v>
      </c>
      <c r="E13" s="1" t="s">
        <v>47</v>
      </c>
      <c r="F13" s="2" t="s">
        <v>48</v>
      </c>
      <c r="G13" s="1">
        <v>11411.40266</v>
      </c>
    </row>
    <row r="14" spans="1:8" x14ac:dyDescent="0.2">
      <c r="A14" s="1" t="s">
        <v>51</v>
      </c>
      <c r="B14" s="1">
        <v>218.6</v>
      </c>
      <c r="C14">
        <v>5153.6400000000003</v>
      </c>
      <c r="D14" s="1">
        <f t="shared" si="0"/>
        <v>4935.04</v>
      </c>
      <c r="E14" s="1" t="s">
        <v>47</v>
      </c>
      <c r="F14" s="2" t="s">
        <v>50</v>
      </c>
      <c r="G14" s="1">
        <v>11083.747890000001</v>
      </c>
    </row>
    <row r="15" spans="1:8" x14ac:dyDescent="0.2">
      <c r="A15" s="1" t="s">
        <v>53</v>
      </c>
      <c r="B15" s="1">
        <v>182.8</v>
      </c>
      <c r="C15">
        <v>2922.86</v>
      </c>
      <c r="D15" s="1">
        <f t="shared" si="0"/>
        <v>2740.06</v>
      </c>
      <c r="E15" s="1" t="s">
        <v>47</v>
      </c>
      <c r="F15" s="2" t="s">
        <v>52</v>
      </c>
      <c r="G15" s="1">
        <v>9112.8133400000006</v>
      </c>
    </row>
    <row r="16" spans="1:8" x14ac:dyDescent="0.2">
      <c r="A16" s="1" t="s">
        <v>55</v>
      </c>
      <c r="B16" s="1">
        <v>167.6</v>
      </c>
      <c r="C16">
        <v>5368.46</v>
      </c>
      <c r="D16" s="1">
        <f t="shared" si="0"/>
        <v>5200.8599999999997</v>
      </c>
      <c r="E16" s="1" t="s">
        <v>47</v>
      </c>
      <c r="F16" s="2" t="s">
        <v>54</v>
      </c>
      <c r="G16" s="1">
        <v>11186.02965</v>
      </c>
    </row>
    <row r="17" spans="1:8" x14ac:dyDescent="0.2">
      <c r="A17" s="1" t="s">
        <v>57</v>
      </c>
      <c r="B17" s="1">
        <v>132.30000000000001</v>
      </c>
      <c r="C17">
        <v>2296.9</v>
      </c>
      <c r="D17" s="1">
        <f t="shared" si="0"/>
        <v>2164.6</v>
      </c>
      <c r="E17" s="1" t="s">
        <v>58</v>
      </c>
      <c r="F17" s="2" t="s">
        <v>56</v>
      </c>
      <c r="G17" s="1">
        <v>6837.7342369999997</v>
      </c>
    </row>
    <row r="18" spans="1:8" x14ac:dyDescent="0.2">
      <c r="A18" s="1" t="s">
        <v>60</v>
      </c>
      <c r="B18" s="1">
        <v>270.3</v>
      </c>
      <c r="C18">
        <v>9887.16</v>
      </c>
      <c r="D18" s="1">
        <f t="shared" si="0"/>
        <v>9616.86</v>
      </c>
      <c r="E18" s="1" t="s">
        <v>58</v>
      </c>
      <c r="F18" s="2" t="s">
        <v>59</v>
      </c>
      <c r="G18" s="1">
        <v>7464.9023299999999</v>
      </c>
    </row>
    <row r="19" spans="1:8" x14ac:dyDescent="0.2">
      <c r="A19" s="1" t="s">
        <v>62</v>
      </c>
      <c r="B19" s="1">
        <v>427.5</v>
      </c>
      <c r="C19">
        <v>2774.26</v>
      </c>
      <c r="D19" s="1">
        <f t="shared" si="0"/>
        <v>2346.7600000000002</v>
      </c>
      <c r="E19" s="1" t="s">
        <v>58</v>
      </c>
      <c r="F19" s="2" t="s">
        <v>61</v>
      </c>
      <c r="G19" s="1">
        <v>7619.1550870000001</v>
      </c>
    </row>
    <row r="20" spans="1:8" x14ac:dyDescent="0.2">
      <c r="A20" s="3" t="s">
        <v>64</v>
      </c>
      <c r="B20" s="1">
        <v>234.4</v>
      </c>
      <c r="C20">
        <v>273.06</v>
      </c>
      <c r="D20" s="1">
        <f t="shared" si="0"/>
        <v>38.659999999999997</v>
      </c>
      <c r="E20" s="3" t="s">
        <v>58</v>
      </c>
      <c r="F20" s="4" t="s">
        <v>63</v>
      </c>
      <c r="G20" s="3">
        <v>9942.9421110000003</v>
      </c>
      <c r="H20" s="3"/>
    </row>
    <row r="21" spans="1:8" x14ac:dyDescent="0.2">
      <c r="A21" s="3" t="s">
        <v>66</v>
      </c>
      <c r="B21" s="1">
        <v>90.4</v>
      </c>
      <c r="C21">
        <v>1157.4749999999999</v>
      </c>
      <c r="D21" s="1">
        <f t="shared" si="0"/>
        <v>1067.0749999999998</v>
      </c>
      <c r="E21" s="3" t="s">
        <v>58</v>
      </c>
      <c r="F21" s="4" t="s">
        <v>65</v>
      </c>
      <c r="G21" s="3">
        <v>7050.8093230000004</v>
      </c>
      <c r="H21" s="3"/>
    </row>
    <row r="22" spans="1:8" x14ac:dyDescent="0.2">
      <c r="A22" s="3" t="s">
        <v>68</v>
      </c>
      <c r="B22" s="1">
        <v>104.8</v>
      </c>
      <c r="C22">
        <v>481.42</v>
      </c>
      <c r="D22" s="1">
        <f t="shared" si="0"/>
        <v>376.62</v>
      </c>
      <c r="E22" s="3" t="s">
        <v>69</v>
      </c>
      <c r="F22" s="4" t="s">
        <v>67</v>
      </c>
      <c r="G22" s="3">
        <v>5805.9402849999997</v>
      </c>
      <c r="H22" s="3"/>
    </row>
    <row r="23" spans="1:8" x14ac:dyDescent="0.2">
      <c r="A23" s="1" t="s">
        <v>71</v>
      </c>
      <c r="B23" s="1">
        <v>340.4</v>
      </c>
      <c r="C23">
        <v>2746.2249999999999</v>
      </c>
      <c r="D23" s="1">
        <f t="shared" si="0"/>
        <v>2405.8249999999998</v>
      </c>
      <c r="E23" s="1" t="s">
        <v>69</v>
      </c>
      <c r="F23" s="2" t="s">
        <v>70</v>
      </c>
      <c r="G23" s="1">
        <v>5549.8291870000003</v>
      </c>
    </row>
    <row r="24" spans="1:8" x14ac:dyDescent="0.2">
      <c r="A24" s="1" t="s">
        <v>73</v>
      </c>
      <c r="B24" s="1">
        <v>132.4</v>
      </c>
      <c r="C24">
        <v>3504.32</v>
      </c>
      <c r="D24" s="1">
        <f t="shared" si="0"/>
        <v>3371.92</v>
      </c>
      <c r="E24" s="1" t="s">
        <v>69</v>
      </c>
      <c r="F24" s="2" t="s">
        <v>72</v>
      </c>
      <c r="G24" s="1">
        <v>4974.2158939999999</v>
      </c>
    </row>
    <row r="25" spans="1:8" x14ac:dyDescent="0.2">
      <c r="A25" s="1" t="s">
        <v>75</v>
      </c>
      <c r="B25" s="1">
        <v>193.5</v>
      </c>
      <c r="C25">
        <v>2884.96</v>
      </c>
      <c r="D25" s="1">
        <f t="shared" si="0"/>
        <v>2691.46</v>
      </c>
      <c r="E25" s="1" t="s">
        <v>69</v>
      </c>
      <c r="F25" s="2" t="s">
        <v>74</v>
      </c>
      <c r="G25" s="1">
        <v>5474.2065030000003</v>
      </c>
    </row>
    <row r="26" spans="1:8" x14ac:dyDescent="0.2">
      <c r="A26" s="1" t="s">
        <v>77</v>
      </c>
      <c r="B26" s="1">
        <v>170.6</v>
      </c>
      <c r="C26">
        <v>2273.1</v>
      </c>
      <c r="D26" s="1">
        <f t="shared" si="0"/>
        <v>2102.5</v>
      </c>
      <c r="E26" s="1" t="s">
        <v>69</v>
      </c>
      <c r="F26" s="2" t="s">
        <v>76</v>
      </c>
      <c r="G26" s="1">
        <v>5448.4914390000004</v>
      </c>
    </row>
    <row r="27" spans="1:8" x14ac:dyDescent="0.2">
      <c r="A27" s="3" t="s">
        <v>79</v>
      </c>
      <c r="B27" s="1">
        <v>83.5</v>
      </c>
      <c r="C27">
        <v>254.56</v>
      </c>
      <c r="D27" s="1">
        <f t="shared" si="0"/>
        <v>171.06</v>
      </c>
      <c r="E27" s="3" t="s">
        <v>80</v>
      </c>
      <c r="F27" s="4" t="s">
        <v>78</v>
      </c>
      <c r="G27" s="3">
        <v>3574.1342380000001</v>
      </c>
      <c r="H27" s="3"/>
    </row>
    <row r="28" spans="1:8" x14ac:dyDescent="0.2">
      <c r="A28" s="3" t="s">
        <v>82</v>
      </c>
      <c r="B28" s="1">
        <v>111.9</v>
      </c>
      <c r="C28">
        <v>112.5</v>
      </c>
      <c r="D28" s="1">
        <f t="shared" si="0"/>
        <v>0.59999999999999432</v>
      </c>
      <c r="E28" s="3" t="s">
        <v>80</v>
      </c>
      <c r="F28" s="4" t="s">
        <v>81</v>
      </c>
      <c r="G28" s="3">
        <v>3657.8798999999999</v>
      </c>
      <c r="H28" s="3"/>
    </row>
    <row r="29" spans="1:8" x14ac:dyDescent="0.2">
      <c r="A29" s="1" t="s">
        <v>84</v>
      </c>
      <c r="B29" s="1">
        <v>245.7</v>
      </c>
      <c r="C29">
        <v>1010.22</v>
      </c>
      <c r="D29" s="1">
        <f t="shared" si="0"/>
        <v>764.52</v>
      </c>
      <c r="E29" s="1" t="s">
        <v>80</v>
      </c>
      <c r="F29" s="2" t="s">
        <v>83</v>
      </c>
      <c r="G29" s="1">
        <v>3896.2969440000002</v>
      </c>
    </row>
    <row r="30" spans="1:8" x14ac:dyDescent="0.2">
      <c r="A30" s="1" t="s">
        <v>86</v>
      </c>
      <c r="B30" s="1">
        <v>100.4</v>
      </c>
      <c r="C30">
        <v>710.15</v>
      </c>
      <c r="D30" s="1">
        <f t="shared" si="0"/>
        <v>609.75</v>
      </c>
      <c r="E30" s="1" t="s">
        <v>80</v>
      </c>
      <c r="F30" s="2" t="s">
        <v>85</v>
      </c>
      <c r="G30" s="1">
        <v>4098.2966939999997</v>
      </c>
    </row>
    <row r="31" spans="1:8" x14ac:dyDescent="0.2">
      <c r="A31" s="1" t="s">
        <v>88</v>
      </c>
      <c r="B31" s="1">
        <v>131</v>
      </c>
      <c r="C31">
        <v>367.34</v>
      </c>
      <c r="D31" s="1">
        <f t="shared" si="0"/>
        <v>236.33999999999997</v>
      </c>
      <c r="E31" s="1" t="s">
        <v>80</v>
      </c>
      <c r="F31" s="2" t="s">
        <v>87</v>
      </c>
      <c r="G31" s="1">
        <v>3687.5596230000001</v>
      </c>
    </row>
    <row r="32" spans="1:8" x14ac:dyDescent="0.2">
      <c r="A32" s="1" t="s">
        <v>90</v>
      </c>
      <c r="B32" s="1">
        <v>290.2</v>
      </c>
      <c r="C32">
        <v>242.57499999999999</v>
      </c>
      <c r="D32" s="1">
        <f t="shared" si="0"/>
        <v>-47.625</v>
      </c>
      <c r="E32" s="1" t="s">
        <v>91</v>
      </c>
      <c r="F32" s="2" t="s">
        <v>89</v>
      </c>
      <c r="G32" s="1">
        <v>2411.0326719999998</v>
      </c>
    </row>
    <row r="33" spans="1:8" x14ac:dyDescent="0.2">
      <c r="A33" s="1" t="s">
        <v>93</v>
      </c>
      <c r="B33" s="1">
        <v>149.69999999999999</v>
      </c>
      <c r="C33">
        <v>187.02500000000001</v>
      </c>
      <c r="D33" s="1">
        <f t="shared" si="0"/>
        <v>37.325000000000017</v>
      </c>
      <c r="E33" s="1" t="s">
        <v>91</v>
      </c>
      <c r="F33" s="2" t="s">
        <v>92</v>
      </c>
      <c r="G33" s="1">
        <v>2443.6965530000002</v>
      </c>
    </row>
    <row r="34" spans="1:8" x14ac:dyDescent="0.2">
      <c r="A34" s="1" t="s">
        <v>95</v>
      </c>
      <c r="C34">
        <v>358.58</v>
      </c>
      <c r="D34" s="1">
        <f t="shared" si="0"/>
        <v>358.58</v>
      </c>
      <c r="E34" s="1" t="s">
        <v>91</v>
      </c>
      <c r="F34" s="2" t="s">
        <v>94</v>
      </c>
      <c r="G34" s="1">
        <v>2503.1596079999999</v>
      </c>
    </row>
    <row r="35" spans="1:8" x14ac:dyDescent="0.2">
      <c r="A35" s="1" t="s">
        <v>97</v>
      </c>
      <c r="C35">
        <v>512.84</v>
      </c>
      <c r="D35" s="1">
        <f t="shared" si="0"/>
        <v>512.84</v>
      </c>
      <c r="E35" s="1" t="s">
        <v>91</v>
      </c>
      <c r="G35" s="1">
        <v>2541.4391569999998</v>
      </c>
    </row>
    <row r="36" spans="1:8" x14ac:dyDescent="0.2">
      <c r="A36" s="1" t="s">
        <v>99</v>
      </c>
      <c r="C36">
        <v>1052.8599999999999</v>
      </c>
      <c r="D36" s="1">
        <f t="shared" si="0"/>
        <v>1052.8599999999999</v>
      </c>
      <c r="E36" s="1" t="s">
        <v>91</v>
      </c>
      <c r="F36" s="2" t="s">
        <v>98</v>
      </c>
      <c r="G36" s="1">
        <v>3082.5541170000001</v>
      </c>
    </row>
    <row r="37" spans="1:8" x14ac:dyDescent="0.2">
      <c r="A37" s="1" t="s">
        <v>101</v>
      </c>
      <c r="C37">
        <v>548.74</v>
      </c>
      <c r="D37" s="1">
        <f t="shared" si="0"/>
        <v>548.74</v>
      </c>
      <c r="E37" s="1" t="s">
        <v>102</v>
      </c>
      <c r="F37" s="2" t="s">
        <v>100</v>
      </c>
      <c r="G37" s="1">
        <v>2457.07278</v>
      </c>
    </row>
    <row r="38" spans="1:8" x14ac:dyDescent="0.2">
      <c r="A38" s="1" t="s">
        <v>104</v>
      </c>
      <c r="B38" s="1">
        <v>131</v>
      </c>
      <c r="C38">
        <v>220.4</v>
      </c>
      <c r="D38" s="1">
        <f t="shared" si="0"/>
        <v>89.4</v>
      </c>
      <c r="E38" s="1" t="s">
        <v>102</v>
      </c>
      <c r="F38" s="2" t="s">
        <v>103</v>
      </c>
      <c r="G38" s="1">
        <v>1937.536409</v>
      </c>
    </row>
    <row r="39" spans="1:8" x14ac:dyDescent="0.2">
      <c r="A39" s="1" t="s">
        <v>106</v>
      </c>
      <c r="B39" s="1">
        <v>123.5</v>
      </c>
      <c r="C39">
        <v>1584.3</v>
      </c>
      <c r="D39" s="1">
        <f t="shared" si="0"/>
        <v>1460.8</v>
      </c>
      <c r="E39" s="1" t="s">
        <v>102</v>
      </c>
      <c r="F39" s="2" t="s">
        <v>105</v>
      </c>
      <c r="G39" s="1">
        <v>1795.972739</v>
      </c>
    </row>
    <row r="40" spans="1:8" x14ac:dyDescent="0.2">
      <c r="A40" s="1" t="s">
        <v>108</v>
      </c>
      <c r="B40" s="1">
        <v>95.2</v>
      </c>
      <c r="C40">
        <v>285.27999999999997</v>
      </c>
      <c r="D40" s="1">
        <f t="shared" si="0"/>
        <v>190.07999999999998</v>
      </c>
      <c r="E40" s="1" t="s">
        <v>102</v>
      </c>
      <c r="F40" s="2" t="s">
        <v>107</v>
      </c>
      <c r="G40" s="1">
        <v>2203.8453960000002</v>
      </c>
    </row>
    <row r="41" spans="1:8" x14ac:dyDescent="0.2">
      <c r="A41" s="1" t="s">
        <v>110</v>
      </c>
      <c r="C41">
        <v>187.1</v>
      </c>
      <c r="D41" s="1">
        <f t="shared" si="0"/>
        <v>187.1</v>
      </c>
      <c r="E41" s="1" t="s">
        <v>102</v>
      </c>
      <c r="F41" s="2" t="s">
        <v>109</v>
      </c>
      <c r="G41" s="1">
        <v>1977.594063</v>
      </c>
    </row>
    <row r="42" spans="1:8" x14ac:dyDescent="0.2">
      <c r="A42" s="1" t="s">
        <v>112</v>
      </c>
      <c r="B42" s="1">
        <v>98.6</v>
      </c>
      <c r="C42">
        <v>152.84</v>
      </c>
      <c r="D42" s="1">
        <f t="shared" si="0"/>
        <v>54.240000000000009</v>
      </c>
      <c r="E42" s="1" t="s">
        <v>113</v>
      </c>
      <c r="F42" s="2" t="s">
        <v>111</v>
      </c>
      <c r="G42" s="1">
        <v>1130.042541</v>
      </c>
    </row>
    <row r="43" spans="1:8" x14ac:dyDescent="0.2">
      <c r="A43" s="3" t="s">
        <v>115</v>
      </c>
      <c r="B43" s="1">
        <v>94.1</v>
      </c>
      <c r="C43">
        <v>91.08</v>
      </c>
      <c r="D43" s="1">
        <f t="shared" si="0"/>
        <v>-3.019999999999996</v>
      </c>
      <c r="E43" s="3" t="s">
        <v>113</v>
      </c>
      <c r="F43" s="4" t="s">
        <v>114</v>
      </c>
      <c r="G43" s="3">
        <v>1130.262927</v>
      </c>
      <c r="H43" s="3"/>
    </row>
    <row r="44" spans="1:8" x14ac:dyDescent="0.2">
      <c r="A44" s="1" t="s">
        <v>117</v>
      </c>
      <c r="B44" s="1">
        <v>199.9</v>
      </c>
      <c r="C44">
        <v>207.34</v>
      </c>
      <c r="D44" s="1">
        <f t="shared" si="0"/>
        <v>7.4399999999999977</v>
      </c>
      <c r="E44" s="1" t="s">
        <v>113</v>
      </c>
      <c r="F44" s="2" t="s">
        <v>116</v>
      </c>
      <c r="G44" s="1">
        <v>1228.754054</v>
      </c>
    </row>
    <row r="45" spans="1:8" x14ac:dyDescent="0.2">
      <c r="A45" s="1" t="s">
        <v>119</v>
      </c>
      <c r="B45" s="1">
        <v>162.6</v>
      </c>
      <c r="C45">
        <v>159.4</v>
      </c>
      <c r="D45" s="1">
        <f t="shared" si="0"/>
        <v>-3.1999999999999886</v>
      </c>
      <c r="E45" s="1" t="s">
        <v>113</v>
      </c>
      <c r="F45" s="2" t="s">
        <v>118</v>
      </c>
      <c r="G45" s="1">
        <v>1302.1945390000001</v>
      </c>
    </row>
    <row r="46" spans="1:8" x14ac:dyDescent="0.2">
      <c r="A46" s="1" t="s">
        <v>121</v>
      </c>
      <c r="C46">
        <v>148.13999999999999</v>
      </c>
      <c r="D46" s="1">
        <f t="shared" si="0"/>
        <v>148.13999999999999</v>
      </c>
      <c r="E46" s="1" t="s">
        <v>113</v>
      </c>
      <c r="F46" s="2" t="s">
        <v>120</v>
      </c>
      <c r="G46" s="1">
        <v>1301.134468</v>
      </c>
    </row>
    <row r="47" spans="1:8" x14ac:dyDescent="0.2">
      <c r="A47" s="1" t="s">
        <v>123</v>
      </c>
      <c r="C47">
        <v>115.4</v>
      </c>
      <c r="D47" s="1">
        <f t="shared" si="0"/>
        <v>115.4</v>
      </c>
      <c r="E47" s="1" t="s">
        <v>124</v>
      </c>
      <c r="F47" s="2" t="s">
        <v>122</v>
      </c>
      <c r="G47" s="1">
        <v>917.80258630000003</v>
      </c>
    </row>
    <row r="48" spans="1:8" x14ac:dyDescent="0.2">
      <c r="A48" s="1" t="s">
        <v>126</v>
      </c>
      <c r="C48">
        <v>139.19999999999999</v>
      </c>
      <c r="D48" s="1">
        <f t="shared" si="0"/>
        <v>139.19999999999999</v>
      </c>
      <c r="E48" s="1" t="s">
        <v>124</v>
      </c>
      <c r="F48" s="2" t="s">
        <v>125</v>
      </c>
      <c r="G48" s="1">
        <v>899.84031849999997</v>
      </c>
    </row>
    <row r="49" spans="1:8" x14ac:dyDescent="0.2">
      <c r="A49" s="1" t="s">
        <v>128</v>
      </c>
      <c r="B49" s="1">
        <v>137.5</v>
      </c>
      <c r="C49">
        <v>349.26</v>
      </c>
      <c r="D49" s="1">
        <f t="shared" si="0"/>
        <v>211.76</v>
      </c>
      <c r="E49" s="1" t="s">
        <v>124</v>
      </c>
      <c r="F49" s="2" t="s">
        <v>127</v>
      </c>
      <c r="G49" s="1">
        <v>888.41662659999997</v>
      </c>
    </row>
    <row r="50" spans="1:8" x14ac:dyDescent="0.2">
      <c r="A50" s="1" t="s">
        <v>130</v>
      </c>
      <c r="B50" s="1">
        <v>143.5</v>
      </c>
      <c r="C50">
        <v>185.6</v>
      </c>
      <c r="D50" s="1">
        <f t="shared" si="0"/>
        <v>42.099999999999994</v>
      </c>
      <c r="E50" s="1" t="s">
        <v>124</v>
      </c>
      <c r="F50" s="2" t="s">
        <v>129</v>
      </c>
      <c r="G50" s="1">
        <v>861.46678340000005</v>
      </c>
    </row>
    <row r="51" spans="1:8" x14ac:dyDescent="0.2">
      <c r="A51" s="1" t="s">
        <v>132</v>
      </c>
      <c r="B51" s="1">
        <v>91.8</v>
      </c>
      <c r="C51">
        <v>203.18</v>
      </c>
      <c r="D51" s="1">
        <f t="shared" si="0"/>
        <v>111.38000000000001</v>
      </c>
      <c r="E51" s="1" t="s">
        <v>124</v>
      </c>
      <c r="F51" s="2" t="s">
        <v>131</v>
      </c>
      <c r="G51" s="1">
        <v>886.65302780000002</v>
      </c>
    </row>
    <row r="52" spans="1:8" x14ac:dyDescent="0.2">
      <c r="A52" s="3" t="s">
        <v>134</v>
      </c>
      <c r="B52" s="1">
        <v>196.7</v>
      </c>
      <c r="C52">
        <v>191.18</v>
      </c>
      <c r="D52" s="1">
        <f t="shared" si="0"/>
        <v>-5.5199999999999818</v>
      </c>
      <c r="E52" s="3" t="s">
        <v>135</v>
      </c>
      <c r="F52" s="4" t="s">
        <v>133</v>
      </c>
      <c r="G52" s="3">
        <v>659.10200469999995</v>
      </c>
      <c r="H52" s="3"/>
    </row>
    <row r="53" spans="1:8" x14ac:dyDescent="0.2">
      <c r="A53" s="3" t="s">
        <v>137</v>
      </c>
      <c r="B53" s="1">
        <v>160.80000000000001</v>
      </c>
      <c r="C53">
        <v>153.88</v>
      </c>
      <c r="D53" s="1">
        <f t="shared" si="0"/>
        <v>-6.9200000000000159</v>
      </c>
      <c r="E53" s="3" t="s">
        <v>135</v>
      </c>
      <c r="F53" s="4" t="s">
        <v>136</v>
      </c>
      <c r="G53" s="3">
        <v>631.8019213</v>
      </c>
      <c r="H53" s="3"/>
    </row>
    <row r="54" spans="1:8" x14ac:dyDescent="0.2">
      <c r="A54" s="1" t="s">
        <v>141</v>
      </c>
      <c r="B54" s="1">
        <v>118.3</v>
      </c>
      <c r="C54">
        <v>107.98</v>
      </c>
      <c r="D54" s="1">
        <f t="shared" si="0"/>
        <v>-10.319999999999993</v>
      </c>
      <c r="E54" s="1" t="s">
        <v>135</v>
      </c>
      <c r="F54" s="2" t="s">
        <v>140</v>
      </c>
      <c r="G54" s="1">
        <v>614.80848400000002</v>
      </c>
    </row>
    <row r="55" spans="1:8" x14ac:dyDescent="0.2">
      <c r="A55" s="1" t="s">
        <v>143</v>
      </c>
      <c r="B55" s="1">
        <v>75.7</v>
      </c>
      <c r="C55">
        <v>80.540000000000006</v>
      </c>
      <c r="D55" s="1">
        <f t="shared" si="0"/>
        <v>4.8400000000000034</v>
      </c>
      <c r="E55" s="1" t="s">
        <v>135</v>
      </c>
      <c r="F55" s="2" t="s">
        <v>142</v>
      </c>
      <c r="G55" s="1">
        <v>601.3171231</v>
      </c>
    </row>
    <row r="56" spans="1:8" x14ac:dyDescent="0.2">
      <c r="A56" s="3" t="s">
        <v>145</v>
      </c>
      <c r="B56" s="1">
        <v>149.4</v>
      </c>
      <c r="C56">
        <v>135.85</v>
      </c>
      <c r="D56" s="1">
        <f t="shared" si="0"/>
        <v>-13.550000000000011</v>
      </c>
      <c r="E56" s="3" t="s">
        <v>146</v>
      </c>
      <c r="F56" s="4" t="s">
        <v>147</v>
      </c>
      <c r="G56" s="3">
        <v>541.24007519999998</v>
      </c>
      <c r="H56" s="3"/>
    </row>
    <row r="57" spans="1:8" x14ac:dyDescent="0.2">
      <c r="A57" s="1" t="s">
        <v>149</v>
      </c>
      <c r="B57" s="1">
        <v>79.400000000000006</v>
      </c>
      <c r="C57">
        <v>74.72</v>
      </c>
      <c r="D57" s="1">
        <f t="shared" si="0"/>
        <v>-4.6800000000000068</v>
      </c>
      <c r="E57" s="1" t="s">
        <v>146</v>
      </c>
      <c r="F57" s="5" t="s">
        <v>148</v>
      </c>
      <c r="G57" s="1">
        <v>478.12630769999998</v>
      </c>
    </row>
    <row r="58" spans="1:8" x14ac:dyDescent="0.2">
      <c r="A58" s="1" t="s">
        <v>151</v>
      </c>
      <c r="B58" s="1">
        <v>76.7</v>
      </c>
      <c r="C58">
        <v>79.3</v>
      </c>
      <c r="D58" s="1">
        <f t="shared" si="0"/>
        <v>2.5999999999999943</v>
      </c>
      <c r="E58" s="1" t="s">
        <v>146</v>
      </c>
      <c r="F58" s="2" t="s">
        <v>150</v>
      </c>
      <c r="G58" s="1">
        <v>462.56576089999999</v>
      </c>
    </row>
    <row r="59" spans="1:8" x14ac:dyDescent="0.2">
      <c r="A59" s="1" t="s">
        <v>153</v>
      </c>
      <c r="B59" s="1">
        <v>101.1</v>
      </c>
      <c r="C59">
        <v>156.6</v>
      </c>
      <c r="D59" s="1">
        <f t="shared" si="0"/>
        <v>55.5</v>
      </c>
      <c r="E59" s="1" t="s">
        <v>146</v>
      </c>
      <c r="F59" s="2" t="s">
        <v>152</v>
      </c>
      <c r="G59" s="1">
        <v>477.06332029999999</v>
      </c>
    </row>
    <row r="60" spans="1:8" x14ac:dyDescent="0.2">
      <c r="A60" s="1" t="s">
        <v>155</v>
      </c>
      <c r="B60" s="1">
        <v>203.8</v>
      </c>
      <c r="C60">
        <v>177.36</v>
      </c>
      <c r="D60" s="1">
        <f t="shared" si="0"/>
        <v>-26.439999999999998</v>
      </c>
      <c r="E60" s="1" t="s">
        <v>146</v>
      </c>
      <c r="F60" s="2" t="s">
        <v>154</v>
      </c>
      <c r="G60" s="1">
        <v>493.00726220000001</v>
      </c>
    </row>
    <row r="61" spans="1:8" x14ac:dyDescent="0.2">
      <c r="A61" s="1" t="s">
        <v>157</v>
      </c>
      <c r="B61" s="14" t="s">
        <v>310</v>
      </c>
      <c r="C61">
        <v>5825.04</v>
      </c>
      <c r="D61" s="1" t="e">
        <f t="shared" si="0"/>
        <v>#VALUE!</v>
      </c>
      <c r="E61" s="1" t="s">
        <v>40</v>
      </c>
      <c r="F61" s="2" t="s">
        <v>156</v>
      </c>
      <c r="G61" s="1">
        <v>15949.15235</v>
      </c>
    </row>
    <row r="62" spans="1:8" x14ac:dyDescent="0.2">
      <c r="A62" s="1" t="s">
        <v>159</v>
      </c>
      <c r="B62" s="14" t="s">
        <v>310</v>
      </c>
      <c r="C62">
        <v>14484.98</v>
      </c>
      <c r="D62" s="1" t="e">
        <f t="shared" si="0"/>
        <v>#VALUE!</v>
      </c>
      <c r="E62" s="1" t="s">
        <v>40</v>
      </c>
      <c r="F62" s="2" t="s">
        <v>158</v>
      </c>
      <c r="G62" s="1">
        <v>15960.34237</v>
      </c>
    </row>
    <row r="63" spans="1:8" x14ac:dyDescent="0.2">
      <c r="A63" s="1" t="s">
        <v>161</v>
      </c>
      <c r="B63" s="14" t="s">
        <v>310</v>
      </c>
      <c r="C63">
        <v>15790.74</v>
      </c>
      <c r="D63" s="1" t="e">
        <f t="shared" si="0"/>
        <v>#VALUE!</v>
      </c>
      <c r="E63" s="1" t="s">
        <v>40</v>
      </c>
      <c r="F63" s="2" t="s">
        <v>160</v>
      </c>
      <c r="G63" s="1">
        <v>16263.587949999999</v>
      </c>
    </row>
    <row r="64" spans="1:8" x14ac:dyDescent="0.2">
      <c r="A64" s="1" t="s">
        <v>163</v>
      </c>
      <c r="B64" s="14" t="s">
        <v>310</v>
      </c>
      <c r="C64">
        <v>4627.8</v>
      </c>
      <c r="D64" s="1" t="e">
        <f t="shared" si="0"/>
        <v>#VALUE!</v>
      </c>
      <c r="E64" s="1" t="s">
        <v>40</v>
      </c>
      <c r="F64" s="2" t="s">
        <v>162</v>
      </c>
      <c r="G64" s="1">
        <v>16837.157749999998</v>
      </c>
    </row>
    <row r="65" spans="1:8" x14ac:dyDescent="0.2">
      <c r="A65" s="1" t="s">
        <v>165</v>
      </c>
      <c r="B65" s="14" t="s">
        <v>310</v>
      </c>
      <c r="C65">
        <v>19974.34</v>
      </c>
      <c r="D65" s="1" t="e">
        <f t="shared" si="0"/>
        <v>#VALUE!</v>
      </c>
      <c r="E65" s="1" t="s">
        <v>40</v>
      </c>
      <c r="F65" s="2" t="s">
        <v>164</v>
      </c>
      <c r="G65" s="1">
        <v>16850.496749999998</v>
      </c>
    </row>
    <row r="66" spans="1:8" x14ac:dyDescent="0.2">
      <c r="A66" s="1" t="s">
        <v>167</v>
      </c>
      <c r="B66" s="14" t="s">
        <v>310</v>
      </c>
      <c r="C66">
        <v>5714.48</v>
      </c>
      <c r="D66" s="1" t="e">
        <f t="shared" ref="D66:D128" si="1">C66-B66</f>
        <v>#VALUE!</v>
      </c>
      <c r="E66" s="1" t="s">
        <v>40</v>
      </c>
      <c r="F66" s="2" t="s">
        <v>166</v>
      </c>
      <c r="G66" s="1">
        <v>16896.67452</v>
      </c>
    </row>
    <row r="67" spans="1:8" x14ac:dyDescent="0.2">
      <c r="A67" s="1" t="s">
        <v>169</v>
      </c>
      <c r="B67" s="14" t="s">
        <v>310</v>
      </c>
      <c r="C67">
        <v>11723.76</v>
      </c>
      <c r="D67" s="1" t="e">
        <f t="shared" si="1"/>
        <v>#VALUE!</v>
      </c>
      <c r="E67" s="1" t="s">
        <v>40</v>
      </c>
      <c r="F67" s="2" t="s">
        <v>168</v>
      </c>
      <c r="G67" s="1">
        <v>17137.95174</v>
      </c>
    </row>
    <row r="68" spans="1:8" x14ac:dyDescent="0.2">
      <c r="A68" s="1" t="s">
        <v>171</v>
      </c>
      <c r="B68" s="14" t="s">
        <v>310</v>
      </c>
      <c r="C68">
        <v>3648.36</v>
      </c>
      <c r="D68" s="1" t="e">
        <f t="shared" si="1"/>
        <v>#VALUE!</v>
      </c>
      <c r="E68" s="1" t="s">
        <v>40</v>
      </c>
      <c r="F68" s="2" t="s">
        <v>170</v>
      </c>
      <c r="G68" s="1">
        <v>17169.23646</v>
      </c>
    </row>
    <row r="69" spans="1:8" x14ac:dyDescent="0.2">
      <c r="A69" s="1" t="s">
        <v>173</v>
      </c>
      <c r="B69" s="14" t="s">
        <v>310</v>
      </c>
      <c r="C69">
        <v>13769.28</v>
      </c>
      <c r="D69" s="1" t="e">
        <f t="shared" si="1"/>
        <v>#VALUE!</v>
      </c>
      <c r="E69" s="1" t="s">
        <v>40</v>
      </c>
      <c r="F69" s="2" t="s">
        <v>172</v>
      </c>
      <c r="G69" s="1">
        <v>17544.451519999999</v>
      </c>
    </row>
    <row r="70" spans="1:8" x14ac:dyDescent="0.2">
      <c r="A70" s="1" t="s">
        <v>175</v>
      </c>
      <c r="B70" s="14" t="s">
        <v>310</v>
      </c>
      <c r="C70">
        <v>6276.74</v>
      </c>
      <c r="D70" s="1" t="e">
        <f t="shared" si="1"/>
        <v>#VALUE!</v>
      </c>
      <c r="E70" s="1" t="s">
        <v>40</v>
      </c>
      <c r="F70" s="2" t="s">
        <v>174</v>
      </c>
      <c r="G70" s="1">
        <v>17713.728599999999</v>
      </c>
    </row>
    <row r="71" spans="1:8" x14ac:dyDescent="0.2">
      <c r="A71" s="1" t="s">
        <v>177</v>
      </c>
      <c r="B71" s="14" t="s">
        <v>310</v>
      </c>
      <c r="C71">
        <v>13717.72</v>
      </c>
      <c r="D71" s="1" t="e">
        <f t="shared" si="1"/>
        <v>#VALUE!</v>
      </c>
      <c r="E71" s="1" t="s">
        <v>40</v>
      </c>
      <c r="F71" s="2" t="s">
        <v>176</v>
      </c>
      <c r="G71" s="1">
        <v>17814.104080000001</v>
      </c>
    </row>
    <row r="72" spans="1:8" x14ac:dyDescent="0.2">
      <c r="A72" s="1" t="s">
        <v>179</v>
      </c>
      <c r="B72" s="14" t="s">
        <v>310</v>
      </c>
      <c r="C72">
        <v>16094.6</v>
      </c>
      <c r="D72" s="1" t="e">
        <f t="shared" si="1"/>
        <v>#VALUE!</v>
      </c>
      <c r="E72" s="1" t="s">
        <v>40</v>
      </c>
      <c r="F72" s="2" t="s">
        <v>178</v>
      </c>
      <c r="G72" s="1">
        <v>20531.46746</v>
      </c>
    </row>
    <row r="73" spans="1:8" ht="15" x14ac:dyDescent="0.2">
      <c r="A73" s="1" t="s">
        <v>222</v>
      </c>
      <c r="B73" s="1">
        <v>190.9</v>
      </c>
      <c r="C73" s="1">
        <v>29939.8</v>
      </c>
      <c r="D73" s="1">
        <f t="shared" si="1"/>
        <v>29748.899999999998</v>
      </c>
      <c r="E73" s="1">
        <v>1.25</v>
      </c>
      <c r="F73" s="6" t="s">
        <v>223</v>
      </c>
      <c r="G73" s="1">
        <v>90134.23</v>
      </c>
    </row>
    <row r="74" spans="1:8" ht="15" x14ac:dyDescent="0.2">
      <c r="A74" s="7" t="s">
        <v>224</v>
      </c>
      <c r="B74" s="7">
        <v>312.3</v>
      </c>
      <c r="C74" s="7">
        <v>27017.233333333337</v>
      </c>
      <c r="D74" s="1">
        <f t="shared" si="1"/>
        <v>26704.933333333338</v>
      </c>
      <c r="E74" s="7">
        <v>0.75</v>
      </c>
      <c r="F74" s="8" t="s">
        <v>225</v>
      </c>
      <c r="G74" s="7">
        <v>48668.85</v>
      </c>
      <c r="H74" s="7"/>
    </row>
    <row r="75" spans="1:8" ht="15" x14ac:dyDescent="0.2">
      <c r="A75" s="7" t="s">
        <v>226</v>
      </c>
      <c r="B75" s="7">
        <v>223.9</v>
      </c>
      <c r="C75" s="7">
        <v>33269.9</v>
      </c>
      <c r="D75" s="1">
        <f t="shared" si="1"/>
        <v>33046</v>
      </c>
      <c r="E75" s="7">
        <v>0.75</v>
      </c>
      <c r="F75" s="8" t="s">
        <v>227</v>
      </c>
      <c r="G75" s="7">
        <v>48239.62</v>
      </c>
      <c r="H75" s="7"/>
    </row>
    <row r="76" spans="1:8" ht="15" x14ac:dyDescent="0.2">
      <c r="A76" s="7" t="s">
        <v>228</v>
      </c>
      <c r="B76" s="7">
        <v>128.5</v>
      </c>
      <c r="C76" s="7">
        <v>3993.4666666666667</v>
      </c>
      <c r="D76" s="1">
        <f t="shared" si="1"/>
        <v>3864.9666666666667</v>
      </c>
      <c r="E76" s="7">
        <v>0.75</v>
      </c>
      <c r="F76" s="8" t="s">
        <v>229</v>
      </c>
      <c r="G76" s="7">
        <v>47542.78</v>
      </c>
      <c r="H76" s="7"/>
    </row>
    <row r="77" spans="1:8" ht="15" x14ac:dyDescent="0.2">
      <c r="A77" s="1" t="s">
        <v>230</v>
      </c>
      <c r="B77" s="1">
        <v>113.5</v>
      </c>
      <c r="C77" s="1">
        <v>4288.666666666667</v>
      </c>
      <c r="D77" s="1">
        <f t="shared" si="1"/>
        <v>4175.166666666667</v>
      </c>
      <c r="E77" s="1">
        <v>0.5</v>
      </c>
      <c r="F77" s="6" t="s">
        <v>231</v>
      </c>
      <c r="G77" s="1">
        <v>34536.730000000003</v>
      </c>
    </row>
    <row r="78" spans="1:8" ht="15" x14ac:dyDescent="0.2">
      <c r="A78" s="1" t="s">
        <v>232</v>
      </c>
      <c r="B78" s="1">
        <v>179.6</v>
      </c>
      <c r="C78" s="1">
        <v>5858.5</v>
      </c>
      <c r="D78" s="1">
        <f t="shared" si="1"/>
        <v>5678.9</v>
      </c>
      <c r="E78" s="1">
        <v>0.5</v>
      </c>
      <c r="F78" s="6" t="s">
        <v>233</v>
      </c>
      <c r="G78" s="1">
        <v>34412.254000000001</v>
      </c>
    </row>
    <row r="79" spans="1:8" ht="15" x14ac:dyDescent="0.2">
      <c r="A79" s="1" t="s">
        <v>234</v>
      </c>
      <c r="B79" s="1">
        <v>171</v>
      </c>
      <c r="C79" s="1">
        <v>10021.5</v>
      </c>
      <c r="D79" s="1">
        <f t="shared" si="1"/>
        <v>9850.5</v>
      </c>
      <c r="E79" s="1">
        <v>0.5</v>
      </c>
      <c r="F79" s="6" t="s">
        <v>235</v>
      </c>
      <c r="G79" s="1">
        <v>33750.04</v>
      </c>
    </row>
    <row r="80" spans="1:8" ht="15" x14ac:dyDescent="0.2">
      <c r="A80" s="9" t="s">
        <v>236</v>
      </c>
      <c r="B80" s="9">
        <v>133.80000000000001</v>
      </c>
      <c r="C80" s="9">
        <v>137.86666666666667</v>
      </c>
      <c r="D80" s="1">
        <f t="shared" si="1"/>
        <v>4.0666666666666629</v>
      </c>
      <c r="E80" s="9">
        <v>0.33333333333333298</v>
      </c>
      <c r="F80" s="10" t="s">
        <v>237</v>
      </c>
      <c r="G80" s="9">
        <v>24512.988000000001</v>
      </c>
      <c r="H80" s="9"/>
    </row>
    <row r="81" spans="1:8" ht="15" x14ac:dyDescent="0.2">
      <c r="A81" s="9" t="s">
        <v>238</v>
      </c>
      <c r="B81" s="9">
        <v>100</v>
      </c>
      <c r="C81" s="9">
        <v>2185.1000000000004</v>
      </c>
      <c r="D81" s="1">
        <f t="shared" si="1"/>
        <v>2085.1000000000004</v>
      </c>
      <c r="E81" s="9">
        <v>0.33333333333333298</v>
      </c>
      <c r="F81" s="10" t="s">
        <v>239</v>
      </c>
      <c r="G81" s="9">
        <v>23582.963</v>
      </c>
      <c r="H81" s="9"/>
    </row>
    <row r="82" spans="1:8" ht="15" x14ac:dyDescent="0.2">
      <c r="A82" s="9" t="s">
        <v>240</v>
      </c>
      <c r="B82" s="9">
        <v>151.1</v>
      </c>
      <c r="C82" s="9">
        <v>4223</v>
      </c>
      <c r="D82" s="1">
        <f t="shared" si="1"/>
        <v>4071.9</v>
      </c>
      <c r="E82" s="9">
        <v>0.33333333333333298</v>
      </c>
      <c r="F82" s="10" t="s">
        <v>241</v>
      </c>
      <c r="G82" s="9">
        <v>20188.48</v>
      </c>
      <c r="H82" s="9"/>
    </row>
    <row r="83" spans="1:8" ht="15" x14ac:dyDescent="0.2">
      <c r="A83" s="9" t="s">
        <v>242</v>
      </c>
      <c r="B83" s="9">
        <v>104.9</v>
      </c>
      <c r="C83" s="9">
        <v>510.39999999999992</v>
      </c>
      <c r="D83" s="1">
        <f t="shared" si="1"/>
        <v>405.49999999999989</v>
      </c>
      <c r="E83" s="9">
        <v>0.25</v>
      </c>
      <c r="F83" s="10" t="s">
        <v>243</v>
      </c>
      <c r="G83" s="9">
        <v>18770.611000000001</v>
      </c>
      <c r="H83" s="9"/>
    </row>
    <row r="84" spans="1:8" ht="15" x14ac:dyDescent="0.2">
      <c r="A84" s="9" t="s">
        <v>244</v>
      </c>
      <c r="B84" s="9">
        <v>237</v>
      </c>
      <c r="C84" s="9">
        <v>272.63333333333333</v>
      </c>
      <c r="D84" s="1">
        <f t="shared" si="1"/>
        <v>35.633333333333326</v>
      </c>
      <c r="E84" s="9">
        <v>0.25</v>
      </c>
      <c r="F84" s="10" t="s">
        <v>245</v>
      </c>
      <c r="G84" s="9">
        <v>18699.326000000001</v>
      </c>
      <c r="H84" s="9"/>
    </row>
    <row r="85" spans="1:8" ht="15" x14ac:dyDescent="0.2">
      <c r="A85" s="9" t="s">
        <v>246</v>
      </c>
      <c r="B85" s="9">
        <v>67.5</v>
      </c>
      <c r="C85" s="9">
        <v>632.5333333333333</v>
      </c>
      <c r="D85" s="1">
        <f t="shared" si="1"/>
        <v>565.0333333333333</v>
      </c>
      <c r="E85" s="9">
        <v>0.25</v>
      </c>
      <c r="F85" s="10" t="s">
        <v>247</v>
      </c>
      <c r="G85" s="9">
        <v>18239.425999999999</v>
      </c>
      <c r="H85" s="9"/>
    </row>
    <row r="86" spans="1:8" ht="15" x14ac:dyDescent="0.2">
      <c r="A86" s="9" t="s">
        <v>248</v>
      </c>
      <c r="B86" s="9">
        <v>76.7</v>
      </c>
      <c r="C86" s="9">
        <v>86.8</v>
      </c>
      <c r="D86" s="1">
        <f t="shared" si="1"/>
        <v>10.099999999999994</v>
      </c>
      <c r="E86" s="9">
        <v>0.16666666666666599</v>
      </c>
      <c r="F86" s="10" t="s">
        <v>249</v>
      </c>
      <c r="G86" s="9">
        <v>12420.915000000001</v>
      </c>
      <c r="H86" s="9"/>
    </row>
    <row r="87" spans="1:8" ht="15" x14ac:dyDescent="0.2">
      <c r="A87" s="9" t="s">
        <v>250</v>
      </c>
      <c r="B87" s="9">
        <v>151.9</v>
      </c>
      <c r="C87" s="9">
        <v>992.79999999999984</v>
      </c>
      <c r="D87" s="1">
        <f t="shared" si="1"/>
        <v>840.89999999999986</v>
      </c>
      <c r="E87" s="9">
        <v>0.16666666666666599</v>
      </c>
      <c r="F87" s="10" t="s">
        <v>251</v>
      </c>
      <c r="G87" s="9">
        <v>11936.700999999999</v>
      </c>
      <c r="H87" s="9"/>
    </row>
    <row r="88" spans="1:8" ht="15" x14ac:dyDescent="0.2">
      <c r="A88" s="9" t="s">
        <v>252</v>
      </c>
      <c r="B88" s="9">
        <v>69.3</v>
      </c>
      <c r="C88" s="9">
        <v>77.033333333333331</v>
      </c>
      <c r="D88" s="1">
        <f t="shared" si="1"/>
        <v>7.7333333333333343</v>
      </c>
      <c r="E88" s="9">
        <v>0.16666666666666599</v>
      </c>
      <c r="F88" s="10" t="s">
        <v>253</v>
      </c>
      <c r="G88" s="9">
        <v>11563.782999999999</v>
      </c>
      <c r="H88" s="9"/>
    </row>
    <row r="89" spans="1:8" ht="15" x14ac:dyDescent="0.2">
      <c r="A89" s="9" t="s">
        <v>254</v>
      </c>
      <c r="B89" s="9">
        <v>73.599999999999994</v>
      </c>
      <c r="C89" s="9">
        <v>76.2</v>
      </c>
      <c r="D89" s="1">
        <f t="shared" si="1"/>
        <v>2.6000000000000085</v>
      </c>
      <c r="E89" s="9">
        <v>0.125</v>
      </c>
      <c r="F89" s="10" t="s">
        <v>255</v>
      </c>
      <c r="G89" s="9">
        <v>8645.1190000000006</v>
      </c>
      <c r="H89" s="9"/>
    </row>
    <row r="90" spans="1:8" ht="15" x14ac:dyDescent="0.2">
      <c r="A90" s="9" t="s">
        <v>256</v>
      </c>
      <c r="B90" s="9">
        <v>149.4</v>
      </c>
      <c r="C90" s="9">
        <v>133.70000000000002</v>
      </c>
      <c r="D90" s="1">
        <f t="shared" si="1"/>
        <v>-15.699999999999989</v>
      </c>
      <c r="E90" s="9">
        <v>0.125</v>
      </c>
      <c r="F90" s="10" t="s">
        <v>257</v>
      </c>
      <c r="G90" s="9">
        <v>8547.4889999999996</v>
      </c>
      <c r="H90" s="9"/>
    </row>
    <row r="91" spans="1:8" ht="15" x14ac:dyDescent="0.2">
      <c r="A91" s="9" t="s">
        <v>258</v>
      </c>
      <c r="B91" s="9">
        <v>98</v>
      </c>
      <c r="C91" s="9">
        <v>785.73333333333323</v>
      </c>
      <c r="D91" s="1">
        <f t="shared" si="1"/>
        <v>687.73333333333323</v>
      </c>
      <c r="E91" s="9">
        <v>0.125</v>
      </c>
      <c r="F91" s="10" t="s">
        <v>259</v>
      </c>
      <c r="G91" s="9">
        <v>8220.4079999999994</v>
      </c>
      <c r="H91" s="9"/>
    </row>
    <row r="92" spans="1:8" ht="15" x14ac:dyDescent="0.2">
      <c r="A92" s="9" t="s">
        <v>260</v>
      </c>
      <c r="B92" s="9">
        <v>147.30000000000001</v>
      </c>
      <c r="C92" s="9">
        <v>132.86666666666667</v>
      </c>
      <c r="D92" s="1">
        <f t="shared" si="1"/>
        <v>-14.433333333333337</v>
      </c>
      <c r="E92" s="9">
        <v>8.3333333333333301E-2</v>
      </c>
      <c r="F92" s="10" t="s">
        <v>261</v>
      </c>
      <c r="G92" s="9">
        <v>6322.0796</v>
      </c>
      <c r="H92" s="9"/>
    </row>
    <row r="93" spans="1:8" ht="15" x14ac:dyDescent="0.2">
      <c r="A93" s="9" t="s">
        <v>262</v>
      </c>
      <c r="B93" s="9">
        <v>96</v>
      </c>
      <c r="C93" s="9">
        <v>88.399999999999991</v>
      </c>
      <c r="D93" s="1">
        <f t="shared" si="1"/>
        <v>-7.6000000000000085</v>
      </c>
      <c r="E93" s="9">
        <v>8.3333333333333301E-2</v>
      </c>
      <c r="F93" s="10" t="s">
        <v>263</v>
      </c>
      <c r="G93" s="9">
        <v>5694.8002999999999</v>
      </c>
      <c r="H93" s="9"/>
    </row>
    <row r="94" spans="1:8" ht="15" x14ac:dyDescent="0.2">
      <c r="A94" s="9" t="s">
        <v>264</v>
      </c>
      <c r="B94" s="9">
        <v>195.8</v>
      </c>
      <c r="C94" s="9">
        <v>189.16666666666666</v>
      </c>
      <c r="D94" s="1">
        <f t="shared" si="1"/>
        <v>-6.6333333333333542</v>
      </c>
      <c r="E94" s="9">
        <v>8.3333333333333301E-2</v>
      </c>
      <c r="F94" s="10" t="s">
        <v>265</v>
      </c>
      <c r="G94" s="9">
        <v>5560.3423000000003</v>
      </c>
      <c r="H94" s="9"/>
    </row>
    <row r="95" spans="1:8" ht="15" x14ac:dyDescent="0.2">
      <c r="A95" s="9" t="s">
        <v>266</v>
      </c>
      <c r="B95" s="9">
        <v>81.900000000000006</v>
      </c>
      <c r="C95" s="9">
        <v>81.5</v>
      </c>
      <c r="D95" s="1">
        <f t="shared" si="1"/>
        <v>-0.40000000000000568</v>
      </c>
      <c r="E95" s="9">
        <v>6.25E-2</v>
      </c>
      <c r="F95" s="10" t="s">
        <v>267</v>
      </c>
      <c r="G95" s="9">
        <v>4500.7749999999996</v>
      </c>
      <c r="H95" s="9"/>
    </row>
    <row r="96" spans="1:8" ht="15" x14ac:dyDescent="0.2">
      <c r="A96" s="9" t="s">
        <v>268</v>
      </c>
      <c r="B96" s="9">
        <v>78.400000000000006</v>
      </c>
      <c r="C96" s="9">
        <v>70.13333333333334</v>
      </c>
      <c r="D96" s="1">
        <f t="shared" si="1"/>
        <v>-8.2666666666666657</v>
      </c>
      <c r="E96" s="9">
        <v>6.25E-2</v>
      </c>
      <c r="F96" s="10" t="s">
        <v>269</v>
      </c>
      <c r="G96" s="9">
        <v>4052.4834000000001</v>
      </c>
      <c r="H96" s="9"/>
    </row>
    <row r="97" spans="1:8" ht="15" x14ac:dyDescent="0.2">
      <c r="A97" s="9" t="s">
        <v>270</v>
      </c>
      <c r="B97" s="9">
        <v>1041.3</v>
      </c>
      <c r="C97" s="9">
        <v>913.66666666666663</v>
      </c>
      <c r="D97" s="1">
        <f t="shared" si="1"/>
        <v>-127.63333333333333</v>
      </c>
      <c r="E97" s="9">
        <v>6.25E-2</v>
      </c>
      <c r="F97" s="10" t="s">
        <v>271</v>
      </c>
      <c r="G97" s="9">
        <v>3811.2424000000001</v>
      </c>
      <c r="H97" s="9"/>
    </row>
    <row r="98" spans="1:8" ht="15" x14ac:dyDescent="0.2">
      <c r="A98" s="9" t="s">
        <v>272</v>
      </c>
      <c r="B98" s="9">
        <v>127.4</v>
      </c>
      <c r="C98" s="9">
        <v>122.5</v>
      </c>
      <c r="D98" s="1">
        <f t="shared" si="1"/>
        <v>-4.9000000000000057</v>
      </c>
      <c r="E98" s="9">
        <v>4.1666666666666602E-2</v>
      </c>
      <c r="F98" s="10" t="s">
        <v>273</v>
      </c>
      <c r="G98" s="9">
        <v>3148.8103000000001</v>
      </c>
      <c r="H98" s="9"/>
    </row>
    <row r="99" spans="1:8" ht="15" x14ac:dyDescent="0.2">
      <c r="A99" s="9" t="s">
        <v>274</v>
      </c>
      <c r="B99" s="9">
        <v>204.9</v>
      </c>
      <c r="C99" s="9">
        <v>197.66666666666666</v>
      </c>
      <c r="D99" s="1">
        <f t="shared" si="1"/>
        <v>-7.2333333333333485</v>
      </c>
      <c r="E99" s="9">
        <v>4.1666666666666602E-2</v>
      </c>
      <c r="F99" s="10" t="s">
        <v>275</v>
      </c>
      <c r="G99" s="9">
        <v>3022.9209999999998</v>
      </c>
      <c r="H99" s="9"/>
    </row>
    <row r="100" spans="1:8" ht="15" x14ac:dyDescent="0.2">
      <c r="A100" s="9" t="s">
        <v>276</v>
      </c>
      <c r="B100" s="9">
        <v>144.80000000000001</v>
      </c>
      <c r="C100" s="9">
        <v>122.03333333333335</v>
      </c>
      <c r="D100" s="1">
        <f t="shared" si="1"/>
        <v>-22.766666666666666</v>
      </c>
      <c r="E100" s="9">
        <v>4.1666666666666602E-2</v>
      </c>
      <c r="F100" s="10" t="s">
        <v>277</v>
      </c>
      <c r="G100" s="9">
        <v>2906.4416999999999</v>
      </c>
      <c r="H100" s="9"/>
    </row>
    <row r="101" spans="1:8" ht="15" x14ac:dyDescent="0.2">
      <c r="A101" s="9" t="s">
        <v>278</v>
      </c>
      <c r="B101" s="9">
        <v>450.9</v>
      </c>
      <c r="C101" s="9">
        <v>413.2</v>
      </c>
      <c r="D101" s="1">
        <f t="shared" si="1"/>
        <v>-37.699999999999989</v>
      </c>
      <c r="E101" s="9">
        <v>3.125E-2</v>
      </c>
      <c r="F101" s="10" t="s">
        <v>279</v>
      </c>
      <c r="G101" s="9">
        <v>2213.7462999999998</v>
      </c>
      <c r="H101" s="9"/>
    </row>
    <row r="102" spans="1:8" ht="15" x14ac:dyDescent="0.2">
      <c r="A102" s="9" t="s">
        <v>280</v>
      </c>
      <c r="B102" s="9">
        <v>143.9</v>
      </c>
      <c r="C102" s="9">
        <v>125.93333333333334</v>
      </c>
      <c r="D102" s="1">
        <f t="shared" si="1"/>
        <v>-17.966666666666669</v>
      </c>
      <c r="E102" s="9">
        <v>3.125E-2</v>
      </c>
      <c r="F102" s="10" t="s">
        <v>281</v>
      </c>
      <c r="G102" s="9">
        <v>2031.2157</v>
      </c>
      <c r="H102" s="9"/>
    </row>
    <row r="103" spans="1:8" ht="15" x14ac:dyDescent="0.2">
      <c r="A103" s="9" t="s">
        <v>282</v>
      </c>
      <c r="B103" s="9">
        <v>65.8</v>
      </c>
      <c r="C103" s="9">
        <v>61.866666666666667</v>
      </c>
      <c r="D103" s="1">
        <f t="shared" si="1"/>
        <v>-3.93333333333333</v>
      </c>
      <c r="E103" s="9">
        <v>3.125E-2</v>
      </c>
      <c r="F103" s="10" t="s">
        <v>283</v>
      </c>
      <c r="G103" s="9">
        <v>1943.1786999999999</v>
      </c>
      <c r="H103" s="9"/>
    </row>
    <row r="104" spans="1:8" ht="15" x14ac:dyDescent="0.2">
      <c r="A104" s="9" t="s">
        <v>284</v>
      </c>
      <c r="B104" s="9">
        <v>706</v>
      </c>
      <c r="C104" s="9">
        <v>663.3</v>
      </c>
      <c r="D104" s="1">
        <f t="shared" si="1"/>
        <v>-42.700000000000045</v>
      </c>
      <c r="E104" s="9">
        <v>2.0833333333333301E-2</v>
      </c>
      <c r="F104" s="10" t="s">
        <v>285</v>
      </c>
      <c r="G104" s="9">
        <v>1555.1835000000001</v>
      </c>
      <c r="H104" s="9"/>
    </row>
    <row r="105" spans="1:8" ht="15" x14ac:dyDescent="0.2">
      <c r="A105" s="9" t="s">
        <v>286</v>
      </c>
      <c r="B105" s="9">
        <v>910.8</v>
      </c>
      <c r="C105" s="9">
        <v>1160.0333333333333</v>
      </c>
      <c r="D105" s="1">
        <f t="shared" si="1"/>
        <v>249.23333333333335</v>
      </c>
      <c r="E105" s="9">
        <v>2.0833333333333301E-2</v>
      </c>
      <c r="F105" s="10" t="s">
        <v>287</v>
      </c>
      <c r="G105" s="9">
        <v>1512.5059000000001</v>
      </c>
      <c r="H105" s="9"/>
    </row>
    <row r="106" spans="1:8" ht="15" x14ac:dyDescent="0.2">
      <c r="A106" s="9" t="s">
        <v>288</v>
      </c>
      <c r="B106" s="9">
        <v>85.1</v>
      </c>
      <c r="C106" s="9">
        <v>86.7</v>
      </c>
      <c r="D106" s="1">
        <f t="shared" si="1"/>
        <v>1.6000000000000085</v>
      </c>
      <c r="E106" s="9">
        <v>2.0833333333333301E-2</v>
      </c>
      <c r="F106" s="10" t="s">
        <v>289</v>
      </c>
      <c r="G106" s="9">
        <v>1500.9246000000001</v>
      </c>
      <c r="H106" s="9"/>
    </row>
    <row r="107" spans="1:8" ht="15" x14ac:dyDescent="0.2">
      <c r="A107" s="9" t="s">
        <v>290</v>
      </c>
      <c r="B107" s="9">
        <v>93.7</v>
      </c>
      <c r="C107" s="9">
        <v>92.933333333333337</v>
      </c>
      <c r="D107" s="1">
        <f t="shared" si="1"/>
        <v>-0.76666666666666572</v>
      </c>
      <c r="E107" s="9">
        <v>1.5625E-2</v>
      </c>
      <c r="F107" s="10" t="s">
        <v>291</v>
      </c>
      <c r="G107" s="9">
        <v>1177.0128</v>
      </c>
      <c r="H107" s="9"/>
    </row>
    <row r="108" spans="1:8" ht="15" x14ac:dyDescent="0.2">
      <c r="A108" s="9" t="s">
        <v>292</v>
      </c>
      <c r="B108" s="9">
        <v>117.5</v>
      </c>
      <c r="C108" s="9">
        <v>112.89999999999999</v>
      </c>
      <c r="D108" s="1">
        <f t="shared" si="1"/>
        <v>-4.6000000000000085</v>
      </c>
      <c r="E108" s="9">
        <v>1.5625E-2</v>
      </c>
      <c r="F108" s="10" t="s">
        <v>293</v>
      </c>
      <c r="G108" s="9">
        <v>1127.4572000000001</v>
      </c>
      <c r="H108" s="9"/>
    </row>
    <row r="109" spans="1:8" ht="15" x14ac:dyDescent="0.2">
      <c r="A109" s="9" t="s">
        <v>294</v>
      </c>
      <c r="B109" s="9">
        <v>63.6</v>
      </c>
      <c r="C109" s="9">
        <v>61.233333333333327</v>
      </c>
      <c r="D109" s="1">
        <f t="shared" si="1"/>
        <v>-2.3666666666666742</v>
      </c>
      <c r="E109" s="9">
        <v>1.5625E-2</v>
      </c>
      <c r="F109" s="10" t="s">
        <v>295</v>
      </c>
      <c r="G109" s="9">
        <v>1110.2462</v>
      </c>
      <c r="H109" s="9"/>
    </row>
    <row r="110" spans="1:8" ht="15" x14ac:dyDescent="0.2">
      <c r="A110" s="9" t="s">
        <v>296</v>
      </c>
      <c r="B110" s="9">
        <v>1239.7</v>
      </c>
      <c r="C110" s="9">
        <v>1152.5</v>
      </c>
      <c r="D110" s="1">
        <f t="shared" si="1"/>
        <v>-87.200000000000045</v>
      </c>
      <c r="E110" s="9">
        <v>1.04166666666666E-2</v>
      </c>
      <c r="F110" s="10" t="s">
        <v>297</v>
      </c>
      <c r="G110" s="9">
        <v>781.58399999999995</v>
      </c>
      <c r="H110" s="9"/>
    </row>
    <row r="111" spans="1:8" ht="15" x14ac:dyDescent="0.2">
      <c r="A111" s="9" t="s">
        <v>298</v>
      </c>
      <c r="B111" s="9">
        <v>198.5</v>
      </c>
      <c r="C111" s="9">
        <v>178.53333333333333</v>
      </c>
      <c r="D111" s="1">
        <f t="shared" si="1"/>
        <v>-19.966666666666669</v>
      </c>
      <c r="E111" s="9">
        <v>1.04166666666666E-2</v>
      </c>
      <c r="F111" s="10" t="s">
        <v>299</v>
      </c>
      <c r="G111" s="9">
        <v>769.65545999999995</v>
      </c>
      <c r="H111" s="9"/>
    </row>
    <row r="112" spans="1:8" ht="15" x14ac:dyDescent="0.2">
      <c r="A112" s="9" t="s">
        <v>300</v>
      </c>
      <c r="B112" s="9">
        <v>192.3</v>
      </c>
      <c r="C112" s="9">
        <v>199.79999999999998</v>
      </c>
      <c r="D112" s="1">
        <f t="shared" si="1"/>
        <v>7.4999999999999716</v>
      </c>
      <c r="E112" s="9">
        <v>1.04166666666666E-2</v>
      </c>
      <c r="F112" s="10" t="s">
        <v>301</v>
      </c>
      <c r="G112" s="9">
        <v>753.44965000000002</v>
      </c>
      <c r="H112" s="9"/>
    </row>
    <row r="113" spans="1:8" ht="15" x14ac:dyDescent="0.2">
      <c r="A113" s="9" t="s">
        <v>302</v>
      </c>
      <c r="B113" s="9">
        <v>354.7</v>
      </c>
      <c r="C113" s="9">
        <v>331.33333333333331</v>
      </c>
      <c r="D113" s="1">
        <f t="shared" si="1"/>
        <v>-23.366666666666674</v>
      </c>
      <c r="E113" s="9">
        <v>7.8125E-3</v>
      </c>
      <c r="F113" s="10" t="s">
        <v>303</v>
      </c>
      <c r="G113" s="9">
        <v>562.86249999999995</v>
      </c>
      <c r="H113" s="9"/>
    </row>
    <row r="114" spans="1:8" ht="15" x14ac:dyDescent="0.2">
      <c r="A114" s="9" t="s">
        <v>304</v>
      </c>
      <c r="B114" s="9">
        <v>112</v>
      </c>
      <c r="C114" s="9">
        <v>102.36666666666667</v>
      </c>
      <c r="D114" s="1">
        <f t="shared" si="1"/>
        <v>-9.6333333333333258</v>
      </c>
      <c r="E114" s="9">
        <v>7.8125E-3</v>
      </c>
      <c r="F114" s="10" t="s">
        <v>305</v>
      </c>
      <c r="G114" s="9">
        <v>549.77239999999995</v>
      </c>
      <c r="H114" s="9"/>
    </row>
    <row r="115" spans="1:8" ht="15" x14ac:dyDescent="0.2">
      <c r="A115" s="9" t="s">
        <v>306</v>
      </c>
      <c r="B115" s="9">
        <v>152</v>
      </c>
      <c r="C115" s="9">
        <v>145.5</v>
      </c>
      <c r="D115" s="1">
        <f t="shared" si="1"/>
        <v>-6.5</v>
      </c>
      <c r="E115" s="9">
        <v>7.8125E-3</v>
      </c>
      <c r="F115" s="10" t="s">
        <v>307</v>
      </c>
      <c r="G115" s="9">
        <v>530.19380000000001</v>
      </c>
      <c r="H115" s="9"/>
    </row>
    <row r="116" spans="1:8" ht="15" x14ac:dyDescent="0.2">
      <c r="A116" s="9" t="s">
        <v>189</v>
      </c>
      <c r="B116" s="13" t="s">
        <v>310</v>
      </c>
      <c r="C116">
        <v>1692.0666666666666</v>
      </c>
      <c r="D116" s="1" t="e">
        <f t="shared" si="1"/>
        <v>#VALUE!</v>
      </c>
      <c r="E116" s="1" t="s">
        <v>40</v>
      </c>
      <c r="F116" s="10" t="s">
        <v>187</v>
      </c>
      <c r="G116" s="9">
        <v>13563.041810000001</v>
      </c>
    </row>
    <row r="117" spans="1:8" ht="15" x14ac:dyDescent="0.2">
      <c r="A117" s="9" t="s">
        <v>191</v>
      </c>
      <c r="B117" s="13" t="s">
        <v>310</v>
      </c>
      <c r="C117">
        <v>3393.7999999999997</v>
      </c>
      <c r="D117" s="1" t="e">
        <f t="shared" si="1"/>
        <v>#VALUE!</v>
      </c>
      <c r="E117" s="1" t="s">
        <v>40</v>
      </c>
      <c r="F117" s="10" t="s">
        <v>156</v>
      </c>
      <c r="G117" s="9">
        <v>15949.15235</v>
      </c>
    </row>
    <row r="118" spans="1:8" ht="15" x14ac:dyDescent="0.2">
      <c r="A118" s="9" t="s">
        <v>193</v>
      </c>
      <c r="B118" s="13" t="s">
        <v>310</v>
      </c>
      <c r="C118">
        <v>11272.400000000001</v>
      </c>
      <c r="D118" s="1" t="e">
        <f t="shared" si="1"/>
        <v>#VALUE!</v>
      </c>
      <c r="E118" s="1" t="s">
        <v>40</v>
      </c>
      <c r="F118" s="10" t="s">
        <v>158</v>
      </c>
      <c r="G118" s="9">
        <v>15960.34237</v>
      </c>
    </row>
    <row r="119" spans="1:8" ht="15" x14ac:dyDescent="0.2">
      <c r="A119" s="9" t="s">
        <v>195</v>
      </c>
      <c r="B119" s="13" t="s">
        <v>310</v>
      </c>
      <c r="C119">
        <v>10455.633333333333</v>
      </c>
      <c r="D119" s="1" t="e">
        <f t="shared" si="1"/>
        <v>#VALUE!</v>
      </c>
      <c r="E119" s="1" t="s">
        <v>40</v>
      </c>
      <c r="F119" s="10" t="s">
        <v>160</v>
      </c>
      <c r="G119" s="9">
        <v>16263.587949999999</v>
      </c>
    </row>
    <row r="120" spans="1:8" ht="15" x14ac:dyDescent="0.2">
      <c r="A120" s="9" t="s">
        <v>197</v>
      </c>
      <c r="B120" s="13" t="s">
        <v>310</v>
      </c>
      <c r="C120">
        <v>2742.4</v>
      </c>
      <c r="D120" s="1" t="e">
        <f t="shared" si="1"/>
        <v>#VALUE!</v>
      </c>
      <c r="E120" s="1" t="s">
        <v>40</v>
      </c>
      <c r="F120" s="10" t="s">
        <v>162</v>
      </c>
      <c r="G120" s="9">
        <v>16837.157749999998</v>
      </c>
    </row>
    <row r="121" spans="1:8" ht="15" x14ac:dyDescent="0.2">
      <c r="A121" s="9" t="s">
        <v>199</v>
      </c>
      <c r="B121" s="13" t="s">
        <v>310</v>
      </c>
      <c r="C121">
        <v>12671.666666666666</v>
      </c>
      <c r="D121" s="1" t="e">
        <f t="shared" si="1"/>
        <v>#VALUE!</v>
      </c>
      <c r="E121" s="1" t="s">
        <v>40</v>
      </c>
      <c r="F121" s="10" t="s">
        <v>164</v>
      </c>
      <c r="G121" s="9">
        <v>16850.496749999998</v>
      </c>
    </row>
    <row r="122" spans="1:8" ht="15" x14ac:dyDescent="0.2">
      <c r="A122" s="9" t="s">
        <v>201</v>
      </c>
      <c r="B122" s="13" t="s">
        <v>310</v>
      </c>
      <c r="C122">
        <v>3706.5</v>
      </c>
      <c r="D122" s="1" t="e">
        <f t="shared" si="1"/>
        <v>#VALUE!</v>
      </c>
      <c r="E122" s="1" t="s">
        <v>40</v>
      </c>
      <c r="F122" s="10" t="s">
        <v>166</v>
      </c>
      <c r="G122" s="9">
        <v>16896.67452</v>
      </c>
    </row>
    <row r="123" spans="1:8" ht="15" x14ac:dyDescent="0.2">
      <c r="A123" s="9" t="s">
        <v>203</v>
      </c>
      <c r="B123" s="13" t="s">
        <v>310</v>
      </c>
      <c r="C123">
        <v>7314.7</v>
      </c>
      <c r="D123" s="1" t="e">
        <f t="shared" si="1"/>
        <v>#VALUE!</v>
      </c>
      <c r="E123" s="1" t="s">
        <v>40</v>
      </c>
      <c r="F123" s="10" t="s">
        <v>168</v>
      </c>
      <c r="G123" s="9">
        <v>17137.95174</v>
      </c>
    </row>
    <row r="124" spans="1:8" ht="15" x14ac:dyDescent="0.2">
      <c r="A124" s="9" t="s">
        <v>205</v>
      </c>
      <c r="B124" s="13" t="s">
        <v>310</v>
      </c>
      <c r="C124">
        <v>2613.1666666666665</v>
      </c>
      <c r="D124" s="1" t="e">
        <f t="shared" si="1"/>
        <v>#VALUE!</v>
      </c>
      <c r="E124" s="1" t="s">
        <v>40</v>
      </c>
      <c r="F124" s="10" t="s">
        <v>170</v>
      </c>
      <c r="G124" s="9">
        <v>17169.23646</v>
      </c>
    </row>
    <row r="125" spans="1:8" ht="15" x14ac:dyDescent="0.2">
      <c r="A125" s="9" t="s">
        <v>207</v>
      </c>
      <c r="B125" s="13" t="s">
        <v>310</v>
      </c>
      <c r="C125">
        <v>10350.333333333334</v>
      </c>
      <c r="D125" s="1" t="e">
        <f t="shared" si="1"/>
        <v>#VALUE!</v>
      </c>
      <c r="E125" s="1" t="s">
        <v>40</v>
      </c>
      <c r="F125" s="10" t="s">
        <v>172</v>
      </c>
      <c r="G125" s="9">
        <v>17544.451519999999</v>
      </c>
    </row>
    <row r="126" spans="1:8" ht="15" x14ac:dyDescent="0.2">
      <c r="A126" s="9" t="s">
        <v>208</v>
      </c>
      <c r="B126" s="13" t="s">
        <v>310</v>
      </c>
      <c r="C126">
        <v>4080.1000000000004</v>
      </c>
      <c r="D126" s="1" t="e">
        <f t="shared" si="1"/>
        <v>#VALUE!</v>
      </c>
      <c r="E126" s="1" t="s">
        <v>40</v>
      </c>
      <c r="F126" s="10" t="s">
        <v>174</v>
      </c>
      <c r="G126" s="9">
        <v>17713.728599999999</v>
      </c>
    </row>
    <row r="127" spans="1:8" ht="15" x14ac:dyDescent="0.2">
      <c r="A127" s="9" t="s">
        <v>210</v>
      </c>
      <c r="B127" s="13" t="s">
        <v>310</v>
      </c>
      <c r="C127">
        <v>8561.9999999999982</v>
      </c>
      <c r="D127" s="1" t="e">
        <f t="shared" si="1"/>
        <v>#VALUE!</v>
      </c>
      <c r="E127" s="1" t="s">
        <v>40</v>
      </c>
      <c r="F127" s="10" t="s">
        <v>176</v>
      </c>
      <c r="G127" s="9">
        <v>17814.104080000001</v>
      </c>
    </row>
    <row r="128" spans="1:8" ht="15" x14ac:dyDescent="0.2">
      <c r="A128" s="9" t="s">
        <v>212</v>
      </c>
      <c r="B128" s="13" t="s">
        <v>310</v>
      </c>
      <c r="C128">
        <v>13168.333333333334</v>
      </c>
      <c r="D128" s="1" t="e">
        <f t="shared" si="1"/>
        <v>#VALUE!</v>
      </c>
      <c r="E128" s="1" t="s">
        <v>314</v>
      </c>
      <c r="F128" s="10" t="s">
        <v>178</v>
      </c>
      <c r="G128" s="9">
        <v>20531.46746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DH10B实验结果</vt:lpstr>
      <vt:lpstr>12个1四分之一结果</vt:lpstr>
      <vt:lpstr>20220118---random_optimiz结果 </vt:lpstr>
      <vt:lpstr>去除诱导前预测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liu</dc:creator>
  <cp:lastModifiedBy>Haochen Wang</cp:lastModifiedBy>
  <dcterms:created xsi:type="dcterms:W3CDTF">2015-06-05T18:19:00Z</dcterms:created>
  <dcterms:modified xsi:type="dcterms:W3CDTF">2022-06-28T14:48:32Z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5F04A07973B2475581DD26314B35450C</vt:lpwstr>
  </property>
  <property fmtid="{D5CDD505-2E9C-101B-9397-08002B2CF9AE}" pid="3" name="KSOProductBuildVer">
    <vt:lpwstr>1033-11.2.0.11156</vt:lpwstr>
  </property>
</Properties>
</file>