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实验\data\"/>
    </mc:Choice>
  </mc:AlternateContent>
  <xr:revisionPtr revIDLastSave="0" documentId="13_ncr:1_{444D55B9-2859-47DD-A72F-CE403B994238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Sheet1" sheetId="4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5" l="1"/>
  <c r="K8" i="5"/>
  <c r="G8" i="5"/>
  <c r="G7" i="5"/>
  <c r="K9" i="5"/>
  <c r="H13" i="4"/>
  <c r="H14" i="4"/>
  <c r="H15" i="4"/>
  <c r="K4" i="5"/>
  <c r="K5" i="5"/>
  <c r="K6" i="5"/>
  <c r="K10" i="5"/>
  <c r="K11" i="5"/>
  <c r="K3" i="5"/>
  <c r="H10" i="4"/>
  <c r="H11" i="4"/>
  <c r="H12" i="4"/>
  <c r="H9" i="4" l="1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<sst xmlns="http://schemas.openxmlformats.org/spreadsheetml/2006/main" count="83" uniqueCount="54">
  <si>
    <t>SMILES</t>
    <phoneticPr fontId="1" type="noConversion"/>
  </si>
  <si>
    <t>maize</t>
    <phoneticPr fontId="1" type="noConversion"/>
  </si>
  <si>
    <t>α-HBCD</t>
  </si>
  <si>
    <t>β-HBCD</t>
  </si>
  <si>
    <t>γ-HBCD</t>
  </si>
  <si>
    <t>C1C[C@H]([C@H](CC[C@H]([C@@H](CC[C@@H]([C@@H]1Br)Br)Br)Br)Br)Br  </t>
  </si>
  <si>
    <t>C1C[C@H]([C@H](CC[C@H]([C@H](CC[C@H]([C@@H]1Br)Br)Br)Br)Br)Br  </t>
  </si>
  <si>
    <t>C1C[C@H]([C@H](CC[C@@H]([C@@H](CC[C@H]([C@@H]1Br)Br)Br)Br)Br)Br  </t>
  </si>
  <si>
    <t>mean logRCF</t>
    <phoneticPr fontId="1" type="noConversion"/>
  </si>
  <si>
    <t>mean logKow</t>
    <phoneticPr fontId="1" type="noConversion"/>
  </si>
  <si>
    <t>mean flipid</t>
    <phoneticPr fontId="1" type="noConversion"/>
  </si>
  <si>
    <t>compound</t>
    <phoneticPr fontId="1" type="noConversion"/>
  </si>
  <si>
    <t>logkow</t>
    <phoneticPr fontId="1" type="noConversion"/>
  </si>
  <si>
    <t>lipid</t>
    <phoneticPr fontId="1" type="noConversion"/>
  </si>
  <si>
    <t>crop</t>
    <phoneticPr fontId="1" type="noConversion"/>
  </si>
  <si>
    <t>distance</t>
    <phoneticPr fontId="1" type="noConversion"/>
  </si>
  <si>
    <t>imidacloprid</t>
  </si>
  <si>
    <t>wheat</t>
  </si>
  <si>
    <t>dimethoate</t>
  </si>
  <si>
    <t>fosthiazate</t>
  </si>
  <si>
    <t>pirimicarb</t>
  </si>
  <si>
    <t>atrazine</t>
  </si>
  <si>
    <t>logTF</t>
    <phoneticPr fontId="1" type="noConversion"/>
  </si>
  <si>
    <t>C1CN(/C(=N/[N+](=O)[O-])/N1)CC2=CN=C(C=C2)Cl </t>
  </si>
  <si>
    <t>CNC(=O)CSP(=S)(OC)OC  </t>
  </si>
  <si>
    <t>CCC(C)SP(=O)(N1CCSC1=O)OCC  </t>
  </si>
  <si>
    <t>CC1=C(N=C(N=C1OC(=O)N(C)C)N(C)C)C  </t>
  </si>
  <si>
    <t>CCNC1=NC(=NC(=N1)Cl)NC(C)C  </t>
  </si>
  <si>
    <t>FCNN</t>
    <phoneticPr fontId="1" type="noConversion"/>
  </si>
  <si>
    <t>GBRT</t>
    <phoneticPr fontId="1" type="noConversion"/>
  </si>
  <si>
    <t>Dinotefuran</t>
  </si>
  <si>
    <t>H. distichon</t>
  </si>
  <si>
    <t>Z. mays</t>
  </si>
  <si>
    <t>G. max</t>
    <phoneticPr fontId="1" type="noConversion"/>
  </si>
  <si>
    <t>CN=C(NCC1CCOC1)N[N+](=O)[O-]</t>
  </si>
  <si>
    <t>Brassica</t>
  </si>
  <si>
    <t>Fenobucarb</t>
    <phoneticPr fontId="1" type="noConversion"/>
  </si>
  <si>
    <t>Procymidon</t>
    <phoneticPr fontId="1" type="noConversion"/>
  </si>
  <si>
    <t>Flutolanil</t>
  </si>
  <si>
    <t>Flutolanil</t>
    <phoneticPr fontId="1" type="noConversion"/>
  </si>
  <si>
    <t>CCC(C)C1=CC=CC=C1OC(=O)NC  </t>
  </si>
  <si>
    <t>CC12CC1(C(=O)N(C2=O)C3=CC(=CC(=C3)Cl)Cl)C  </t>
  </si>
  <si>
    <t>CC(C)OC1=CC=CC(=C1)NC(=O)C2=CC=CC=C2C(F)(F)F  </t>
    <phoneticPr fontId="1" type="noConversion"/>
  </si>
  <si>
    <t>Fosthiazate</t>
    <phoneticPr fontId="1" type="noConversion"/>
  </si>
  <si>
    <t>logRCF</t>
    <phoneticPr fontId="1" type="noConversion"/>
  </si>
  <si>
    <r>
      <rPr>
        <sz val="12"/>
        <color theme="1"/>
        <rFont val="宋体"/>
        <family val="3"/>
        <charset val="134"/>
      </rPr>
      <t>二棱大麦</t>
    </r>
  </si>
  <si>
    <r>
      <rPr>
        <sz val="12"/>
        <color theme="1"/>
        <rFont val="宋体"/>
        <family val="3"/>
        <charset val="134"/>
      </rPr>
      <t>玉米</t>
    </r>
  </si>
  <si>
    <r>
      <rPr>
        <sz val="12"/>
        <color theme="1"/>
        <rFont val="宋体"/>
        <family val="3"/>
        <charset val="134"/>
      </rPr>
      <t>栽培大豆</t>
    </r>
    <phoneticPr fontId="1" type="noConversion"/>
  </si>
  <si>
    <t>mature crop(from original dataset)</t>
    <phoneticPr fontId="1" type="noConversion"/>
  </si>
  <si>
    <t>mature crop(from new dataset)</t>
    <phoneticPr fontId="1" type="noConversion"/>
  </si>
  <si>
    <t>immature crop(from original dataset)</t>
    <phoneticPr fontId="1" type="noConversion"/>
  </si>
  <si>
    <t>measured</t>
    <phoneticPr fontId="1" type="noConversion"/>
  </si>
  <si>
    <t>predicted</t>
    <phoneticPr fontId="1" type="noConversion"/>
  </si>
  <si>
    <t>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</si>
</sst>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.5"/>
      <color rgb="FF000000"/>
      <name val="Times New Roman"/>
      <family val="1"/>
    </font>
    <font>
      <sz val="12"/>
      <color theme="1"/>
      <name val="宋体"/>
      <family val="3"/>
      <charset val="134"/>
    </font>
    <font>
      <b/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3"/>
  <sheetViews>
    <sheetView workbookViewId="0">
      <selection activeCell="C13" sqref="C13:F15"/>
    </sheetView>
  </sheetViews>
  <sheetFormatPr defaultColWidth="8.58203125" defaultRowHeight="14" x14ac:dyDescent="0.3"/>
  <cols>
    <col min="1" max="2" width="15.83203125" style="1" customWidth="1"/>
    <col min="3" max="5" width="8.58203125" style="1"/>
    <col min="6" max="6" width="12.6640625" style="1" customWidth="1"/>
    <col min="7" max="7" width="76.33203125" style="1" customWidth="1"/>
    <col min="8" max="8" width="12.83203125" style="1" customWidth="1"/>
    <col min="9" max="9" width="14.25" style="1" customWidth="1"/>
    <col min="10" max="10" width="17.33203125" style="1" customWidth="1"/>
    <col min="11" max="11" width="16.75" style="1" customWidth="1"/>
    <col min="12" max="16384" width="8.58203125" style="1"/>
  </cols>
  <sheetData>
    <row r="1" spans="1:11" ht="15.5" x14ac:dyDescent="0.3">
      <c r="A1" s="1" t="s">
        <v>11</v>
      </c>
      <c r="B1" s="1" t="s">
        <v>22</v>
      </c>
      <c r="C1" s="1" t="s">
        <v>44</v>
      </c>
      <c r="D1" s="1" t="s">
        <v>12</v>
      </c>
      <c r="E1" s="1" t="s">
        <v>13</v>
      </c>
      <c r="F1" s="1" t="s">
        <v>14</v>
      </c>
      <c r="G1" s="2" t="s">
        <v>0</v>
      </c>
      <c r="H1" s="1" t="s">
        <v>15</v>
      </c>
      <c r="I1" s="1" t="s">
        <v>8</v>
      </c>
      <c r="J1" s="1" t="s">
        <v>9</v>
      </c>
      <c r="K1" s="1" t="s">
        <v>10</v>
      </c>
    </row>
    <row r="2" spans="1:11" ht="15.65" customHeight="1" x14ac:dyDescent="0.3">
      <c r="A2" s="2" t="s">
        <v>16</v>
      </c>
      <c r="B2" s="2">
        <v>0.7</v>
      </c>
      <c r="C2" s="2">
        <v>0.15</v>
      </c>
      <c r="D2" s="2">
        <v>0.56999999999999995</v>
      </c>
      <c r="E2" s="2">
        <v>0.56999999999999995</v>
      </c>
      <c r="F2" s="2" t="s">
        <v>17</v>
      </c>
      <c r="G2" s="2" t="s">
        <v>23</v>
      </c>
      <c r="H2" s="1">
        <f t="shared" ref="H2:H15" si="0">ROUND(SQRT(POWER(C2-I2,2)+POWER(D2-J2,2)+POWER(E2-K2,2)),2)</f>
        <v>3.59</v>
      </c>
      <c r="I2" s="1">
        <v>-2.41</v>
      </c>
      <c r="J2" s="1">
        <v>2.87</v>
      </c>
      <c r="K2" s="1">
        <v>1.58</v>
      </c>
    </row>
    <row r="3" spans="1:11" ht="15.5" x14ac:dyDescent="0.3">
      <c r="A3" s="2" t="s">
        <v>18</v>
      </c>
      <c r="B3" s="2">
        <v>0.67</v>
      </c>
      <c r="C3" s="2">
        <v>-0.12</v>
      </c>
      <c r="D3" s="2">
        <v>0.75</v>
      </c>
      <c r="E3" s="2">
        <v>0.56999999999999995</v>
      </c>
      <c r="F3" s="2" t="s">
        <v>17</v>
      </c>
      <c r="G3" s="2" t="s">
        <v>24</v>
      </c>
      <c r="H3" s="1">
        <f t="shared" si="0"/>
        <v>3.28</v>
      </c>
      <c r="I3" s="1">
        <v>-2.41</v>
      </c>
      <c r="J3" s="1">
        <v>2.87</v>
      </c>
      <c r="K3" s="1">
        <v>1.58</v>
      </c>
    </row>
    <row r="4" spans="1:11" ht="15.5" x14ac:dyDescent="0.3">
      <c r="A4" s="2" t="s">
        <v>19</v>
      </c>
      <c r="B4" s="2">
        <v>0.23</v>
      </c>
      <c r="C4" s="2">
        <v>0.3</v>
      </c>
      <c r="D4" s="2">
        <v>1.68</v>
      </c>
      <c r="E4" s="2">
        <v>0.56999999999999995</v>
      </c>
      <c r="F4" s="2" t="s">
        <v>17</v>
      </c>
      <c r="G4" s="2" t="s">
        <v>25</v>
      </c>
      <c r="H4" s="1">
        <f t="shared" si="0"/>
        <v>3.13</v>
      </c>
      <c r="I4" s="1">
        <v>-2.41</v>
      </c>
      <c r="J4" s="1">
        <v>2.87</v>
      </c>
      <c r="K4" s="1">
        <v>1.58</v>
      </c>
    </row>
    <row r="5" spans="1:11" ht="15.5" x14ac:dyDescent="0.3">
      <c r="A5" s="2" t="s">
        <v>20</v>
      </c>
      <c r="B5" s="2">
        <v>0.84</v>
      </c>
      <c r="C5" s="2">
        <v>-0.13</v>
      </c>
      <c r="D5" s="2">
        <v>1.7</v>
      </c>
      <c r="E5" s="2">
        <v>0.56999999999999995</v>
      </c>
      <c r="F5" s="2" t="s">
        <v>17</v>
      </c>
      <c r="G5" s="2" t="s">
        <v>26</v>
      </c>
      <c r="H5" s="1">
        <f t="shared" si="0"/>
        <v>2.75</v>
      </c>
      <c r="I5" s="1">
        <v>-2.41</v>
      </c>
      <c r="J5" s="1">
        <v>2.87</v>
      </c>
      <c r="K5" s="1">
        <v>1.58</v>
      </c>
    </row>
    <row r="6" spans="1:11" ht="15.5" x14ac:dyDescent="0.3">
      <c r="A6" s="2" t="s">
        <v>21</v>
      </c>
      <c r="B6" s="2">
        <v>0.74</v>
      </c>
      <c r="C6" s="2">
        <v>0.01</v>
      </c>
      <c r="D6" s="2">
        <v>2.7</v>
      </c>
      <c r="E6" s="2">
        <v>0.56999999999999995</v>
      </c>
      <c r="F6" s="2" t="s">
        <v>17</v>
      </c>
      <c r="G6" s="2" t="s">
        <v>27</v>
      </c>
      <c r="H6" s="1">
        <f t="shared" si="0"/>
        <v>2.63</v>
      </c>
      <c r="I6" s="1">
        <v>-2.41</v>
      </c>
      <c r="J6" s="1">
        <v>2.87</v>
      </c>
      <c r="K6" s="1">
        <v>1.58</v>
      </c>
    </row>
    <row r="7" spans="1:11" ht="15.5" x14ac:dyDescent="0.3">
      <c r="A7" s="1" t="s">
        <v>2</v>
      </c>
      <c r="B7" s="1">
        <v>-7.0000000000000007E-2</v>
      </c>
      <c r="C7" s="1">
        <v>-0.41</v>
      </c>
      <c r="D7" s="1">
        <v>6.92</v>
      </c>
      <c r="E7" s="3">
        <v>5.09</v>
      </c>
      <c r="F7" s="2" t="s">
        <v>1</v>
      </c>
      <c r="G7" s="1" t="s">
        <v>5</v>
      </c>
      <c r="H7" s="1">
        <f t="shared" si="0"/>
        <v>5.72</v>
      </c>
      <c r="I7" s="1">
        <v>-2.41</v>
      </c>
      <c r="J7" s="1">
        <v>2.87</v>
      </c>
      <c r="K7" s="1">
        <v>1.58</v>
      </c>
    </row>
    <row r="8" spans="1:11" ht="15.5" x14ac:dyDescent="0.3">
      <c r="A8" s="1" t="s">
        <v>3</v>
      </c>
      <c r="B8" s="1">
        <v>-0.09</v>
      </c>
      <c r="C8" s="1">
        <v>0.08</v>
      </c>
      <c r="D8" s="1">
        <v>6.92</v>
      </c>
      <c r="E8" s="3">
        <v>5.09</v>
      </c>
      <c r="F8" s="2" t="s">
        <v>1</v>
      </c>
      <c r="G8" s="1" t="s">
        <v>6</v>
      </c>
      <c r="H8" s="1">
        <f t="shared" si="0"/>
        <v>5.91</v>
      </c>
      <c r="I8" s="1">
        <v>-2.41</v>
      </c>
      <c r="J8" s="1">
        <v>2.87</v>
      </c>
      <c r="K8" s="1">
        <v>1.58</v>
      </c>
    </row>
    <row r="9" spans="1:11" ht="15.5" x14ac:dyDescent="0.3">
      <c r="A9" s="1" t="s">
        <v>4</v>
      </c>
      <c r="B9" s="1">
        <v>7.0000000000000007E-2</v>
      </c>
      <c r="C9" s="1">
        <v>-0.33</v>
      </c>
      <c r="D9" s="1">
        <v>6.92</v>
      </c>
      <c r="E9" s="3">
        <v>5.09</v>
      </c>
      <c r="F9" s="2" t="s">
        <v>1</v>
      </c>
      <c r="G9" s="1" t="s">
        <v>7</v>
      </c>
      <c r="H9" s="1">
        <f t="shared" si="0"/>
        <v>5.75</v>
      </c>
      <c r="I9" s="1">
        <v>-2.41</v>
      </c>
      <c r="J9" s="1">
        <v>2.87</v>
      </c>
      <c r="K9" s="1">
        <v>1.58</v>
      </c>
    </row>
    <row r="10" spans="1:11" x14ac:dyDescent="0.3">
      <c r="B10" s="1">
        <v>0.52</v>
      </c>
      <c r="C10" s="1">
        <v>-3.91</v>
      </c>
      <c r="D10" s="1">
        <v>-0.64400000000000002</v>
      </c>
      <c r="E10" s="1">
        <v>2.4500000000000002</v>
      </c>
      <c r="F10" s="1" t="s">
        <v>31</v>
      </c>
      <c r="G10" s="1" t="s">
        <v>34</v>
      </c>
      <c r="H10" s="1">
        <f>ROUND(SQRT(POWER(C10-I10,2)+POWER(D10-J10,2)+POWER(E10-K10,2)),2)</f>
        <v>3.92</v>
      </c>
      <c r="I10" s="1">
        <v>-2.41</v>
      </c>
      <c r="J10" s="1">
        <v>2.87</v>
      </c>
      <c r="K10" s="1">
        <v>1.58</v>
      </c>
    </row>
    <row r="11" spans="1:11" x14ac:dyDescent="0.3">
      <c r="B11" s="1">
        <v>1.02</v>
      </c>
      <c r="C11" s="1">
        <v>-3.52</v>
      </c>
      <c r="D11" s="1">
        <v>-0.64400000000000002</v>
      </c>
      <c r="E11" s="1">
        <v>5.09</v>
      </c>
      <c r="F11" s="1" t="s">
        <v>32</v>
      </c>
      <c r="G11" s="1" t="s">
        <v>34</v>
      </c>
      <c r="H11" s="1">
        <f t="shared" si="0"/>
        <v>5.09</v>
      </c>
      <c r="I11" s="1">
        <v>-2.41</v>
      </c>
      <c r="J11" s="1">
        <v>2.87</v>
      </c>
      <c r="K11" s="1">
        <v>1.58</v>
      </c>
    </row>
    <row r="12" spans="1:11" x14ac:dyDescent="0.3">
      <c r="B12" s="1">
        <v>1.47</v>
      </c>
      <c r="C12" s="1">
        <v>-3.91</v>
      </c>
      <c r="D12" s="1">
        <v>-0.64400000000000002</v>
      </c>
      <c r="E12" s="1">
        <v>6.8</v>
      </c>
      <c r="F12" s="1" t="s">
        <v>33</v>
      </c>
      <c r="G12" s="1" t="s">
        <v>34</v>
      </c>
      <c r="H12" s="1">
        <f t="shared" si="0"/>
        <v>6.47</v>
      </c>
      <c r="I12" s="1">
        <v>-2.41</v>
      </c>
      <c r="J12" s="1">
        <v>2.87</v>
      </c>
      <c r="K12" s="1">
        <v>1.58</v>
      </c>
    </row>
    <row r="13" spans="1:11" ht="15.5" x14ac:dyDescent="0.3">
      <c r="A13" s="2" t="s">
        <v>36</v>
      </c>
      <c r="B13" s="2">
        <v>-0.12</v>
      </c>
      <c r="C13" s="2">
        <v>-0.27</v>
      </c>
      <c r="D13" s="2">
        <v>2.78</v>
      </c>
      <c r="E13" s="2">
        <v>1.49</v>
      </c>
      <c r="F13" s="1" t="s">
        <v>35</v>
      </c>
      <c r="G13" s="1" t="s">
        <v>40</v>
      </c>
      <c r="H13" s="1">
        <f>ROUND(SQRT(POWER(C13-I13,2)+POWER(D13-J13,2)+POWER(E13-K13,2)),2)</f>
        <v>2.14</v>
      </c>
      <c r="I13" s="1">
        <v>-2.41</v>
      </c>
      <c r="J13" s="1">
        <v>2.87</v>
      </c>
      <c r="K13" s="1">
        <v>1.58</v>
      </c>
    </row>
    <row r="14" spans="1:11" ht="15.5" x14ac:dyDescent="0.3">
      <c r="A14" s="2" t="s">
        <v>37</v>
      </c>
      <c r="B14" s="2">
        <v>0.91</v>
      </c>
      <c r="C14" s="2">
        <v>0.7</v>
      </c>
      <c r="D14" s="2">
        <v>3.3</v>
      </c>
      <c r="E14" s="2">
        <v>1.49</v>
      </c>
      <c r="F14" s="1" t="s">
        <v>35</v>
      </c>
      <c r="G14" s="1" t="s">
        <v>41</v>
      </c>
      <c r="H14" s="1">
        <f t="shared" si="0"/>
        <v>3.14</v>
      </c>
      <c r="I14" s="1">
        <v>-2.41</v>
      </c>
      <c r="J14" s="1">
        <v>2.87</v>
      </c>
      <c r="K14" s="1">
        <v>1.58</v>
      </c>
    </row>
    <row r="15" spans="1:11" ht="15.5" x14ac:dyDescent="0.3">
      <c r="A15" s="2" t="s">
        <v>38</v>
      </c>
      <c r="B15" s="2">
        <v>-1.05</v>
      </c>
      <c r="C15" s="2">
        <v>1.22</v>
      </c>
      <c r="D15" s="2">
        <v>3.17</v>
      </c>
      <c r="E15" s="2">
        <v>1.49</v>
      </c>
      <c r="F15" s="1" t="s">
        <v>35</v>
      </c>
      <c r="G15" s="1" t="s">
        <v>42</v>
      </c>
      <c r="H15" s="1">
        <f t="shared" si="0"/>
        <v>3.64</v>
      </c>
      <c r="I15" s="1">
        <v>-2.41</v>
      </c>
      <c r="J15" s="1">
        <v>2.87</v>
      </c>
      <c r="K15" s="1">
        <v>1.58</v>
      </c>
    </row>
    <row r="16" spans="1:11" ht="15.5" x14ac:dyDescent="0.3">
      <c r="A16" s="2"/>
      <c r="B16" s="2"/>
      <c r="C16" s="2"/>
      <c r="D16" s="2"/>
      <c r="E16" s="2"/>
      <c r="F16" s="2"/>
      <c r="G16" s="2"/>
    </row>
    <row r="17" spans="1:7" ht="15.5" x14ac:dyDescent="0.3">
      <c r="A17" s="2"/>
      <c r="B17" s="2"/>
      <c r="C17" s="2"/>
      <c r="D17" s="2"/>
      <c r="E17" s="2"/>
      <c r="F17" s="2"/>
      <c r="G17" s="2"/>
    </row>
    <row r="18" spans="1:7" ht="15.5" x14ac:dyDescent="0.3">
      <c r="B18" s="2"/>
      <c r="C18" s="2"/>
      <c r="E18" s="3"/>
      <c r="F18" s="2"/>
    </row>
    <row r="19" spans="1:7" ht="15.5" x14ac:dyDescent="0.3">
      <c r="E19" s="3"/>
      <c r="F19" s="2"/>
    </row>
    <row r="20" spans="1:7" ht="15.5" x14ac:dyDescent="0.3">
      <c r="E20" s="3"/>
      <c r="F20" s="2"/>
    </row>
    <row r="32" spans="1:7" ht="23.5" customHeight="1" x14ac:dyDescent="0.3"/>
    <row r="183" ht="13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tabSelected="1" workbookViewId="0">
      <selection activeCell="G12" sqref="G12"/>
    </sheetView>
  </sheetViews>
  <sheetFormatPr defaultColWidth="8.58203125" defaultRowHeight="15.5" x14ac:dyDescent="0.3"/>
  <cols>
    <col min="1" max="1" width="16.75" style="2" customWidth="1"/>
    <col min="2" max="2" width="17.9140625" style="2" customWidth="1"/>
    <col min="3" max="3" width="11.83203125" style="2" customWidth="1"/>
    <col min="4" max="4" width="11.25" style="2" customWidth="1"/>
    <col min="5" max="5" width="11.1640625" style="2" customWidth="1"/>
    <col min="6" max="6" width="10.33203125" style="2" customWidth="1"/>
    <col min="7" max="7" width="8.58203125" style="2"/>
    <col min="8" max="8" width="11.75" style="2" customWidth="1"/>
    <col min="9" max="9" width="11.1640625" style="2" customWidth="1"/>
    <col min="10" max="10" width="10.1640625" style="2" customWidth="1"/>
    <col min="11" max="16384" width="8.58203125" style="2"/>
  </cols>
  <sheetData>
    <row r="1" spans="1:11" x14ac:dyDescent="0.3">
      <c r="C1" s="8" t="s">
        <v>29</v>
      </c>
      <c r="D1" s="8"/>
      <c r="E1" s="8"/>
      <c r="F1" s="8"/>
      <c r="G1" s="8"/>
      <c r="H1" s="8" t="s">
        <v>28</v>
      </c>
      <c r="I1" s="8"/>
      <c r="J1" s="8"/>
      <c r="K1" s="8"/>
    </row>
    <row r="2" spans="1:11" x14ac:dyDescent="0.3">
      <c r="B2" s="7" t="s">
        <v>11</v>
      </c>
      <c r="C2" s="7" t="s">
        <v>14</v>
      </c>
      <c r="D2" s="7" t="s">
        <v>51</v>
      </c>
      <c r="E2" s="7" t="s">
        <v>52</v>
      </c>
      <c r="F2" s="7" t="s">
        <v>15</v>
      </c>
      <c r="G2" s="7" t="s">
        <v>53</v>
      </c>
      <c r="H2" s="7" t="s">
        <v>51</v>
      </c>
      <c r="I2" s="7" t="s">
        <v>52</v>
      </c>
      <c r="J2" s="7" t="s">
        <v>15</v>
      </c>
      <c r="K2" s="7" t="s">
        <v>53</v>
      </c>
    </row>
    <row r="3" spans="1:11" s="4" customFormat="1" x14ac:dyDescent="0.3">
      <c r="A3" s="6" t="s">
        <v>48</v>
      </c>
      <c r="B3" s="4" t="s">
        <v>2</v>
      </c>
      <c r="C3" s="4" t="s">
        <v>1</v>
      </c>
      <c r="D3" s="4">
        <v>-7.0000000000000007E-2</v>
      </c>
      <c r="E3" s="4">
        <v>-0.25938665</v>
      </c>
      <c r="F3" s="4">
        <v>5.72</v>
      </c>
      <c r="G3" s="4">
        <v>0.19</v>
      </c>
      <c r="H3" s="4">
        <v>-7.0000000000000007E-2</v>
      </c>
      <c r="I3" s="4">
        <v>9.1742100000000004E-3</v>
      </c>
      <c r="J3" s="4">
        <v>5.72</v>
      </c>
      <c r="K3" s="4">
        <f>ROUND(ABS(H3-I3),2)</f>
        <v>0.08</v>
      </c>
    </row>
    <row r="4" spans="1:11" s="4" customFormat="1" x14ac:dyDescent="0.3">
      <c r="A4" s="6"/>
      <c r="B4" s="4" t="s">
        <v>3</v>
      </c>
      <c r="C4" s="4" t="s">
        <v>1</v>
      </c>
      <c r="D4" s="4">
        <v>-0.09</v>
      </c>
      <c r="E4" s="4">
        <v>-0.30184275999999999</v>
      </c>
      <c r="F4" s="4">
        <v>5.91</v>
      </c>
      <c r="G4" s="4">
        <v>0.21</v>
      </c>
      <c r="H4" s="4">
        <v>-0.09</v>
      </c>
      <c r="I4" s="4">
        <v>-7.514535E-2</v>
      </c>
      <c r="J4" s="4">
        <v>5.91</v>
      </c>
      <c r="K4" s="4">
        <f t="shared" ref="K4:K5" si="0">ROUND(ABS(H4-I4),2)</f>
        <v>0.01</v>
      </c>
    </row>
    <row r="5" spans="1:11" s="4" customFormat="1" x14ac:dyDescent="0.3">
      <c r="A5" s="6"/>
      <c r="B5" s="4" t="s">
        <v>4</v>
      </c>
      <c r="C5" s="4" t="s">
        <v>1</v>
      </c>
      <c r="D5" s="4">
        <v>7.0000000000000007E-2</v>
      </c>
      <c r="E5" s="4">
        <v>-0.26434688000000001</v>
      </c>
      <c r="F5" s="4">
        <v>5.75</v>
      </c>
      <c r="G5" s="4">
        <v>0.33</v>
      </c>
      <c r="H5" s="4">
        <v>7.0000000000000007E-2</v>
      </c>
      <c r="I5" s="4">
        <v>-3.6826099999999998E-3</v>
      </c>
      <c r="J5" s="4">
        <v>5.75</v>
      </c>
      <c r="K5" s="4">
        <f t="shared" si="0"/>
        <v>7.0000000000000007E-2</v>
      </c>
    </row>
    <row r="6" spans="1:11" x14ac:dyDescent="0.3">
      <c r="A6" s="6" t="s">
        <v>49</v>
      </c>
      <c r="B6" s="4" t="s">
        <v>43</v>
      </c>
      <c r="C6" s="4" t="s">
        <v>17</v>
      </c>
      <c r="D6" s="4">
        <v>0.23</v>
      </c>
      <c r="E6" s="4">
        <v>0.16864307000000001</v>
      </c>
      <c r="F6" s="4">
        <v>3.13</v>
      </c>
      <c r="G6" s="4">
        <v>0.06</v>
      </c>
      <c r="H6" s="4">
        <v>0.23</v>
      </c>
      <c r="I6" s="4">
        <v>-0.51638956999999996</v>
      </c>
      <c r="J6" s="4">
        <v>3.13</v>
      </c>
      <c r="K6" s="4">
        <f t="shared" ref="K6:K11" si="1">ROUND(ABS(H6-I6),2)</f>
        <v>0.75</v>
      </c>
    </row>
    <row r="7" spans="1:11" x14ac:dyDescent="0.3">
      <c r="A7" s="6"/>
      <c r="B7" s="4" t="s">
        <v>36</v>
      </c>
      <c r="C7" s="4" t="s">
        <v>35</v>
      </c>
      <c r="D7" s="4">
        <v>-0.12</v>
      </c>
      <c r="E7" s="4">
        <v>0.28000000000000003</v>
      </c>
      <c r="F7" s="4">
        <v>2.14</v>
      </c>
      <c r="G7" s="4">
        <f>ABS(E7-D7)</f>
        <v>0.4</v>
      </c>
      <c r="H7" s="4">
        <v>-0.12</v>
      </c>
      <c r="I7" s="4">
        <v>-0.2</v>
      </c>
      <c r="J7" s="4">
        <v>2.14</v>
      </c>
      <c r="K7" s="4">
        <f t="shared" si="1"/>
        <v>0.08</v>
      </c>
    </row>
    <row r="8" spans="1:11" x14ac:dyDescent="0.3">
      <c r="A8" s="6"/>
      <c r="B8" s="4" t="s">
        <v>39</v>
      </c>
      <c r="C8" s="4" t="s">
        <v>35</v>
      </c>
      <c r="D8" s="4">
        <v>-1.05</v>
      </c>
      <c r="E8" s="4">
        <v>-0.59</v>
      </c>
      <c r="F8" s="4">
        <v>3.64</v>
      </c>
      <c r="G8" s="4">
        <f t="shared" ref="G8" si="2">ABS(E8-D8)</f>
        <v>0.46000000000000008</v>
      </c>
      <c r="H8" s="4">
        <v>-1.05</v>
      </c>
      <c r="I8" s="4">
        <v>-0.36</v>
      </c>
      <c r="J8" s="4">
        <v>3.64</v>
      </c>
      <c r="K8" s="4">
        <f t="shared" si="1"/>
        <v>0.69</v>
      </c>
    </row>
    <row r="9" spans="1:11" x14ac:dyDescent="0.3">
      <c r="A9" s="6" t="s">
        <v>50</v>
      </c>
      <c r="B9" s="2" t="s">
        <v>30</v>
      </c>
      <c r="C9" s="2" t="s">
        <v>45</v>
      </c>
      <c r="D9" s="2">
        <v>0.52</v>
      </c>
      <c r="E9" s="2">
        <v>0.72</v>
      </c>
      <c r="F9" s="2">
        <v>3.92</v>
      </c>
      <c r="G9" s="2">
        <v>0.2</v>
      </c>
      <c r="H9" s="2">
        <v>0.52</v>
      </c>
      <c r="I9" s="2">
        <v>1.88</v>
      </c>
      <c r="J9" s="2">
        <v>3.92</v>
      </c>
      <c r="K9" s="4">
        <f t="shared" si="1"/>
        <v>1.36</v>
      </c>
    </row>
    <row r="10" spans="1:11" x14ac:dyDescent="0.3">
      <c r="A10" s="6"/>
      <c r="B10" s="2" t="s">
        <v>30</v>
      </c>
      <c r="C10" s="2" t="s">
        <v>46</v>
      </c>
      <c r="D10" s="2">
        <v>1.02</v>
      </c>
      <c r="E10" s="2">
        <v>1.02</v>
      </c>
      <c r="F10" s="2">
        <v>5.09</v>
      </c>
      <c r="G10" s="2">
        <v>0</v>
      </c>
      <c r="H10" s="2">
        <v>1.02</v>
      </c>
      <c r="I10" s="2">
        <v>1.56</v>
      </c>
      <c r="J10" s="2">
        <v>5.09</v>
      </c>
      <c r="K10" s="4">
        <f t="shared" si="1"/>
        <v>0.54</v>
      </c>
    </row>
    <row r="11" spans="1:11" x14ac:dyDescent="0.3">
      <c r="A11" s="6"/>
      <c r="B11" s="2" t="s">
        <v>30</v>
      </c>
      <c r="C11" s="2" t="s">
        <v>47</v>
      </c>
      <c r="D11" s="2">
        <v>1.47</v>
      </c>
      <c r="E11" s="2">
        <v>1.38</v>
      </c>
      <c r="F11" s="2">
        <v>6.47</v>
      </c>
      <c r="G11" s="2">
        <v>0.09</v>
      </c>
      <c r="H11" s="2">
        <v>1.47</v>
      </c>
      <c r="I11" s="2">
        <v>1.53</v>
      </c>
      <c r="J11" s="2">
        <v>6.47</v>
      </c>
      <c r="K11" s="4">
        <f t="shared" si="1"/>
        <v>0.06</v>
      </c>
    </row>
    <row r="12" spans="1:11" x14ac:dyDescent="0.3">
      <c r="A12" s="5"/>
    </row>
  </sheetData>
  <mergeCells count="5">
    <mergeCell ref="C1:G1"/>
    <mergeCell ref="A3:A5"/>
    <mergeCell ref="H1:K1"/>
    <mergeCell ref="A9:A11"/>
    <mergeCell ref="A6:A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DONGDONG</dc:creator>
  <cp:lastModifiedBy>dongdong</cp:lastModifiedBy>
  <dcterms:created xsi:type="dcterms:W3CDTF">2015-06-05T18:17:20Z</dcterms:created>
  <dcterms:modified xsi:type="dcterms:W3CDTF">2025-01-11T13:01:35Z</dcterms:modified>
</cp:coreProperties>
</file>