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实验\data\"/>
    </mc:Choice>
  </mc:AlternateContent>
  <xr:revisionPtr revIDLastSave="0" documentId="13_ncr:1_{B6D45461-AC07-402B-830A-250B76EE0124}" xr6:coauthVersionLast="47" xr6:coauthVersionMax="47" xr10:uidLastSave="{00000000-0000-0000-0000-000000000000}"/>
  <bookViews>
    <workbookView xWindow="-110" yWindow="-110" windowWidth="25820" windowHeight="15620" activeTab="2" xr2:uid="{00000000-000D-0000-FFFF-FFFF00000000}"/>
  </bookViews>
  <sheets>
    <sheet name="pesticide" sheetId="1" r:id="rId1"/>
    <sheet name="PPCPs" sheetId="2" r:id="rId2"/>
    <sheet name="other" sheetId="3" r:id="rId3"/>
    <sheet name="Sheet1" sheetId="5" r:id="rId4"/>
    <sheet name="Sheet21" sheetId="4" r:id="rId5"/>
  </sheets>
  <definedNames>
    <definedName name="_xlnm._FilterDatabase" localSheetId="2" hidden="1">other!$A$1:$L$43</definedName>
    <definedName name="_xlnm._FilterDatabase" localSheetId="0" hidden="1">pesticide!$A$1:$L$172</definedName>
    <definedName name="_xlnm._FilterDatabase" localSheetId="1" hidden="1">PPCPs!$A$1:$L$13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4" l="1"/>
  <c r="H8" i="4"/>
  <c r="H7" i="4"/>
  <c r="H6" i="4"/>
  <c r="H5" i="4"/>
  <c r="H4" i="4"/>
  <c r="H3" i="4"/>
  <c r="H2" i="4"/>
  <c r="H2" i="5"/>
  <c r="H4" i="5"/>
  <c r="H5" i="5"/>
  <c r="H6" i="5"/>
  <c r="H3" i="5"/>
  <c r="E48" i="1"/>
  <c r="C48" i="1"/>
  <c r="E18" i="1"/>
  <c r="E61" i="1"/>
  <c r="E168" i="1"/>
  <c r="E172" i="1"/>
  <c r="C18" i="1"/>
  <c r="C168" i="1"/>
  <c r="C61" i="1"/>
  <c r="C172" i="1"/>
  <c r="E169" i="1"/>
  <c r="E170" i="1"/>
  <c r="E171" i="1"/>
  <c r="E167" i="1"/>
  <c r="C169" i="1"/>
  <c r="C170" i="1"/>
  <c r="C171" i="1"/>
  <c r="C167" i="1"/>
  <c r="E33" i="1"/>
  <c r="C33" i="1"/>
  <c r="E41" i="3"/>
  <c r="E42" i="3"/>
  <c r="E43" i="3"/>
  <c r="E40" i="3"/>
  <c r="C41" i="3"/>
  <c r="C42" i="3"/>
  <c r="C43" i="3"/>
  <c r="C40" i="3"/>
  <c r="E37" i="3"/>
  <c r="E38" i="3"/>
  <c r="E39" i="3"/>
  <c r="C37" i="3"/>
  <c r="C38" i="3"/>
  <c r="C39" i="3"/>
  <c r="D13" i="2"/>
  <c r="D12" i="2"/>
  <c r="D11" i="2"/>
  <c r="D10" i="2"/>
  <c r="D9" i="2"/>
  <c r="D8" i="2"/>
  <c r="D7" i="2"/>
  <c r="D6" i="2"/>
  <c r="D5" i="2"/>
  <c r="D4" i="2"/>
  <c r="D3" i="2"/>
  <c r="D2" i="2"/>
  <c r="B13" i="2"/>
  <c r="B12" i="2"/>
  <c r="B11" i="2"/>
  <c r="B10" i="2"/>
  <c r="B9" i="2"/>
  <c r="B8" i="2"/>
  <c r="B7" i="2"/>
  <c r="B6" i="2"/>
  <c r="B5" i="2"/>
  <c r="B4" i="2"/>
  <c r="B3" i="2"/>
  <c r="B2" i="2"/>
  <c r="B36" i="3"/>
  <c r="B166" i="1"/>
  <c r="B165" i="1"/>
  <c r="D165" i="1"/>
  <c r="C35" i="3"/>
  <c r="B35" i="3" s="1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E51" i="1"/>
  <c r="C51" i="1"/>
  <c r="C19" i="1"/>
  <c r="C23" i="1"/>
  <c r="C15" i="1"/>
  <c r="C30" i="1"/>
  <c r="C32" i="1"/>
  <c r="C17" i="1"/>
  <c r="C29" i="1"/>
  <c r="C14" i="1"/>
  <c r="C28" i="1"/>
  <c r="C13" i="1"/>
  <c r="C27" i="1"/>
  <c r="C12" i="1"/>
  <c r="C11" i="1"/>
  <c r="C26" i="1"/>
  <c r="C10" i="1"/>
  <c r="C25" i="1"/>
  <c r="C9" i="1"/>
  <c r="C24" i="1"/>
  <c r="C8" i="1"/>
  <c r="C7" i="1"/>
  <c r="C22" i="1"/>
  <c r="C6" i="1"/>
  <c r="C5" i="1"/>
  <c r="C21" i="1"/>
  <c r="C4" i="1"/>
  <c r="C20" i="1"/>
  <c r="C3" i="1"/>
  <c r="C2" i="1"/>
  <c r="C16" i="1" l="1"/>
  <c r="C31" i="1"/>
</calcChain>
</file>

<file path=xl/sharedStrings.xml><?xml version="1.0" encoding="utf-8"?>
<sst xmlns="http://schemas.openxmlformats.org/spreadsheetml/2006/main" count="1222" uniqueCount="189">
  <si>
    <t>SMILES</t>
    <phoneticPr fontId="1" type="noConversion"/>
  </si>
  <si>
    <t>log RCF</t>
    <phoneticPr fontId="1" type="noConversion"/>
  </si>
  <si>
    <t>RCF</t>
    <phoneticPr fontId="1" type="noConversion"/>
  </si>
  <si>
    <t>log TF</t>
    <phoneticPr fontId="1" type="noConversion"/>
  </si>
  <si>
    <t>H. distichon</t>
  </si>
  <si>
    <t>Z. mays</t>
  </si>
  <si>
    <t>G. max</t>
    <phoneticPr fontId="1" type="noConversion"/>
  </si>
  <si>
    <t>P. vulgaris</t>
  </si>
  <si>
    <t>B. oleracea</t>
  </si>
  <si>
    <t>B. rapa</t>
  </si>
  <si>
    <t>C. coronarium</t>
  </si>
  <si>
    <t>L. sativa</t>
  </si>
  <si>
    <t>A. wakegi</t>
  </si>
  <si>
    <t>A. graveolens</t>
  </si>
  <si>
    <t>S. lycopersicum</t>
    <phoneticPr fontId="1" type="noConversion"/>
  </si>
  <si>
    <t>S. lycopersicum</t>
  </si>
  <si>
    <t>C. grossum</t>
  </si>
  <si>
    <t>C. maxima</t>
  </si>
  <si>
    <t>S. oleracea</t>
  </si>
  <si>
    <t>B. vulgris</t>
  </si>
  <si>
    <t>Differential uptake and translocation of organic chemicals
by several plant species from soil</t>
    <phoneticPr fontId="1" type="noConversion"/>
  </si>
  <si>
    <r>
      <t>logK</t>
    </r>
    <r>
      <rPr>
        <vertAlign val="subscript"/>
        <sz val="11"/>
        <color theme="1"/>
        <rFont val="Times New Roman"/>
        <family val="1"/>
      </rPr>
      <t>ow</t>
    </r>
    <phoneticPr fontId="1" type="noConversion"/>
  </si>
  <si>
    <r>
      <t>TF(C</t>
    </r>
    <r>
      <rPr>
        <vertAlign val="subscript"/>
        <sz val="11"/>
        <color theme="1"/>
        <rFont val="Times New Roman"/>
        <family val="1"/>
      </rPr>
      <t>stem</t>
    </r>
    <r>
      <rPr>
        <sz val="11"/>
        <color theme="1"/>
        <rFont val="Times New Roman"/>
        <family val="1"/>
      </rPr>
      <t>/C</t>
    </r>
    <r>
      <rPr>
        <vertAlign val="subscript"/>
        <sz val="11"/>
        <color theme="1"/>
        <rFont val="Times New Roman"/>
        <family val="1"/>
      </rPr>
      <t>root</t>
    </r>
    <r>
      <rPr>
        <sz val="11"/>
        <color theme="1"/>
        <rFont val="Times New Roman"/>
        <family val="1"/>
      </rPr>
      <t>)</t>
    </r>
    <phoneticPr fontId="1" type="noConversion"/>
  </si>
  <si>
    <t>Procymidone</t>
  </si>
  <si>
    <t>β-HCH</t>
  </si>
  <si>
    <t>Tolclofos-methyl</t>
  </si>
  <si>
    <t>Dieldrin</t>
  </si>
  <si>
    <r>
      <t>f</t>
    </r>
    <r>
      <rPr>
        <vertAlign val="subscript"/>
        <sz val="11"/>
        <color theme="1"/>
        <rFont val="Times New Roman"/>
        <family val="1"/>
      </rPr>
      <t>lipid</t>
    </r>
    <phoneticPr fontId="1" type="noConversion"/>
  </si>
  <si>
    <t>Dinotefuran</t>
  </si>
  <si>
    <t>CN=C(NCC1CCOC1)N[N+](=O)[O-]</t>
  </si>
  <si>
    <t>Imidacloprid</t>
  </si>
  <si>
    <t>Clothianidin</t>
  </si>
  <si>
    <t>Thiacloprid</t>
  </si>
  <si>
    <t>Fosthiazate</t>
  </si>
  <si>
    <t>Metalaxyl</t>
  </si>
  <si>
    <t>Fenobucarb</t>
  </si>
  <si>
    <t>Flutolanil</t>
  </si>
  <si>
    <t>C1CN(C(=N1)N[N+](=O)[O-])CC2=CN=C(C=C2)Cl</t>
  </si>
  <si>
    <t>CN=C(NCC1=CN=C(S1)Cl)N[N+](=O)[O-]</t>
  </si>
  <si>
    <t>C1CSC(=NC#N)N1CC2=CN=C(C=C2)Cl</t>
  </si>
  <si>
    <t>CCC(C)SP(=O)(N1CCSC1=O)OCC</t>
  </si>
  <si>
    <t>CC1=C(C(=CC=C1)C)N(C(C)C(=O)OC)C(=O)COC</t>
  </si>
  <si>
    <t>CCC(C)C1=CC=CC=C1OC(=O)NC</t>
  </si>
  <si>
    <t>CC12CC1(C(=O)N(C2=O)C3=CC(=CC(=C3)Cl)Cl)C</t>
  </si>
  <si>
    <t>CC(C)OC1=CC=CC(=C1)NC(=O)C2=CC=CC=C2C(F)(F)F</t>
  </si>
  <si>
    <t>CC1=CC(=C(C(=C1)Cl)OP(=S)(OC)OC)Cl</t>
  </si>
  <si>
    <t>C1C2C3C(C1C4C2O4)C5(C(=C(C3(C5(Cl)Cl)Cl)Cl)Cl)Cl</t>
  </si>
  <si>
    <t>A. wakegi</t>
    <phoneticPr fontId="1" type="noConversion"/>
  </si>
  <si>
    <t>C. sativus</t>
  </si>
  <si>
    <r>
      <t>MW</t>
    </r>
    <r>
      <rPr>
        <sz val="11"/>
        <color theme="1"/>
        <rFont val="宋体"/>
        <family val="1"/>
        <charset val="134"/>
      </rPr>
      <t>（</t>
    </r>
    <r>
      <rPr>
        <sz val="11"/>
        <color theme="1"/>
        <rFont val="Times New Roman"/>
        <family val="1"/>
      </rPr>
      <t>g/mol</t>
    </r>
    <r>
      <rPr>
        <sz val="11"/>
        <color theme="1"/>
        <rFont val="宋体"/>
        <family val="1"/>
        <charset val="134"/>
      </rPr>
      <t>）</t>
    </r>
    <phoneticPr fontId="1" type="noConversion"/>
  </si>
  <si>
    <t>C1(C(C(C(C(C1Cl)Cl)Cl)Cl)Cl)Cl</t>
  </si>
  <si>
    <t>Compound</t>
    <phoneticPr fontId="1" type="noConversion"/>
  </si>
  <si>
    <t>Plant</t>
    <phoneticPr fontId="1" type="noConversion"/>
  </si>
  <si>
    <t>Citation</t>
    <phoneticPr fontId="1" type="noConversion"/>
  </si>
  <si>
    <t>heptachlor</t>
  </si>
  <si>
    <t>2,7/2,8-DiCDD</t>
  </si>
  <si>
    <t>2,4,8-TrCDF</t>
  </si>
  <si>
    <t>1,3,6,8-TeCDD</t>
  </si>
  <si>
    <t>PFPeA</t>
  </si>
  <si>
    <t>PFHxA</t>
  </si>
  <si>
    <t>PFHpA</t>
  </si>
  <si>
    <t>PFOA</t>
  </si>
  <si>
    <t>PFNA</t>
  </si>
  <si>
    <t>PFDA</t>
  </si>
  <si>
    <t>PFUnDA</t>
  </si>
  <si>
    <t>PFDoA</t>
  </si>
  <si>
    <t>PFHxS</t>
  </si>
  <si>
    <t>N-EtFOSA</t>
  </si>
  <si>
    <t>6:2 FTAB</t>
    <phoneticPr fontId="1" type="noConversion"/>
  </si>
  <si>
    <t>8:2 FTCA</t>
    <phoneticPr fontId="1" type="noConversion"/>
  </si>
  <si>
    <t>Wheat</t>
    <phoneticPr fontId="1" type="noConversion"/>
  </si>
  <si>
    <t>Cyantraniliprole</t>
    <phoneticPr fontId="1" type="noConversion"/>
  </si>
  <si>
    <t>Uptake, Translocation, and Distribution of Cyantraniliprole in a
Wheat Planting System</t>
    <phoneticPr fontId="1" type="noConversion"/>
  </si>
  <si>
    <t>phenamacril</t>
  </si>
  <si>
    <t>Comparative uptake, translocation and metabolism of phenamacril in crops under hydroponic and soil cultivation conditions.</t>
    <phoneticPr fontId="1" type="noConversion"/>
  </si>
  <si>
    <t>CC1=CC(=CC(=C1NC(=O)C2=CC(=NN2C3=C(C=CC=N3)Cl)Br)C(=O)NC)C#N </t>
  </si>
  <si>
    <t>CCOC(=O)/C(=C(/C1=CC=CC=C1)\N)/C#N  </t>
  </si>
  <si>
    <t>Metformin</t>
    <phoneticPr fontId="1" type="noConversion"/>
  </si>
  <si>
    <t>barley</t>
    <phoneticPr fontId="1" type="noConversion"/>
  </si>
  <si>
    <t>Mutual impacts of wheat (Triticum aestivum L.) and earthworms
(Eisenia fetida) on the bioavailability of perfluoroalkyl substances
(PFASs) in soil</t>
    <phoneticPr fontId="1" type="noConversion"/>
  </si>
  <si>
    <t>Uptake, translocation and biotransformation of N-ethyl perfluorooctanesulfonamide (N-EtFOSA) by hydroponically grown plants</t>
    <phoneticPr fontId="1" type="noConversion"/>
  </si>
  <si>
    <t>Behaviors of 6:2 fluorotelomer sulfonamide alkylbetaine (6:2 FTAB) in wheat seedlings: Bioaccumulation, biotransformation and ecotoxicity</t>
    <phoneticPr fontId="1" type="noConversion"/>
  </si>
  <si>
    <t>Degradation of 8:2 fluorotelomer carboxylic acid (8:2 FTCA) by plants and their co-existing microorganisms</t>
    <phoneticPr fontId="1" type="noConversion"/>
  </si>
  <si>
    <t>Intrinsic bioavailability of 14C-heptachlor to several plant species</t>
    <phoneticPr fontId="1" type="noConversion"/>
  </si>
  <si>
    <t>Uptake by roots and translocation to shoots of polychlorinated
dibenzo-p-dioxins and dibenzofurans in typical crop plants</t>
    <phoneticPr fontId="1" type="noConversion"/>
  </si>
  <si>
    <t>Uptake and translocation of metformin, ciprofloxacin and narasin in forage- and crop plants</t>
    <phoneticPr fontId="1" type="noConversion"/>
  </si>
  <si>
    <t>chlortetracycline</t>
    <phoneticPr fontId="1" type="noConversion"/>
  </si>
  <si>
    <t>chlortetracycline</t>
  </si>
  <si>
    <t>sulfamethoxazole</t>
  </si>
  <si>
    <t>sulfathiazole</t>
  </si>
  <si>
    <t>Uptake, translocation and distribution of three veterinary antibiotics in Zea mays L.</t>
    <phoneticPr fontId="1" type="noConversion"/>
  </si>
  <si>
    <t>C[C@@]1([C@H]2C[C@H]3[C@@H](C(=O)C(=C([C@]3(C(=O)C2=C(C4=C(C=CC(=C41)Cl)O)O)O)O)C(=O)N)N(C)C)O </t>
  </si>
  <si>
    <t>maize</t>
    <phoneticPr fontId="1" type="noConversion"/>
  </si>
  <si>
    <t>CC1=CC(=NO1)NS(=O)(=O)C2=CC=C(C=C2)N  </t>
  </si>
  <si>
    <t>C1=CC(=CC=C1N)S(=O)(=O)NC2=NC=CS2  </t>
  </si>
  <si>
    <t>C1=CC(C2C1C3(C(=C(C2(C3(Cl)Cl)Cl)Cl)Cl)Cl)Cl  </t>
  </si>
  <si>
    <t>C(=O)(C(C(C(C(F)(F)F)(F)F)(F)F)(F)F)O  </t>
  </si>
  <si>
    <t>C(=O)(C(C(C(C(C(C(F)(F)F)(F)F)(F)F)(F)F)(F)F)(F)F)O  </t>
  </si>
  <si>
    <t>C(=O)(C(C(C(C(C(C(C(F)(F)F)(F)F)(F)F)(F)F)(F)F)(F)F)(F)F)O  </t>
  </si>
  <si>
    <t>C(=O)(C(C(C(C(C(C(C(C(F)(F)F)(F)F)(F)F)(F)F)(F)F)(F)F)(F)F)(F)F)O  </t>
  </si>
  <si>
    <t>C(=O)(C(C(C(C(C(C(C(C(C(F)(F)F)(F)F)(F)F)(F)F)(F)F)(F)F)(F)F)(F)F)(F)F)O  </t>
  </si>
  <si>
    <t>C(=O)(C(C(C(C(C(C(C(C(C(C(F)(F)F)(F)F)(F)F)(F)F)(F)F)(F)F)(F)F)(F)F)(F)F)(F)F)O  </t>
  </si>
  <si>
    <t>C(=O)(C(C(C(C(C(C(C(C(C(C(C(F)(F)F)(F)F)(F)F)(F)F)(F)F)(F)F)(F)F)(F)F)(F)F)(F)F)(F)F)O  </t>
  </si>
  <si>
    <t>C(C(C(C(F)(F)S(=O)(=O)O)(F)F)(F)F)(C(C(F)(F)F)(F)F)(F)F  </t>
  </si>
  <si>
    <t>CCNS(=O)(=O)C(C(C(C(C(C(C(C(F)(F)F)(F)F)(F)F)(F)F)(F)F)(F)F)(F)F)(F)F  </t>
  </si>
  <si>
    <t>C[N+](C)(CCCNS(=O)(=O)CCC(C(C(C(C(C(F)(F)F)(F)F)(F)F)(F)F)(F)F)(F)F)CC(=O)[O-]  </t>
  </si>
  <si>
    <t>C(C(=O)O)C(C(C(C(C(C(C(C(F)(F)F)(F)F)(F)F)(F)F)(F)F)(F)F)(F)F)(F)F  </t>
  </si>
  <si>
    <t>CN(C)C(=N)N=C(N)N  </t>
  </si>
  <si>
    <r>
      <t> </t>
    </r>
    <r>
      <rPr>
        <sz val="11"/>
        <color rgb="FF212121"/>
        <rFont val="Times New Roman"/>
        <family val="1"/>
      </rPr>
      <t>C(=O)(C(C(C(C(C(F)(F)F)(F)F)(F)F)(F)F)(F)F)O  </t>
    </r>
  </si>
  <si>
    <t>C1=CC2=C(C=C1Cl)OC3=C(O2)C=C(C=C3)Cl  </t>
  </si>
  <si>
    <t>α-HBCD</t>
  </si>
  <si>
    <t>β-HBCD</t>
  </si>
  <si>
    <t>γ-HBCD</t>
  </si>
  <si>
    <t>Hexabromocyclododecanes in surface soil-maize system around
Baiyangdian Lake in North China: Distribution, enantiomer-specific
accumulation, transport, temporal trend and dietary risk</t>
    <phoneticPr fontId="1" type="noConversion"/>
  </si>
  <si>
    <t>naphthalene</t>
  </si>
  <si>
    <t>acenaphthylene</t>
  </si>
  <si>
    <t>phenanthrene</t>
  </si>
  <si>
    <t>pyrene</t>
  </si>
  <si>
    <r>
      <t> </t>
    </r>
    <r>
      <rPr>
        <sz val="11"/>
        <color rgb="FF212121"/>
        <rFont val="Segoe UI"/>
        <family val="2"/>
      </rPr>
      <t>C1=CC2=C(C=C1Cl)C3=C(O2)C(=CC(=C3)Cl)Cl  </t>
    </r>
  </si>
  <si>
    <t>C1=C(C=C(C2=C1OC3=C(O2)C=C(C=C3Cl)Cl)Cl)Cl  </t>
  </si>
  <si>
    <t>C1C[C@H]([C@H](CC[C@H]([C@@H](CC[C@@H]([C@@H]1Br)Br)Br)Br)Br)Br  </t>
  </si>
  <si>
    <t>C1C[C@H]([C@H](CC[C@H]([C@H](CC[C@H]([C@@H]1Br)Br)Br)Br)Br)Br  </t>
  </si>
  <si>
    <t>C1C[C@H]([C@H](CC[C@@H]([C@@H](CC[C@H]([C@@H]1Br)Br)Br)Br)Br)Br  </t>
  </si>
  <si>
    <t>C1=CC=C2C=CC=CC2=C1 </t>
  </si>
  <si>
    <t>C1=CC2=C3C(=C1)C=CC3=CC=C2  </t>
  </si>
  <si>
    <t>C1=CC=C2C(=C1)C=CC3=CC=CC=C32  </t>
  </si>
  <si>
    <t>C1=CC2=C3C(=C1)C=CC4=CC=CC(=C43)C=C2  </t>
  </si>
  <si>
    <t>Tea Seeding</t>
    <phoneticPr fontId="1" type="noConversion"/>
  </si>
  <si>
    <t>Tea Plant Uptake and Translocation of Polycyclic Aromatic Hydrocarbons from Water and around Air</t>
    <phoneticPr fontId="1" type="noConversion"/>
  </si>
  <si>
    <t>acetamiprid</t>
  </si>
  <si>
    <t>azoxystrobin</t>
  </si>
  <si>
    <t>Tebuconazole</t>
    <phoneticPr fontId="1" type="noConversion"/>
  </si>
  <si>
    <t>Tricyclazole</t>
    <phoneticPr fontId="1" type="noConversion"/>
  </si>
  <si>
    <t>玉米植株对土壤中六种农药的吸收和转运</t>
  </si>
  <si>
    <t>CC(=NC#N)N(C)CC1=CN=C(C=C1)Cl  </t>
  </si>
  <si>
    <t>CC1=C2C(=CC=C1)SC3=NN=CN23  </t>
  </si>
  <si>
    <t>CO/C=C(\C1=CC=CC=C1OC2=NC=NC(=C2)OC3=CC=CC=C3C#N)/C(=O)OC  </t>
  </si>
  <si>
    <t>CC(C)(C)C(CCC1=CC=C(C=C1)Cl)(CN2C=NC=N2)O  </t>
  </si>
  <si>
    <t>thiamethoxam</t>
  </si>
  <si>
    <t>komatsuna</t>
  </si>
  <si>
    <t>Comparison of uptake, translocation and accumulation of several
neonicotinoids in komatsuna (Brassica rapa var. perviridis) from
contaminated soils</t>
    <phoneticPr fontId="1" type="noConversion"/>
  </si>
  <si>
    <t>komatsuna</t>
    <phoneticPr fontId="1" type="noConversion"/>
  </si>
  <si>
    <t>CN\1COCN(/C1=N/[N+](=O)[O-])CC2=CN=C(S2)Cl  </t>
  </si>
  <si>
    <t>Thiacloprid</t>
    <phoneticPr fontId="1" type="noConversion"/>
  </si>
  <si>
    <t>Clothianidin</t>
    <phoneticPr fontId="1" type="noConversion"/>
  </si>
  <si>
    <t>二棱大麦</t>
  </si>
  <si>
    <t>植物</t>
    <phoneticPr fontId="1" type="noConversion"/>
  </si>
  <si>
    <t>玉米</t>
  </si>
  <si>
    <t>栽培大豆</t>
    <phoneticPr fontId="1" type="noConversion"/>
  </si>
  <si>
    <t>菜豆</t>
  </si>
  <si>
    <t>甘蓝</t>
  </si>
  <si>
    <t>白菜</t>
  </si>
  <si>
    <t>茼蒿</t>
  </si>
  <si>
    <t>大麻</t>
  </si>
  <si>
    <t>芹菜</t>
  </si>
  <si>
    <t>番茄</t>
    <phoneticPr fontId="1" type="noConversion"/>
  </si>
  <si>
    <t>良禾大椒</t>
  </si>
  <si>
    <t>萝卜</t>
  </si>
  <si>
    <t>C. maxima</t>
    <phoneticPr fontId="1" type="noConversion"/>
  </si>
  <si>
    <t>柚</t>
    <phoneticPr fontId="1" type="noConversion"/>
  </si>
  <si>
    <t>菠菜</t>
    <phoneticPr fontId="1" type="noConversion"/>
  </si>
  <si>
    <t>日本油菜</t>
  </si>
  <si>
    <t>玉米</t>
    <phoneticPr fontId="1" type="noConversion"/>
  </si>
  <si>
    <t>小麦</t>
    <phoneticPr fontId="1" type="noConversion"/>
  </si>
  <si>
    <t>葱</t>
    <phoneticPr fontId="1" type="noConversion"/>
  </si>
  <si>
    <t>大麦</t>
    <phoneticPr fontId="1" type="noConversion"/>
  </si>
  <si>
    <t>茶苗</t>
    <phoneticPr fontId="1" type="noConversion"/>
  </si>
  <si>
    <t>mean logRCF</t>
    <phoneticPr fontId="1" type="noConversion"/>
  </si>
  <si>
    <t>mean logKow</t>
    <phoneticPr fontId="1" type="noConversion"/>
  </si>
  <si>
    <t>mean flipid</t>
    <phoneticPr fontId="1" type="noConversion"/>
  </si>
  <si>
    <t>compound</t>
    <phoneticPr fontId="1" type="noConversion"/>
  </si>
  <si>
    <t>logrcf</t>
    <phoneticPr fontId="1" type="noConversion"/>
  </si>
  <si>
    <t>logkow</t>
    <phoneticPr fontId="1" type="noConversion"/>
  </si>
  <si>
    <t>lipid</t>
    <phoneticPr fontId="1" type="noConversion"/>
  </si>
  <si>
    <t>crop</t>
    <phoneticPr fontId="1" type="noConversion"/>
  </si>
  <si>
    <t>distance</t>
    <phoneticPr fontId="1" type="noConversion"/>
  </si>
  <si>
    <t>imidacloprid</t>
  </si>
  <si>
    <t>wheat</t>
  </si>
  <si>
    <t>dimethoate</t>
  </si>
  <si>
    <t>fosthiazate</t>
  </si>
  <si>
    <t>pirimicarb</t>
  </si>
  <si>
    <t>atrazine</t>
  </si>
  <si>
    <t>logTF</t>
    <phoneticPr fontId="1" type="noConversion"/>
  </si>
  <si>
    <t>C1CN(/C(=N/[N+](=O)[O-])/N1)CC2=CN=C(C=C2)Cl </t>
  </si>
  <si>
    <t>CNC(=O)CSP(=S)(OC)OC  </t>
  </si>
  <si>
    <t>CCC(C)SP(=O)(N1CCSC1=O)OCC  </t>
  </si>
  <si>
    <t>CC1=C(N=C(N=C1OC(=O)N(C)C)N(C)C)C  </t>
  </si>
  <si>
    <t>CCNC1=NC(=NC(=N1)Cl)NC(C)C  </t>
  </si>
  <si>
    <t>Uptake, translocation of six pesticides in soil by corn plant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</si>
</sst>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sz val="11"/>
      <color theme="1"/>
      <name val="宋体"/>
      <family val="1"/>
      <charset val="134"/>
    </font>
    <font>
      <sz val="12"/>
      <color theme="1"/>
      <name val="Times New Roman"/>
      <family val="1"/>
    </font>
    <font>
      <sz val="10.5"/>
      <color rgb="FF000000"/>
      <name val="Times New Roman"/>
      <family val="1"/>
    </font>
    <font>
      <sz val="11"/>
      <color rgb="FF212121"/>
      <name val="Times New Roman"/>
      <family val="1"/>
    </font>
    <font>
      <sz val="10"/>
      <color rgb="FF000000"/>
      <name val="Times New Roman"/>
      <family val="2"/>
    </font>
    <font>
      <sz val="11"/>
      <color rgb="FF212121"/>
      <name val="Segoe UI"/>
      <family val="2"/>
    </font>
    <font>
      <sz val="11"/>
      <color theme="1"/>
      <name val="宋体"/>
      <family val="3"/>
      <charset val="134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 shrinkToFit="1"/>
    </xf>
    <xf numFmtId="0" fontId="2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2"/>
  <sheetViews>
    <sheetView zoomScaleNormal="100" workbookViewId="0">
      <selection activeCell="L169" sqref="L169:L171"/>
    </sheetView>
  </sheetViews>
  <sheetFormatPr defaultColWidth="8.58203125" defaultRowHeight="14" x14ac:dyDescent="0.3"/>
  <cols>
    <col min="1" max="2" width="15.83203125" style="2" customWidth="1"/>
    <col min="3" max="3" width="8.58203125" style="2"/>
    <col min="4" max="4" width="15.83203125" style="2" customWidth="1"/>
    <col min="5" max="5" width="16.33203125" style="2" customWidth="1"/>
    <col min="6" max="6" width="13.58203125" style="2" customWidth="1"/>
    <col min="7" max="7" width="71.08203125" style="2" customWidth="1"/>
    <col min="8" max="8" width="8.58203125" style="2"/>
    <col min="9" max="9" width="8.58203125" style="5"/>
    <col min="10" max="10" width="17.08203125" style="2" customWidth="1"/>
    <col min="11" max="11" width="17.08203125" style="11" customWidth="1"/>
    <col min="12" max="12" width="53.83203125" style="2" customWidth="1"/>
    <col min="13" max="16384" width="8.58203125" style="2"/>
  </cols>
  <sheetData>
    <row r="1" spans="1:12" ht="17" x14ac:dyDescent="0.3">
      <c r="A1" s="1" t="s">
        <v>51</v>
      </c>
      <c r="B1" s="1" t="s">
        <v>2</v>
      </c>
      <c r="C1" s="1" t="s">
        <v>1</v>
      </c>
      <c r="D1" s="1" t="s">
        <v>22</v>
      </c>
      <c r="E1" s="1" t="s">
        <v>3</v>
      </c>
      <c r="F1" s="1" t="s">
        <v>49</v>
      </c>
      <c r="G1" s="1" t="s">
        <v>0</v>
      </c>
      <c r="H1" s="1" t="s">
        <v>21</v>
      </c>
      <c r="I1" s="1" t="s">
        <v>27</v>
      </c>
      <c r="J1" s="12" t="s">
        <v>52</v>
      </c>
      <c r="K1" s="11" t="s">
        <v>146</v>
      </c>
      <c r="L1" s="4" t="s">
        <v>53</v>
      </c>
    </row>
    <row r="2" spans="1:12" ht="34" customHeight="1" x14ac:dyDescent="0.3">
      <c r="A2" s="1" t="s">
        <v>28</v>
      </c>
      <c r="B2" s="1">
        <v>1.2400000000000001E-4</v>
      </c>
      <c r="C2" s="1">
        <f t="shared" ref="C2:C33" si="0">ROUND(LOG(B2),2)</f>
        <v>-3.91</v>
      </c>
      <c r="D2" s="1">
        <v>3.31</v>
      </c>
      <c r="E2" s="1">
        <v>0.52</v>
      </c>
      <c r="F2" s="1">
        <v>202.21</v>
      </c>
      <c r="G2" s="1" t="s">
        <v>29</v>
      </c>
      <c r="H2" s="1">
        <v>-0.64400000000000002</v>
      </c>
      <c r="I2" s="1">
        <v>2.4500000000000002</v>
      </c>
      <c r="J2" s="12" t="s">
        <v>4</v>
      </c>
      <c r="K2" s="11" t="s">
        <v>145</v>
      </c>
      <c r="L2" s="14" t="s">
        <v>20</v>
      </c>
    </row>
    <row r="3" spans="1:12" ht="28" x14ac:dyDescent="0.3">
      <c r="A3" s="1" t="s">
        <v>28</v>
      </c>
      <c r="B3" s="1">
        <v>3.0200000000000002E-4</v>
      </c>
      <c r="C3" s="1">
        <f t="shared" si="0"/>
        <v>-3.52</v>
      </c>
      <c r="D3" s="1">
        <v>10.41</v>
      </c>
      <c r="E3" s="1">
        <v>1.02</v>
      </c>
      <c r="F3" s="1">
        <v>202.21</v>
      </c>
      <c r="G3" s="1" t="s">
        <v>29</v>
      </c>
      <c r="H3" s="1">
        <v>-0.64400000000000002</v>
      </c>
      <c r="I3" s="1">
        <v>5.09</v>
      </c>
      <c r="J3" s="12" t="s">
        <v>5</v>
      </c>
      <c r="K3" s="11" t="s">
        <v>147</v>
      </c>
      <c r="L3" s="14" t="s">
        <v>20</v>
      </c>
    </row>
    <row r="4" spans="1:12" ht="28" x14ac:dyDescent="0.3">
      <c r="A4" s="1" t="s">
        <v>28</v>
      </c>
      <c r="B4" s="1">
        <v>1.2400000000000001E-4</v>
      </c>
      <c r="C4" s="1">
        <f t="shared" si="0"/>
        <v>-3.91</v>
      </c>
      <c r="D4" s="1">
        <v>29.75</v>
      </c>
      <c r="E4" s="1">
        <v>1.47</v>
      </c>
      <c r="F4" s="1">
        <v>202.21</v>
      </c>
      <c r="G4" s="1" t="s">
        <v>29</v>
      </c>
      <c r="H4" s="1">
        <v>-0.64400000000000002</v>
      </c>
      <c r="I4" s="1">
        <v>6.8</v>
      </c>
      <c r="J4" s="12" t="s">
        <v>6</v>
      </c>
      <c r="K4" s="11" t="s">
        <v>148</v>
      </c>
      <c r="L4" s="14" t="s">
        <v>20</v>
      </c>
    </row>
    <row r="5" spans="1:12" ht="28" x14ac:dyDescent="0.3">
      <c r="A5" s="1" t="s">
        <v>28</v>
      </c>
      <c r="B5" s="1">
        <v>2.2499999999999999E-4</v>
      </c>
      <c r="C5" s="1">
        <f t="shared" si="0"/>
        <v>-3.65</v>
      </c>
      <c r="D5" s="1">
        <v>2.2799999999999998</v>
      </c>
      <c r="E5" s="1">
        <v>0.36</v>
      </c>
      <c r="F5" s="1">
        <v>202.21</v>
      </c>
      <c r="G5" s="1" t="s">
        <v>29</v>
      </c>
      <c r="H5" s="1">
        <v>-0.64400000000000002</v>
      </c>
      <c r="I5" s="1">
        <v>1.31</v>
      </c>
      <c r="J5" s="12" t="s">
        <v>7</v>
      </c>
      <c r="K5" s="11" t="s">
        <v>149</v>
      </c>
      <c r="L5" s="14" t="s">
        <v>20</v>
      </c>
    </row>
    <row r="6" spans="1:12" ht="28" x14ac:dyDescent="0.3">
      <c r="A6" s="1" t="s">
        <v>28</v>
      </c>
      <c r="B6" s="1">
        <v>7.7000000000000001E-5</v>
      </c>
      <c r="C6" s="1">
        <f t="shared" si="0"/>
        <v>-4.1100000000000003</v>
      </c>
      <c r="D6" s="1">
        <v>95.2</v>
      </c>
      <c r="E6" s="1">
        <v>1.98</v>
      </c>
      <c r="F6" s="1">
        <v>202.21</v>
      </c>
      <c r="G6" s="1" t="s">
        <v>29</v>
      </c>
      <c r="H6" s="1">
        <v>-0.64400000000000002</v>
      </c>
      <c r="I6" s="1">
        <v>1.49</v>
      </c>
      <c r="J6" s="12" t="s">
        <v>8</v>
      </c>
      <c r="K6" s="11" t="s">
        <v>150</v>
      </c>
      <c r="L6" s="14" t="s">
        <v>20</v>
      </c>
    </row>
    <row r="7" spans="1:12" ht="28" x14ac:dyDescent="0.3">
      <c r="A7" s="1" t="s">
        <v>28</v>
      </c>
      <c r="B7" s="1">
        <v>8.5000000000000006E-5</v>
      </c>
      <c r="C7" s="1">
        <f t="shared" si="0"/>
        <v>-4.07</v>
      </c>
      <c r="D7" s="1">
        <v>56.55</v>
      </c>
      <c r="E7" s="1">
        <v>1.75</v>
      </c>
      <c r="F7" s="1">
        <v>202.21</v>
      </c>
      <c r="G7" s="1" t="s">
        <v>29</v>
      </c>
      <c r="H7" s="1">
        <v>-0.64400000000000002</v>
      </c>
      <c r="I7" s="1">
        <v>0.2</v>
      </c>
      <c r="J7" s="12" t="s">
        <v>9</v>
      </c>
      <c r="K7" s="11" t="s">
        <v>151</v>
      </c>
      <c r="L7" s="14" t="s">
        <v>20</v>
      </c>
    </row>
    <row r="8" spans="1:12" ht="28" x14ac:dyDescent="0.3">
      <c r="A8" s="1" t="s">
        <v>28</v>
      </c>
      <c r="B8" s="1">
        <v>4.6E-5</v>
      </c>
      <c r="C8" s="1">
        <f t="shared" si="0"/>
        <v>-4.34</v>
      </c>
      <c r="D8" s="1">
        <v>142.16999999999999</v>
      </c>
      <c r="E8" s="1">
        <v>2.15</v>
      </c>
      <c r="F8" s="1">
        <v>202.21</v>
      </c>
      <c r="G8" s="1" t="s">
        <v>29</v>
      </c>
      <c r="H8" s="1">
        <v>-0.64400000000000002</v>
      </c>
      <c r="I8" s="1">
        <v>0.56000000000000005</v>
      </c>
      <c r="J8" s="12" t="s">
        <v>10</v>
      </c>
      <c r="K8" s="11" t="s">
        <v>152</v>
      </c>
      <c r="L8" s="14" t="s">
        <v>20</v>
      </c>
    </row>
    <row r="9" spans="1:12" ht="28" x14ac:dyDescent="0.3">
      <c r="A9" s="1" t="s">
        <v>28</v>
      </c>
      <c r="B9" s="1">
        <v>9.2999999999999997E-5</v>
      </c>
      <c r="C9" s="1">
        <f t="shared" si="0"/>
        <v>-4.03</v>
      </c>
      <c r="D9" s="1">
        <v>5.58</v>
      </c>
      <c r="E9" s="1">
        <v>0.75</v>
      </c>
      <c r="F9" s="1">
        <v>202.21</v>
      </c>
      <c r="G9" s="1" t="s">
        <v>29</v>
      </c>
      <c r="H9" s="1">
        <v>-0.64400000000000002</v>
      </c>
      <c r="I9" s="1">
        <v>0.26</v>
      </c>
      <c r="J9" s="12" t="s">
        <v>11</v>
      </c>
      <c r="K9" s="11" t="s">
        <v>153</v>
      </c>
      <c r="L9" s="14" t="s">
        <v>20</v>
      </c>
    </row>
    <row r="10" spans="1:12" ht="28" x14ac:dyDescent="0.3">
      <c r="A10" s="1" t="s">
        <v>28</v>
      </c>
      <c r="B10" s="1">
        <v>9.6000000000000002E-4</v>
      </c>
      <c r="C10" s="1">
        <f t="shared" si="0"/>
        <v>-3.02</v>
      </c>
      <c r="D10" s="1">
        <v>3.41</v>
      </c>
      <c r="E10" s="1">
        <v>0.53</v>
      </c>
      <c r="F10" s="1">
        <v>202.21</v>
      </c>
      <c r="G10" s="1" t="s">
        <v>29</v>
      </c>
      <c r="H10" s="1">
        <v>-0.64400000000000002</v>
      </c>
      <c r="I10" s="1">
        <v>0.19</v>
      </c>
      <c r="J10" s="12" t="s">
        <v>47</v>
      </c>
      <c r="K10" s="11" t="s">
        <v>164</v>
      </c>
      <c r="L10" s="14" t="s">
        <v>20</v>
      </c>
    </row>
    <row r="11" spans="1:12" ht="28" x14ac:dyDescent="0.3">
      <c r="A11" s="1" t="s">
        <v>28</v>
      </c>
      <c r="B11" s="1">
        <v>3.1700000000000001E-4</v>
      </c>
      <c r="C11" s="1">
        <f t="shared" si="0"/>
        <v>-3.5</v>
      </c>
      <c r="D11" s="1">
        <v>13.78</v>
      </c>
      <c r="E11" s="1">
        <v>1.1399999999999999</v>
      </c>
      <c r="F11" s="1">
        <v>202.21</v>
      </c>
      <c r="G11" s="1" t="s">
        <v>29</v>
      </c>
      <c r="H11" s="1">
        <v>-0.64400000000000002</v>
      </c>
      <c r="I11" s="1">
        <v>0.3</v>
      </c>
      <c r="J11" s="12" t="s">
        <v>13</v>
      </c>
      <c r="K11" s="11" t="s">
        <v>154</v>
      </c>
      <c r="L11" s="14" t="s">
        <v>20</v>
      </c>
    </row>
    <row r="12" spans="1:12" ht="28" x14ac:dyDescent="0.3">
      <c r="A12" s="1" t="s">
        <v>28</v>
      </c>
      <c r="B12" s="1">
        <v>2.0900000000000001E-4</v>
      </c>
      <c r="C12" s="1">
        <f t="shared" si="0"/>
        <v>-3.68</v>
      </c>
      <c r="D12" s="1">
        <v>19.96</v>
      </c>
      <c r="E12" s="1">
        <v>1.3</v>
      </c>
      <c r="F12" s="1">
        <v>202.21</v>
      </c>
      <c r="G12" s="1" t="s">
        <v>29</v>
      </c>
      <c r="H12" s="1">
        <v>-0.64400000000000002</v>
      </c>
      <c r="I12" s="1">
        <v>0.42</v>
      </c>
      <c r="J12" s="12" t="s">
        <v>14</v>
      </c>
      <c r="K12" s="11" t="s">
        <v>155</v>
      </c>
      <c r="L12" s="14" t="s">
        <v>20</v>
      </c>
    </row>
    <row r="13" spans="1:12" ht="28" x14ac:dyDescent="0.3">
      <c r="A13" s="1" t="s">
        <v>28</v>
      </c>
      <c r="B13" s="1">
        <v>2.0900000000000001E-4</v>
      </c>
      <c r="C13" s="1">
        <f t="shared" si="0"/>
        <v>-3.68</v>
      </c>
      <c r="D13" s="1">
        <v>12.74</v>
      </c>
      <c r="E13" s="1">
        <v>1.1100000000000001</v>
      </c>
      <c r="F13" s="1">
        <v>202.21</v>
      </c>
      <c r="G13" s="1" t="s">
        <v>29</v>
      </c>
      <c r="H13" s="1">
        <v>-0.64400000000000002</v>
      </c>
      <c r="I13" s="1">
        <v>0.11</v>
      </c>
      <c r="J13" s="12" t="s">
        <v>16</v>
      </c>
      <c r="K13" s="11" t="s">
        <v>156</v>
      </c>
      <c r="L13" s="14" t="s">
        <v>20</v>
      </c>
    </row>
    <row r="14" spans="1:12" ht="28" x14ac:dyDescent="0.3">
      <c r="A14" s="1" t="s">
        <v>28</v>
      </c>
      <c r="B14" s="1">
        <v>3.8999999999999999E-5</v>
      </c>
      <c r="C14" s="1">
        <f t="shared" si="0"/>
        <v>-4.41</v>
      </c>
      <c r="D14" s="1">
        <v>51.6</v>
      </c>
      <c r="E14" s="1">
        <v>1.71</v>
      </c>
      <c r="F14" s="1">
        <v>202.21</v>
      </c>
      <c r="G14" s="1" t="s">
        <v>29</v>
      </c>
      <c r="H14" s="1">
        <v>-0.64400000000000002</v>
      </c>
      <c r="I14" s="1">
        <v>0.18</v>
      </c>
      <c r="J14" s="12" t="s">
        <v>48</v>
      </c>
      <c r="K14" s="11" t="s">
        <v>157</v>
      </c>
      <c r="L14" s="14" t="s">
        <v>20</v>
      </c>
    </row>
    <row r="15" spans="1:12" ht="28" x14ac:dyDescent="0.3">
      <c r="A15" s="1" t="s">
        <v>28</v>
      </c>
      <c r="B15" s="1">
        <v>1.55E-4</v>
      </c>
      <c r="C15" s="1">
        <f t="shared" si="0"/>
        <v>-3.81</v>
      </c>
      <c r="D15" s="1">
        <v>12</v>
      </c>
      <c r="E15" s="1">
        <v>1.08</v>
      </c>
      <c r="F15" s="1">
        <v>202.21</v>
      </c>
      <c r="G15" s="1" t="s">
        <v>29</v>
      </c>
      <c r="H15" s="1">
        <v>-0.64400000000000002</v>
      </c>
      <c r="I15" s="1">
        <v>0.7</v>
      </c>
      <c r="J15" s="12" t="s">
        <v>158</v>
      </c>
      <c r="K15" s="11" t="s">
        <v>159</v>
      </c>
      <c r="L15" s="14" t="s">
        <v>20</v>
      </c>
    </row>
    <row r="16" spans="1:12" ht="28" x14ac:dyDescent="0.3">
      <c r="A16" s="1" t="s">
        <v>28</v>
      </c>
      <c r="B16" s="1">
        <v>5.3999999999999998E-5</v>
      </c>
      <c r="C16" s="1">
        <f t="shared" si="0"/>
        <v>-4.2699999999999996</v>
      </c>
      <c r="D16" s="1">
        <v>87.29</v>
      </c>
      <c r="E16" s="1">
        <v>1.94</v>
      </c>
      <c r="F16" s="1">
        <v>202.21</v>
      </c>
      <c r="G16" s="1" t="s">
        <v>29</v>
      </c>
      <c r="H16" s="1">
        <v>-0.64400000000000002</v>
      </c>
      <c r="I16" s="1">
        <v>0.34</v>
      </c>
      <c r="J16" s="12" t="s">
        <v>18</v>
      </c>
      <c r="K16" s="11" t="s">
        <v>160</v>
      </c>
      <c r="L16" s="14" t="s">
        <v>20</v>
      </c>
    </row>
    <row r="17" spans="1:12" ht="28" x14ac:dyDescent="0.3">
      <c r="A17" s="1" t="s">
        <v>28</v>
      </c>
      <c r="B17" s="1">
        <v>5.3999999999999998E-5</v>
      </c>
      <c r="C17" s="1">
        <f t="shared" si="0"/>
        <v>-4.2699999999999996</v>
      </c>
      <c r="D17" s="1">
        <v>72</v>
      </c>
      <c r="E17" s="1">
        <v>1.86</v>
      </c>
      <c r="F17" s="1">
        <v>202.21</v>
      </c>
      <c r="G17" s="1" t="s">
        <v>29</v>
      </c>
      <c r="H17" s="1">
        <v>-0.64400000000000002</v>
      </c>
      <c r="I17" s="1">
        <v>0.3</v>
      </c>
      <c r="J17" s="12" t="s">
        <v>19</v>
      </c>
      <c r="K17" s="11" t="s">
        <v>149</v>
      </c>
      <c r="L17" s="14" t="s">
        <v>20</v>
      </c>
    </row>
    <row r="18" spans="1:12" ht="42" x14ac:dyDescent="0.3">
      <c r="A18" s="1" t="s">
        <v>28</v>
      </c>
      <c r="B18" s="1">
        <v>1.56</v>
      </c>
      <c r="C18" s="1">
        <f t="shared" si="0"/>
        <v>0.19</v>
      </c>
      <c r="D18" s="1">
        <v>17.940000000000001</v>
      </c>
      <c r="E18" s="1">
        <f>ROUND(LOG(D18),2)</f>
        <v>1.25</v>
      </c>
      <c r="F18" s="1">
        <v>202.21</v>
      </c>
      <c r="G18" s="1" t="s">
        <v>29</v>
      </c>
      <c r="H18" s="1">
        <v>-0.64400000000000002</v>
      </c>
      <c r="I18" s="1">
        <v>6</v>
      </c>
      <c r="J18" s="12" t="s">
        <v>139</v>
      </c>
      <c r="K18" s="11" t="s">
        <v>161</v>
      </c>
      <c r="L18" s="14" t="s">
        <v>140</v>
      </c>
    </row>
    <row r="19" spans="1:12" ht="28" x14ac:dyDescent="0.3">
      <c r="A19" s="1" t="s">
        <v>30</v>
      </c>
      <c r="B19" s="1">
        <v>2.4000000000000001E-5</v>
      </c>
      <c r="C19" s="1">
        <f t="shared" si="0"/>
        <v>-4.62</v>
      </c>
      <c r="D19" s="1">
        <v>10.67</v>
      </c>
      <c r="E19" s="1">
        <v>1.03</v>
      </c>
      <c r="F19" s="1">
        <v>255.66</v>
      </c>
      <c r="G19" s="1" t="s">
        <v>37</v>
      </c>
      <c r="H19" s="1">
        <v>0.56999999999999995</v>
      </c>
      <c r="I19" s="1">
        <v>2.4500000000000002</v>
      </c>
      <c r="J19" s="12" t="s">
        <v>4</v>
      </c>
      <c r="K19" s="11" t="s">
        <v>145</v>
      </c>
      <c r="L19" s="14" t="s">
        <v>20</v>
      </c>
    </row>
    <row r="20" spans="1:12" ht="28" x14ac:dyDescent="0.3">
      <c r="A20" s="1" t="s">
        <v>30</v>
      </c>
      <c r="B20" s="1">
        <v>5.7000000000000003E-5</v>
      </c>
      <c r="C20" s="1">
        <f t="shared" si="0"/>
        <v>-4.24</v>
      </c>
      <c r="D20" s="1">
        <v>3</v>
      </c>
      <c r="E20" s="1">
        <v>0.48</v>
      </c>
      <c r="F20" s="1">
        <v>255.66</v>
      </c>
      <c r="G20" s="1" t="s">
        <v>37</v>
      </c>
      <c r="H20" s="1">
        <v>0.56999999999999995</v>
      </c>
      <c r="I20" s="1">
        <v>5.09</v>
      </c>
      <c r="J20" s="12" t="s">
        <v>5</v>
      </c>
      <c r="K20" s="11" t="s">
        <v>147</v>
      </c>
      <c r="L20" s="14" t="s">
        <v>20</v>
      </c>
    </row>
    <row r="21" spans="1:12" ht="28" x14ac:dyDescent="0.3">
      <c r="A21" s="1" t="s">
        <v>30</v>
      </c>
      <c r="B21" s="1">
        <v>1.6200000000000001E-4</v>
      </c>
      <c r="C21" s="1">
        <f t="shared" si="0"/>
        <v>-3.79</v>
      </c>
      <c r="D21" s="1">
        <v>1.8</v>
      </c>
      <c r="E21" s="1">
        <v>0.26</v>
      </c>
      <c r="F21" s="1">
        <v>255.66</v>
      </c>
      <c r="G21" s="1" t="s">
        <v>37</v>
      </c>
      <c r="H21" s="1">
        <v>0.56999999999999995</v>
      </c>
      <c r="I21" s="1">
        <v>6.8</v>
      </c>
      <c r="J21" s="12" t="s">
        <v>6</v>
      </c>
      <c r="K21" s="11" t="s">
        <v>148</v>
      </c>
      <c r="L21" s="14" t="s">
        <v>20</v>
      </c>
    </row>
    <row r="22" spans="1:12" ht="28" x14ac:dyDescent="0.3">
      <c r="A22" s="1" t="s">
        <v>30</v>
      </c>
      <c r="B22" s="1">
        <v>4.8999999999999998E-5</v>
      </c>
      <c r="C22" s="1">
        <f t="shared" si="0"/>
        <v>-4.3099999999999996</v>
      </c>
      <c r="D22" s="1">
        <v>9</v>
      </c>
      <c r="E22" s="1">
        <v>0.95</v>
      </c>
      <c r="F22" s="1">
        <v>255.66</v>
      </c>
      <c r="G22" s="1" t="s">
        <v>37</v>
      </c>
      <c r="H22" s="1">
        <v>0.56999999999999995</v>
      </c>
      <c r="I22" s="1">
        <v>1.49</v>
      </c>
      <c r="J22" s="12" t="s">
        <v>8</v>
      </c>
      <c r="K22" s="11" t="s">
        <v>150</v>
      </c>
      <c r="L22" s="14" t="s">
        <v>20</v>
      </c>
    </row>
    <row r="23" spans="1:12" ht="28" x14ac:dyDescent="0.3">
      <c r="A23" s="1" t="s">
        <v>30</v>
      </c>
      <c r="B23" s="1">
        <v>4.1E-5</v>
      </c>
      <c r="C23" s="1">
        <f t="shared" si="0"/>
        <v>-4.3899999999999997</v>
      </c>
      <c r="D23" s="1">
        <v>7.6</v>
      </c>
      <c r="E23" s="1">
        <v>0.88</v>
      </c>
      <c r="F23" s="1">
        <v>255.66</v>
      </c>
      <c r="G23" s="1" t="s">
        <v>37</v>
      </c>
      <c r="H23" s="1">
        <v>0.56999999999999995</v>
      </c>
      <c r="I23" s="1">
        <v>0.2</v>
      </c>
      <c r="J23" s="12" t="s">
        <v>9</v>
      </c>
      <c r="K23" s="11" t="s">
        <v>151</v>
      </c>
      <c r="L23" s="14" t="s">
        <v>20</v>
      </c>
    </row>
    <row r="24" spans="1:12" ht="28" x14ac:dyDescent="0.3">
      <c r="A24" s="1" t="s">
        <v>30</v>
      </c>
      <c r="B24" s="1">
        <v>5.7000000000000003E-5</v>
      </c>
      <c r="C24" s="1">
        <f t="shared" si="0"/>
        <v>-4.24</v>
      </c>
      <c r="D24" s="1">
        <v>15.71</v>
      </c>
      <c r="E24" s="1">
        <v>1.2</v>
      </c>
      <c r="F24" s="1">
        <v>255.66</v>
      </c>
      <c r="G24" s="1" t="s">
        <v>37</v>
      </c>
      <c r="H24" s="1">
        <v>0.56999999999999995</v>
      </c>
      <c r="I24" s="1">
        <v>0.56000000000000005</v>
      </c>
      <c r="J24" s="12" t="s">
        <v>10</v>
      </c>
      <c r="K24" s="11" t="s">
        <v>152</v>
      </c>
      <c r="L24" s="14" t="s">
        <v>20</v>
      </c>
    </row>
    <row r="25" spans="1:12" ht="28" x14ac:dyDescent="0.3">
      <c r="A25" s="1" t="s">
        <v>30</v>
      </c>
      <c r="B25" s="1">
        <v>6.4999999999999994E-5</v>
      </c>
      <c r="C25" s="1">
        <f t="shared" si="0"/>
        <v>-4.1900000000000004</v>
      </c>
      <c r="D25" s="1">
        <v>1.75</v>
      </c>
      <c r="E25" s="1">
        <v>0.24</v>
      </c>
      <c r="F25" s="1">
        <v>255.66</v>
      </c>
      <c r="G25" s="1" t="s">
        <v>37</v>
      </c>
      <c r="H25" s="1">
        <v>0.56999999999999995</v>
      </c>
      <c r="I25" s="1">
        <v>0.26</v>
      </c>
      <c r="J25" s="12" t="s">
        <v>11</v>
      </c>
      <c r="K25" s="11" t="s">
        <v>153</v>
      </c>
      <c r="L25" s="14" t="s">
        <v>20</v>
      </c>
    </row>
    <row r="26" spans="1:12" ht="28" x14ac:dyDescent="0.3">
      <c r="A26" s="1" t="s">
        <v>30</v>
      </c>
      <c r="B26" s="1">
        <v>1.3799999999999999E-4</v>
      </c>
      <c r="C26" s="1">
        <f t="shared" si="0"/>
        <v>-3.86</v>
      </c>
      <c r="D26" s="1">
        <v>1.71</v>
      </c>
      <c r="E26" s="1">
        <v>0.23</v>
      </c>
      <c r="F26" s="1">
        <v>255.66</v>
      </c>
      <c r="G26" s="1" t="s">
        <v>37</v>
      </c>
      <c r="H26" s="1">
        <v>0.56999999999999995</v>
      </c>
      <c r="I26" s="1">
        <v>0.19</v>
      </c>
      <c r="J26" s="12" t="s">
        <v>12</v>
      </c>
      <c r="K26" s="11" t="s">
        <v>164</v>
      </c>
      <c r="L26" s="14" t="s">
        <v>20</v>
      </c>
    </row>
    <row r="27" spans="1:12" ht="28" x14ac:dyDescent="0.3">
      <c r="A27" s="1" t="s">
        <v>30</v>
      </c>
      <c r="B27" s="1">
        <v>5.7000000000000003E-5</v>
      </c>
      <c r="C27" s="1">
        <f t="shared" si="0"/>
        <v>-4.24</v>
      </c>
      <c r="D27" s="1">
        <v>8.57</v>
      </c>
      <c r="E27" s="1">
        <v>0.93</v>
      </c>
      <c r="F27" s="1">
        <v>255.66</v>
      </c>
      <c r="G27" s="1" t="s">
        <v>37</v>
      </c>
      <c r="H27" s="1">
        <v>0.56999999999999995</v>
      </c>
      <c r="I27" s="1">
        <v>0.42</v>
      </c>
      <c r="J27" s="12" t="s">
        <v>15</v>
      </c>
      <c r="K27" s="11" t="s">
        <v>155</v>
      </c>
      <c r="L27" s="14" t="s">
        <v>20</v>
      </c>
    </row>
    <row r="28" spans="1:12" ht="28" x14ac:dyDescent="0.3">
      <c r="A28" s="1" t="s">
        <v>30</v>
      </c>
      <c r="B28" s="1">
        <v>3.1999999999999999E-5</v>
      </c>
      <c r="C28" s="1">
        <f t="shared" si="0"/>
        <v>-4.49</v>
      </c>
      <c r="D28" s="1">
        <v>11</v>
      </c>
      <c r="E28" s="1">
        <v>1.04</v>
      </c>
      <c r="F28" s="1">
        <v>255.66</v>
      </c>
      <c r="G28" s="1" t="s">
        <v>37</v>
      </c>
      <c r="H28" s="1">
        <v>0.56999999999999995</v>
      </c>
      <c r="I28" s="1">
        <v>0.11</v>
      </c>
      <c r="J28" s="12" t="s">
        <v>16</v>
      </c>
      <c r="K28" s="11" t="s">
        <v>156</v>
      </c>
      <c r="L28" s="14" t="s">
        <v>20</v>
      </c>
    </row>
    <row r="29" spans="1:12" ht="28" x14ac:dyDescent="0.3">
      <c r="A29" s="1" t="s">
        <v>30</v>
      </c>
      <c r="B29" s="1">
        <v>4.8999999999999998E-5</v>
      </c>
      <c r="C29" s="1">
        <f t="shared" si="0"/>
        <v>-4.3099999999999996</v>
      </c>
      <c r="D29" s="1">
        <v>4</v>
      </c>
      <c r="E29" s="1">
        <v>0.6</v>
      </c>
      <c r="F29" s="1">
        <v>255.66</v>
      </c>
      <c r="G29" s="1" t="s">
        <v>37</v>
      </c>
      <c r="H29" s="1">
        <v>0.56999999999999995</v>
      </c>
      <c r="I29" s="1">
        <v>0.18</v>
      </c>
      <c r="J29" s="12" t="s">
        <v>48</v>
      </c>
      <c r="K29" s="11" t="s">
        <v>157</v>
      </c>
      <c r="L29" s="14" t="s">
        <v>20</v>
      </c>
    </row>
    <row r="30" spans="1:12" ht="28" x14ac:dyDescent="0.3">
      <c r="A30" s="1" t="s">
        <v>30</v>
      </c>
      <c r="B30" s="1">
        <v>4.8999999999999998E-5</v>
      </c>
      <c r="C30" s="1">
        <f t="shared" si="0"/>
        <v>-4.3099999999999996</v>
      </c>
      <c r="D30" s="1">
        <v>4</v>
      </c>
      <c r="E30" s="1">
        <v>0.6</v>
      </c>
      <c r="F30" s="1">
        <v>255.66</v>
      </c>
      <c r="G30" s="1" t="s">
        <v>37</v>
      </c>
      <c r="H30" s="1">
        <v>0.56999999999999995</v>
      </c>
      <c r="I30" s="1">
        <v>0.7</v>
      </c>
      <c r="J30" s="12" t="s">
        <v>17</v>
      </c>
      <c r="K30" s="11" t="s">
        <v>159</v>
      </c>
      <c r="L30" s="14" t="s">
        <v>20</v>
      </c>
    </row>
    <row r="31" spans="1:12" ht="28" x14ac:dyDescent="0.3">
      <c r="A31" s="1" t="s">
        <v>30</v>
      </c>
      <c r="B31" s="1">
        <v>6.4999999999999994E-5</v>
      </c>
      <c r="C31" s="1">
        <f t="shared" si="0"/>
        <v>-4.1900000000000004</v>
      </c>
      <c r="D31" s="1">
        <v>7</v>
      </c>
      <c r="E31" s="1">
        <v>0.85</v>
      </c>
      <c r="F31" s="1">
        <v>255.66</v>
      </c>
      <c r="G31" s="1" t="s">
        <v>37</v>
      </c>
      <c r="H31" s="1">
        <v>0.56999999999999995</v>
      </c>
      <c r="I31" s="1">
        <v>0.34</v>
      </c>
      <c r="J31" s="12" t="s">
        <v>18</v>
      </c>
      <c r="K31" s="11" t="s">
        <v>160</v>
      </c>
      <c r="L31" s="14" t="s">
        <v>20</v>
      </c>
    </row>
    <row r="32" spans="1:12" ht="28" x14ac:dyDescent="0.3">
      <c r="A32" s="1" t="s">
        <v>30</v>
      </c>
      <c r="B32" s="1">
        <v>4.8999999999999998E-5</v>
      </c>
      <c r="C32" s="1">
        <f t="shared" si="0"/>
        <v>-4.3099999999999996</v>
      </c>
      <c r="D32" s="1">
        <v>2.83</v>
      </c>
      <c r="E32" s="1">
        <v>0.45</v>
      </c>
      <c r="F32" s="1">
        <v>255.66</v>
      </c>
      <c r="G32" s="1" t="s">
        <v>37</v>
      </c>
      <c r="H32" s="1">
        <v>0.56999999999999995</v>
      </c>
      <c r="I32" s="1">
        <v>0.3</v>
      </c>
      <c r="J32" s="12" t="s">
        <v>19</v>
      </c>
      <c r="K32" s="11" t="s">
        <v>149</v>
      </c>
      <c r="L32" s="14" t="s">
        <v>20</v>
      </c>
    </row>
    <row r="33" spans="1:12" ht="23.5" customHeight="1" x14ac:dyDescent="0.3">
      <c r="A33" s="1" t="s">
        <v>30</v>
      </c>
      <c r="B33" s="1">
        <v>0.61</v>
      </c>
      <c r="C33" s="1">
        <f t="shared" si="0"/>
        <v>-0.21</v>
      </c>
      <c r="D33" s="1">
        <v>1.64</v>
      </c>
      <c r="E33" s="1">
        <f>ROUND(LOG(D33),2)</f>
        <v>0.21</v>
      </c>
      <c r="F33" s="1">
        <v>255.66</v>
      </c>
      <c r="G33" s="1" t="s">
        <v>37</v>
      </c>
      <c r="H33" s="1">
        <v>0.56999999999999995</v>
      </c>
      <c r="I33" s="7">
        <v>5.09</v>
      </c>
      <c r="J33" s="12" t="s">
        <v>92</v>
      </c>
      <c r="K33" s="11" t="s">
        <v>162</v>
      </c>
      <c r="L33" s="15" t="s">
        <v>133</v>
      </c>
    </row>
    <row r="34" spans="1:12" ht="28" x14ac:dyDescent="0.3">
      <c r="A34" s="1" t="s">
        <v>31</v>
      </c>
      <c r="B34" s="1">
        <v>2.5999999999999998E-5</v>
      </c>
      <c r="C34" s="1">
        <v>-4.59</v>
      </c>
      <c r="D34" s="1">
        <v>28.67</v>
      </c>
      <c r="E34" s="1">
        <v>1.46</v>
      </c>
      <c r="F34" s="1">
        <v>249.68</v>
      </c>
      <c r="G34" s="1" t="s">
        <v>38</v>
      </c>
      <c r="H34" s="1">
        <v>0.7</v>
      </c>
      <c r="I34" s="1">
        <v>2.4500000000000002</v>
      </c>
      <c r="J34" s="12" t="s">
        <v>4</v>
      </c>
      <c r="K34" s="11" t="s">
        <v>145</v>
      </c>
      <c r="L34" s="14" t="s">
        <v>20</v>
      </c>
    </row>
    <row r="35" spans="1:12" ht="28" x14ac:dyDescent="0.3">
      <c r="A35" s="1" t="s">
        <v>31</v>
      </c>
      <c r="B35" s="1">
        <v>4.3000000000000002E-5</v>
      </c>
      <c r="C35" s="1">
        <v>-4.37</v>
      </c>
      <c r="D35" s="1">
        <v>6.2</v>
      </c>
      <c r="E35" s="1">
        <v>0.79</v>
      </c>
      <c r="F35" s="1">
        <v>249.68</v>
      </c>
      <c r="G35" s="1" t="s">
        <v>38</v>
      </c>
      <c r="H35" s="1">
        <v>0.7</v>
      </c>
      <c r="I35" s="1">
        <v>5.09</v>
      </c>
      <c r="J35" s="12" t="s">
        <v>5</v>
      </c>
      <c r="K35" s="11" t="s">
        <v>147</v>
      </c>
      <c r="L35" s="14" t="s">
        <v>20</v>
      </c>
    </row>
    <row r="36" spans="1:12" ht="28" x14ac:dyDescent="0.3">
      <c r="A36" s="1" t="s">
        <v>31</v>
      </c>
      <c r="B36" s="1">
        <v>1.12E-4</v>
      </c>
      <c r="C36" s="1">
        <v>-3.95</v>
      </c>
      <c r="D36" s="1">
        <v>0.38</v>
      </c>
      <c r="E36" s="1">
        <v>-0.41</v>
      </c>
      <c r="F36" s="1">
        <v>249.68</v>
      </c>
      <c r="G36" s="1" t="s">
        <v>38</v>
      </c>
      <c r="H36" s="1">
        <v>0.7</v>
      </c>
      <c r="I36" s="1">
        <v>6.8</v>
      </c>
      <c r="J36" s="12" t="s">
        <v>6</v>
      </c>
      <c r="K36" s="11" t="s">
        <v>148</v>
      </c>
      <c r="L36" s="14" t="s">
        <v>20</v>
      </c>
    </row>
    <row r="37" spans="1:12" ht="28" x14ac:dyDescent="0.3">
      <c r="A37" s="1" t="s">
        <v>31</v>
      </c>
      <c r="B37" s="1">
        <v>3.4999999999999997E-5</v>
      </c>
      <c r="C37" s="1">
        <v>-4.46</v>
      </c>
      <c r="D37" s="1">
        <v>20.25</v>
      </c>
      <c r="E37" s="1">
        <v>1.31</v>
      </c>
      <c r="F37" s="1">
        <v>249.68</v>
      </c>
      <c r="G37" s="1" t="s">
        <v>38</v>
      </c>
      <c r="H37" s="1">
        <v>0.7</v>
      </c>
      <c r="I37" s="1">
        <v>1.49</v>
      </c>
      <c r="J37" s="12" t="s">
        <v>8</v>
      </c>
      <c r="K37" s="11" t="s">
        <v>150</v>
      </c>
      <c r="L37" s="14" t="s">
        <v>20</v>
      </c>
    </row>
    <row r="38" spans="1:12" ht="28" x14ac:dyDescent="0.3">
      <c r="A38" s="1" t="s">
        <v>31</v>
      </c>
      <c r="B38" s="1">
        <v>3.4999999999999997E-5</v>
      </c>
      <c r="C38" s="1">
        <v>-4.46</v>
      </c>
      <c r="D38" s="1">
        <v>22</v>
      </c>
      <c r="E38" s="1">
        <v>1.34</v>
      </c>
      <c r="F38" s="1">
        <v>249.68</v>
      </c>
      <c r="G38" s="1" t="s">
        <v>38</v>
      </c>
      <c r="H38" s="1">
        <v>0.7</v>
      </c>
      <c r="I38" s="1">
        <v>0.2</v>
      </c>
      <c r="J38" s="12" t="s">
        <v>9</v>
      </c>
      <c r="K38" s="11" t="s">
        <v>151</v>
      </c>
      <c r="L38" s="14" t="s">
        <v>20</v>
      </c>
    </row>
    <row r="39" spans="1:12" ht="28" x14ac:dyDescent="0.3">
      <c r="A39" s="1" t="s">
        <v>31</v>
      </c>
      <c r="B39" s="1">
        <v>4.3000000000000002E-5</v>
      </c>
      <c r="C39" s="1">
        <v>-4.37</v>
      </c>
      <c r="D39" s="1">
        <v>27</v>
      </c>
      <c r="E39" s="1">
        <v>1.43</v>
      </c>
      <c r="F39" s="1">
        <v>249.68</v>
      </c>
      <c r="G39" s="1" t="s">
        <v>38</v>
      </c>
      <c r="H39" s="1">
        <v>0.7</v>
      </c>
      <c r="I39" s="1">
        <v>0.56000000000000005</v>
      </c>
      <c r="J39" s="12" t="s">
        <v>10</v>
      </c>
      <c r="K39" s="11" t="s">
        <v>152</v>
      </c>
      <c r="L39" s="14" t="s">
        <v>20</v>
      </c>
    </row>
    <row r="40" spans="1:12" ht="28" x14ac:dyDescent="0.3">
      <c r="A40" s="1" t="s">
        <v>31</v>
      </c>
      <c r="B40" s="1">
        <v>2.5999999999999998E-5</v>
      </c>
      <c r="C40" s="1">
        <v>-4.59</v>
      </c>
      <c r="D40" s="1">
        <v>2.33</v>
      </c>
      <c r="E40" s="1">
        <v>0.37</v>
      </c>
      <c r="F40" s="1">
        <v>249.68</v>
      </c>
      <c r="G40" s="1" t="s">
        <v>38</v>
      </c>
      <c r="H40" s="1">
        <v>0.7</v>
      </c>
      <c r="I40" s="1">
        <v>0.26</v>
      </c>
      <c r="J40" s="12" t="s">
        <v>11</v>
      </c>
      <c r="K40" s="11" t="s">
        <v>153</v>
      </c>
      <c r="L40" s="14" t="s">
        <v>20</v>
      </c>
    </row>
    <row r="41" spans="1:12" ht="28" x14ac:dyDescent="0.3">
      <c r="A41" s="1" t="s">
        <v>31</v>
      </c>
      <c r="B41" s="1">
        <v>1.2999999999999999E-4</v>
      </c>
      <c r="C41" s="1">
        <v>-3.89</v>
      </c>
      <c r="D41" s="1">
        <v>3.47</v>
      </c>
      <c r="E41" s="1">
        <v>0.54</v>
      </c>
      <c r="F41" s="1">
        <v>249.68</v>
      </c>
      <c r="G41" s="1" t="s">
        <v>38</v>
      </c>
      <c r="H41" s="1">
        <v>0.7</v>
      </c>
      <c r="I41" s="1">
        <v>0.19</v>
      </c>
      <c r="J41" s="12" t="s">
        <v>12</v>
      </c>
      <c r="K41" s="11" t="s">
        <v>164</v>
      </c>
      <c r="L41" s="14" t="s">
        <v>20</v>
      </c>
    </row>
    <row r="42" spans="1:12" ht="28" x14ac:dyDescent="0.3">
      <c r="A42" s="1" t="s">
        <v>31</v>
      </c>
      <c r="B42" s="1">
        <v>5.1999999999999997E-5</v>
      </c>
      <c r="C42" s="1">
        <v>-4.28</v>
      </c>
      <c r="D42" s="1">
        <v>9.5</v>
      </c>
      <c r="E42" s="1">
        <v>0.98</v>
      </c>
      <c r="F42" s="1">
        <v>249.68</v>
      </c>
      <c r="G42" s="1" t="s">
        <v>38</v>
      </c>
      <c r="H42" s="1">
        <v>0.7</v>
      </c>
      <c r="I42" s="1">
        <v>0.42</v>
      </c>
      <c r="J42" s="12" t="s">
        <v>15</v>
      </c>
      <c r="K42" s="11" t="s">
        <v>155</v>
      </c>
      <c r="L42" s="14" t="s">
        <v>20</v>
      </c>
    </row>
    <row r="43" spans="1:12" ht="28" x14ac:dyDescent="0.3">
      <c r="A43" s="1" t="s">
        <v>31</v>
      </c>
      <c r="B43" s="1">
        <v>2.5999999999999998E-5</v>
      </c>
      <c r="C43" s="1">
        <v>-4.59</v>
      </c>
      <c r="D43" s="1">
        <v>7.33</v>
      </c>
      <c r="E43" s="1">
        <v>0.87</v>
      </c>
      <c r="F43" s="1">
        <v>249.68</v>
      </c>
      <c r="G43" s="1" t="s">
        <v>38</v>
      </c>
      <c r="H43" s="1">
        <v>0.7</v>
      </c>
      <c r="I43" s="1">
        <v>0.11</v>
      </c>
      <c r="J43" s="12" t="s">
        <v>16</v>
      </c>
      <c r="K43" s="11" t="s">
        <v>156</v>
      </c>
      <c r="L43" s="14" t="s">
        <v>20</v>
      </c>
    </row>
    <row r="44" spans="1:12" ht="28" x14ac:dyDescent="0.3">
      <c r="A44" s="1" t="s">
        <v>31</v>
      </c>
      <c r="B44" s="1">
        <v>2.5999999999999998E-5</v>
      </c>
      <c r="C44" s="1">
        <v>-4.59</v>
      </c>
      <c r="D44" s="1">
        <v>9.33</v>
      </c>
      <c r="E44" s="1">
        <v>0.97</v>
      </c>
      <c r="F44" s="1">
        <v>249.68</v>
      </c>
      <c r="G44" s="1" t="s">
        <v>38</v>
      </c>
      <c r="H44" s="1">
        <v>0.7</v>
      </c>
      <c r="I44" s="1">
        <v>0.18</v>
      </c>
      <c r="J44" s="12" t="s">
        <v>48</v>
      </c>
      <c r="K44" s="11" t="s">
        <v>157</v>
      </c>
      <c r="L44" s="14" t="s">
        <v>20</v>
      </c>
    </row>
    <row r="45" spans="1:12" ht="28" x14ac:dyDescent="0.3">
      <c r="A45" s="1" t="s">
        <v>31</v>
      </c>
      <c r="B45" s="1">
        <v>5.1999999999999997E-5</v>
      </c>
      <c r="C45" s="1">
        <v>-4.28</v>
      </c>
      <c r="D45" s="1">
        <v>3.33</v>
      </c>
      <c r="E45" s="1">
        <v>0.52</v>
      </c>
      <c r="F45" s="1">
        <v>249.68</v>
      </c>
      <c r="G45" s="1" t="s">
        <v>38</v>
      </c>
      <c r="H45" s="1">
        <v>0.7</v>
      </c>
      <c r="I45" s="1">
        <v>0.7</v>
      </c>
      <c r="J45" s="12" t="s">
        <v>17</v>
      </c>
      <c r="K45" s="11" t="s">
        <v>159</v>
      </c>
      <c r="L45" s="14" t="s">
        <v>20</v>
      </c>
    </row>
    <row r="46" spans="1:12" ht="28" x14ac:dyDescent="0.3">
      <c r="A46" s="1" t="s">
        <v>31</v>
      </c>
      <c r="B46" s="1">
        <v>6.8999999999999997E-5</v>
      </c>
      <c r="C46" s="1">
        <v>-4.16</v>
      </c>
      <c r="D46" s="1">
        <v>19.25</v>
      </c>
      <c r="E46" s="1">
        <v>1.28</v>
      </c>
      <c r="F46" s="1">
        <v>249.68</v>
      </c>
      <c r="G46" s="1" t="s">
        <v>38</v>
      </c>
      <c r="H46" s="1">
        <v>0.7</v>
      </c>
      <c r="I46" s="1">
        <v>0.34</v>
      </c>
      <c r="J46" s="12" t="s">
        <v>18</v>
      </c>
      <c r="K46" s="11" t="s">
        <v>160</v>
      </c>
      <c r="L46" s="14" t="s">
        <v>20</v>
      </c>
    </row>
    <row r="47" spans="1:12" ht="28" x14ac:dyDescent="0.3">
      <c r="A47" s="1" t="s">
        <v>31</v>
      </c>
      <c r="B47" s="1">
        <v>4.3000000000000002E-5</v>
      </c>
      <c r="C47" s="1">
        <v>-4.37</v>
      </c>
      <c r="D47" s="1">
        <v>9.8000000000000007</v>
      </c>
      <c r="E47" s="1">
        <v>0.99</v>
      </c>
      <c r="F47" s="1">
        <v>249.68</v>
      </c>
      <c r="G47" s="1" t="s">
        <v>38</v>
      </c>
      <c r="H47" s="1">
        <v>0.7</v>
      </c>
      <c r="I47" s="1">
        <v>0.3</v>
      </c>
      <c r="J47" s="12" t="s">
        <v>19</v>
      </c>
      <c r="K47" s="11" t="s">
        <v>149</v>
      </c>
      <c r="L47" s="14" t="s">
        <v>20</v>
      </c>
    </row>
    <row r="48" spans="1:12" ht="42" x14ac:dyDescent="0.3">
      <c r="A48" s="1" t="s">
        <v>144</v>
      </c>
      <c r="B48" s="1">
        <v>4.21</v>
      </c>
      <c r="C48" s="1">
        <f>ROUND(LOG(B48),2)</f>
        <v>0.62</v>
      </c>
      <c r="D48" s="1">
        <v>12.03</v>
      </c>
      <c r="E48" s="1">
        <f>ROUND(LOG(D48),2)</f>
        <v>1.08</v>
      </c>
      <c r="F48" s="1">
        <v>249.68</v>
      </c>
      <c r="G48" s="1" t="s">
        <v>38</v>
      </c>
      <c r="H48" s="1">
        <v>0.7</v>
      </c>
      <c r="I48" s="1">
        <v>6</v>
      </c>
      <c r="J48" s="12" t="s">
        <v>141</v>
      </c>
      <c r="K48" s="11" t="s">
        <v>161</v>
      </c>
      <c r="L48" s="14" t="s">
        <v>140</v>
      </c>
    </row>
    <row r="49" spans="1:12" ht="28" x14ac:dyDescent="0.3">
      <c r="A49" s="1" t="s">
        <v>32</v>
      </c>
      <c r="B49" s="1">
        <v>2.3E-5</v>
      </c>
      <c r="C49" s="1">
        <v>-4.6399999999999997</v>
      </c>
      <c r="D49" s="1">
        <v>3.67</v>
      </c>
      <c r="E49" s="1">
        <v>0.56000000000000005</v>
      </c>
      <c r="F49" s="1">
        <v>252.72</v>
      </c>
      <c r="G49" s="1" t="s">
        <v>39</v>
      </c>
      <c r="H49" s="1">
        <v>1.26</v>
      </c>
      <c r="I49" s="1">
        <v>2.4500000000000002</v>
      </c>
      <c r="J49" s="12" t="s">
        <v>4</v>
      </c>
      <c r="K49" s="11" t="s">
        <v>145</v>
      </c>
      <c r="L49" s="14" t="s">
        <v>20</v>
      </c>
    </row>
    <row r="50" spans="1:12" ht="28" x14ac:dyDescent="0.3">
      <c r="A50" s="1" t="s">
        <v>32</v>
      </c>
      <c r="B50" s="1">
        <v>5.3999999999999998E-5</v>
      </c>
      <c r="C50" s="1">
        <v>-4.2699999999999996</v>
      </c>
      <c r="D50" s="1">
        <v>1.86</v>
      </c>
      <c r="E50" s="1">
        <v>0.27</v>
      </c>
      <c r="F50" s="1">
        <v>252.72</v>
      </c>
      <c r="G50" s="1" t="s">
        <v>39</v>
      </c>
      <c r="H50" s="1">
        <v>1.26</v>
      </c>
      <c r="I50" s="1">
        <v>5.09</v>
      </c>
      <c r="J50" s="12" t="s">
        <v>5</v>
      </c>
      <c r="K50" s="11" t="s">
        <v>147</v>
      </c>
      <c r="L50" s="14" t="s">
        <v>20</v>
      </c>
    </row>
    <row r="51" spans="1:12" ht="28" x14ac:dyDescent="0.3">
      <c r="A51" s="1" t="s">
        <v>32</v>
      </c>
      <c r="B51" s="1">
        <v>2.5399999999999999E-4</v>
      </c>
      <c r="C51" s="1">
        <f>ROUND(LOG(B51),2)</f>
        <v>-3.6</v>
      </c>
      <c r="D51" s="1">
        <v>0.61</v>
      </c>
      <c r="E51" s="1">
        <f>ROUND(LOG(D51),2)</f>
        <v>-0.21</v>
      </c>
      <c r="F51" s="1">
        <v>252.72</v>
      </c>
      <c r="G51" s="1" t="s">
        <v>39</v>
      </c>
      <c r="H51" s="1">
        <v>1.26</v>
      </c>
      <c r="I51" s="1">
        <v>6.8</v>
      </c>
      <c r="J51" s="12" t="s">
        <v>6</v>
      </c>
      <c r="K51" s="11" t="s">
        <v>148</v>
      </c>
      <c r="L51" s="14" t="s">
        <v>20</v>
      </c>
    </row>
    <row r="52" spans="1:12" ht="28" x14ac:dyDescent="0.3">
      <c r="A52" s="1" t="s">
        <v>32</v>
      </c>
      <c r="B52" s="1">
        <v>6.2000000000000003E-5</v>
      </c>
      <c r="C52" s="1">
        <v>-4.21</v>
      </c>
      <c r="D52" s="1">
        <v>5.88</v>
      </c>
      <c r="E52" s="1">
        <v>0.77</v>
      </c>
      <c r="F52" s="1">
        <v>252.72</v>
      </c>
      <c r="G52" s="1" t="s">
        <v>39</v>
      </c>
      <c r="H52" s="1">
        <v>1.26</v>
      </c>
      <c r="I52" s="1">
        <v>1.49</v>
      </c>
      <c r="J52" s="12" t="s">
        <v>8</v>
      </c>
      <c r="K52" s="11" t="s">
        <v>150</v>
      </c>
      <c r="L52" s="14" t="s">
        <v>20</v>
      </c>
    </row>
    <row r="53" spans="1:12" ht="28" x14ac:dyDescent="0.3">
      <c r="A53" s="1" t="s">
        <v>32</v>
      </c>
      <c r="B53" s="1">
        <v>5.3999999999999998E-5</v>
      </c>
      <c r="C53" s="1">
        <v>-4.2699999999999996</v>
      </c>
      <c r="D53" s="1">
        <v>3.86</v>
      </c>
      <c r="E53" s="1">
        <v>0.59</v>
      </c>
      <c r="F53" s="1">
        <v>252.72</v>
      </c>
      <c r="G53" s="1" t="s">
        <v>39</v>
      </c>
      <c r="H53" s="1">
        <v>1.26</v>
      </c>
      <c r="I53" s="1">
        <v>0.2</v>
      </c>
      <c r="J53" s="12" t="s">
        <v>9</v>
      </c>
      <c r="K53" s="11" t="s">
        <v>151</v>
      </c>
      <c r="L53" s="14" t="s">
        <v>20</v>
      </c>
    </row>
    <row r="54" spans="1:12" ht="28" x14ac:dyDescent="0.3">
      <c r="A54" s="1" t="s">
        <v>32</v>
      </c>
      <c r="B54" s="1">
        <v>6.9999999999999994E-5</v>
      </c>
      <c r="C54" s="1">
        <v>-4.1500000000000004</v>
      </c>
      <c r="D54" s="1">
        <v>7.56</v>
      </c>
      <c r="E54" s="1">
        <v>0.88</v>
      </c>
      <c r="F54" s="1">
        <v>252.72</v>
      </c>
      <c r="G54" s="1" t="s">
        <v>39</v>
      </c>
      <c r="H54" s="1">
        <v>1.26</v>
      </c>
      <c r="I54" s="1">
        <v>0.56000000000000005</v>
      </c>
      <c r="J54" s="12" t="s">
        <v>10</v>
      </c>
      <c r="K54" s="11" t="s">
        <v>152</v>
      </c>
      <c r="L54" s="14" t="s">
        <v>20</v>
      </c>
    </row>
    <row r="55" spans="1:12" ht="28" x14ac:dyDescent="0.3">
      <c r="A55" s="1" t="s">
        <v>32</v>
      </c>
      <c r="B55" s="1">
        <v>3.1000000000000001E-5</v>
      </c>
      <c r="C55" s="1">
        <v>-4.51</v>
      </c>
      <c r="D55" s="1">
        <v>1.25</v>
      </c>
      <c r="E55" s="1">
        <v>0.1</v>
      </c>
      <c r="F55" s="1">
        <v>252.72</v>
      </c>
      <c r="G55" s="1" t="s">
        <v>39</v>
      </c>
      <c r="H55" s="1">
        <v>1.26</v>
      </c>
      <c r="I55" s="1">
        <v>0.26</v>
      </c>
      <c r="J55" s="12" t="s">
        <v>11</v>
      </c>
      <c r="K55" s="11" t="s">
        <v>153</v>
      </c>
      <c r="L55" s="14" t="s">
        <v>20</v>
      </c>
    </row>
    <row r="56" spans="1:12" ht="28" x14ac:dyDescent="0.3">
      <c r="A56" s="1" t="s">
        <v>32</v>
      </c>
      <c r="B56" s="1">
        <v>6.9999999999999994E-5</v>
      </c>
      <c r="C56" s="1">
        <v>-4.1500000000000004</v>
      </c>
      <c r="D56" s="1">
        <v>0.22</v>
      </c>
      <c r="E56" s="1">
        <v>-0.65</v>
      </c>
      <c r="F56" s="1">
        <v>252.72</v>
      </c>
      <c r="G56" s="1" t="s">
        <v>39</v>
      </c>
      <c r="H56" s="1">
        <v>1.26</v>
      </c>
      <c r="I56" s="1">
        <v>0.19</v>
      </c>
      <c r="J56" s="12" t="s">
        <v>12</v>
      </c>
      <c r="K56" s="11" t="s">
        <v>164</v>
      </c>
      <c r="L56" s="14" t="s">
        <v>20</v>
      </c>
    </row>
    <row r="57" spans="1:12" ht="28" x14ac:dyDescent="0.3">
      <c r="A57" s="1" t="s">
        <v>32</v>
      </c>
      <c r="B57" s="1">
        <v>6.2000000000000003E-5</v>
      </c>
      <c r="C57" s="1">
        <v>-4.21</v>
      </c>
      <c r="D57" s="1">
        <v>1.88</v>
      </c>
      <c r="E57" s="1">
        <v>0.27</v>
      </c>
      <c r="F57" s="1">
        <v>252.72</v>
      </c>
      <c r="G57" s="1" t="s">
        <v>39</v>
      </c>
      <c r="H57" s="1">
        <v>1.26</v>
      </c>
      <c r="I57" s="1">
        <v>0.42</v>
      </c>
      <c r="J57" s="12" t="s">
        <v>15</v>
      </c>
      <c r="K57" s="11" t="s">
        <v>155</v>
      </c>
      <c r="L57" s="14" t="s">
        <v>20</v>
      </c>
    </row>
    <row r="58" spans="1:12" ht="28" x14ac:dyDescent="0.3">
      <c r="A58" s="1" t="s">
        <v>32</v>
      </c>
      <c r="B58" s="1">
        <v>6.2000000000000003E-5</v>
      </c>
      <c r="C58" s="1">
        <v>-4.21</v>
      </c>
      <c r="D58" s="1">
        <v>1.1299999999999999</v>
      </c>
      <c r="E58" s="1">
        <v>0.05</v>
      </c>
      <c r="F58" s="1">
        <v>252.72</v>
      </c>
      <c r="G58" s="1" t="s">
        <v>39</v>
      </c>
      <c r="H58" s="1">
        <v>1.26</v>
      </c>
      <c r="I58" s="1">
        <v>0.18</v>
      </c>
      <c r="J58" s="12" t="s">
        <v>48</v>
      </c>
      <c r="K58" s="11" t="s">
        <v>157</v>
      </c>
      <c r="L58" s="14" t="s">
        <v>20</v>
      </c>
    </row>
    <row r="59" spans="1:12" ht="28" x14ac:dyDescent="0.3">
      <c r="A59" s="1" t="s">
        <v>32</v>
      </c>
      <c r="B59" s="1">
        <v>6.2000000000000003E-5</v>
      </c>
      <c r="C59" s="1">
        <v>-4.21</v>
      </c>
      <c r="D59" s="1">
        <v>1.5</v>
      </c>
      <c r="E59" s="1">
        <v>0.18</v>
      </c>
      <c r="F59" s="1">
        <v>252.72</v>
      </c>
      <c r="G59" s="1" t="s">
        <v>39</v>
      </c>
      <c r="H59" s="1">
        <v>1.26</v>
      </c>
      <c r="I59" s="1">
        <v>0.7</v>
      </c>
      <c r="J59" s="12" t="s">
        <v>17</v>
      </c>
      <c r="K59" s="11" t="s">
        <v>159</v>
      </c>
      <c r="L59" s="14" t="s">
        <v>20</v>
      </c>
    </row>
    <row r="60" spans="1:12" ht="28" x14ac:dyDescent="0.3">
      <c r="A60" s="1" t="s">
        <v>32</v>
      </c>
      <c r="B60" s="1">
        <v>3.8999999999999999E-5</v>
      </c>
      <c r="C60" s="1">
        <v>-4.41</v>
      </c>
      <c r="D60" s="1">
        <v>0.6</v>
      </c>
      <c r="E60" s="1">
        <v>-0.22</v>
      </c>
      <c r="F60" s="1">
        <v>252.72</v>
      </c>
      <c r="G60" s="1" t="s">
        <v>39</v>
      </c>
      <c r="H60" s="1">
        <v>1.26</v>
      </c>
      <c r="I60" s="1">
        <v>0.3</v>
      </c>
      <c r="J60" s="12" t="s">
        <v>19</v>
      </c>
      <c r="K60" s="11" t="s">
        <v>149</v>
      </c>
      <c r="L60" s="14" t="s">
        <v>20</v>
      </c>
    </row>
    <row r="61" spans="1:12" ht="42" x14ac:dyDescent="0.3">
      <c r="A61" s="1" t="s">
        <v>143</v>
      </c>
      <c r="B61" s="1">
        <v>1.87</v>
      </c>
      <c r="C61" s="1">
        <f>ROUND(LOG(B61),2)</f>
        <v>0.27</v>
      </c>
      <c r="D61" s="1">
        <v>19.77</v>
      </c>
      <c r="E61" s="1">
        <f>ROUND(LOG(D61),2)</f>
        <v>1.3</v>
      </c>
      <c r="F61" s="1">
        <v>252.72</v>
      </c>
      <c r="G61" s="1" t="s">
        <v>39</v>
      </c>
      <c r="H61" s="1">
        <v>1.26</v>
      </c>
      <c r="I61" s="1">
        <v>6</v>
      </c>
      <c r="J61" s="12" t="s">
        <v>141</v>
      </c>
      <c r="K61" s="11" t="s">
        <v>161</v>
      </c>
      <c r="L61" s="14" t="s">
        <v>140</v>
      </c>
    </row>
    <row r="62" spans="1:12" ht="28" x14ac:dyDescent="0.3">
      <c r="A62" s="1" t="s">
        <v>33</v>
      </c>
      <c r="B62" s="1">
        <v>6.8999999999999997E-5</v>
      </c>
      <c r="C62" s="1">
        <v>-4.16</v>
      </c>
      <c r="D62" s="1">
        <v>6.71</v>
      </c>
      <c r="E62" s="1">
        <v>0.83</v>
      </c>
      <c r="F62" s="1">
        <v>283.39999999999998</v>
      </c>
      <c r="G62" s="1" t="s">
        <v>40</v>
      </c>
      <c r="H62" s="1">
        <v>1.68</v>
      </c>
      <c r="I62" s="1">
        <v>2.4500000000000002</v>
      </c>
      <c r="J62" s="12" t="s">
        <v>4</v>
      </c>
      <c r="K62" s="11" t="s">
        <v>145</v>
      </c>
      <c r="L62" s="14" t="s">
        <v>20</v>
      </c>
    </row>
    <row r="63" spans="1:12" ht="28" x14ac:dyDescent="0.3">
      <c r="A63" s="1" t="s">
        <v>33</v>
      </c>
      <c r="B63" s="1">
        <v>1.9799999999999999E-4</v>
      </c>
      <c r="C63" s="1">
        <v>-3.7</v>
      </c>
      <c r="D63" s="1">
        <v>14.5</v>
      </c>
      <c r="E63" s="1">
        <v>1.1599999999999999</v>
      </c>
      <c r="F63" s="1">
        <v>283.39999999999998</v>
      </c>
      <c r="G63" s="1" t="s">
        <v>40</v>
      </c>
      <c r="H63" s="1">
        <v>1.68</v>
      </c>
      <c r="I63" s="1">
        <v>5.09</v>
      </c>
      <c r="J63" s="12" t="s">
        <v>5</v>
      </c>
      <c r="K63" s="11" t="s">
        <v>147</v>
      </c>
      <c r="L63" s="14" t="s">
        <v>20</v>
      </c>
    </row>
    <row r="64" spans="1:12" ht="28" x14ac:dyDescent="0.3">
      <c r="A64" s="1" t="s">
        <v>33</v>
      </c>
      <c r="B64" s="1">
        <v>1.6799999999999999E-4</v>
      </c>
      <c r="C64" s="1">
        <v>-3.77</v>
      </c>
      <c r="D64" s="1">
        <v>9.1199999999999992</v>
      </c>
      <c r="E64" s="1">
        <v>0.96</v>
      </c>
      <c r="F64" s="1">
        <v>283.39999999999998</v>
      </c>
      <c r="G64" s="1" t="s">
        <v>40</v>
      </c>
      <c r="H64" s="1">
        <v>1.68</v>
      </c>
      <c r="I64" s="1">
        <v>6.8</v>
      </c>
      <c r="J64" s="12" t="s">
        <v>6</v>
      </c>
      <c r="K64" s="11" t="s">
        <v>148</v>
      </c>
      <c r="L64" s="14" t="s">
        <v>20</v>
      </c>
    </row>
    <row r="65" spans="1:12" ht="28" x14ac:dyDescent="0.3">
      <c r="A65" s="1" t="s">
        <v>33</v>
      </c>
      <c r="B65" s="1">
        <v>1.1900000000000001E-4</v>
      </c>
      <c r="C65" s="1">
        <v>-3.92</v>
      </c>
      <c r="D65" s="1">
        <v>5.17</v>
      </c>
      <c r="E65" s="1">
        <v>0.71</v>
      </c>
      <c r="F65" s="1">
        <v>283.39999999999998</v>
      </c>
      <c r="G65" s="1" t="s">
        <v>40</v>
      </c>
      <c r="H65" s="1">
        <v>1.68</v>
      </c>
      <c r="I65" s="1">
        <v>1.31</v>
      </c>
      <c r="J65" s="12" t="s">
        <v>7</v>
      </c>
      <c r="K65" s="11" t="s">
        <v>149</v>
      </c>
      <c r="L65" s="14" t="s">
        <v>20</v>
      </c>
    </row>
    <row r="66" spans="1:12" ht="28" x14ac:dyDescent="0.3">
      <c r="A66" s="1" t="s">
        <v>33</v>
      </c>
      <c r="B66" s="1">
        <v>5.8999999999999998E-5</v>
      </c>
      <c r="C66" s="1">
        <v>-4.2300000000000004</v>
      </c>
      <c r="D66" s="1">
        <v>52.5</v>
      </c>
      <c r="E66" s="1">
        <v>1.72</v>
      </c>
      <c r="F66" s="1">
        <v>283.39999999999998</v>
      </c>
      <c r="G66" s="1" t="s">
        <v>40</v>
      </c>
      <c r="H66" s="1">
        <v>1.68</v>
      </c>
      <c r="I66" s="1">
        <v>1.49</v>
      </c>
      <c r="J66" s="12" t="s">
        <v>8</v>
      </c>
      <c r="K66" s="11" t="s">
        <v>150</v>
      </c>
      <c r="L66" s="14" t="s">
        <v>20</v>
      </c>
    </row>
    <row r="67" spans="1:12" ht="28" x14ac:dyDescent="0.3">
      <c r="A67" s="1" t="s">
        <v>33</v>
      </c>
      <c r="B67" s="1">
        <v>7.8999999999999996E-5</v>
      </c>
      <c r="C67" s="1">
        <v>-4.0999999999999996</v>
      </c>
      <c r="D67" s="1">
        <v>18.38</v>
      </c>
      <c r="E67" s="1">
        <v>1.26</v>
      </c>
      <c r="F67" s="1">
        <v>283.39999999999998</v>
      </c>
      <c r="G67" s="1" t="s">
        <v>40</v>
      </c>
      <c r="H67" s="1">
        <v>1.68</v>
      </c>
      <c r="I67" s="1">
        <v>0.2</v>
      </c>
      <c r="J67" s="12" t="s">
        <v>9</v>
      </c>
      <c r="K67" s="11" t="s">
        <v>151</v>
      </c>
      <c r="L67" s="14" t="s">
        <v>20</v>
      </c>
    </row>
    <row r="68" spans="1:12" ht="28" x14ac:dyDescent="0.3">
      <c r="A68" s="1" t="s">
        <v>33</v>
      </c>
      <c r="B68" s="1">
        <v>2.5799999999999998E-4</v>
      </c>
      <c r="C68" s="1">
        <v>-3.59</v>
      </c>
      <c r="D68" s="1">
        <v>48.85</v>
      </c>
      <c r="E68" s="1">
        <v>1.69</v>
      </c>
      <c r="F68" s="1">
        <v>283.39999999999998</v>
      </c>
      <c r="G68" s="1" t="s">
        <v>40</v>
      </c>
      <c r="H68" s="1">
        <v>1.68</v>
      </c>
      <c r="I68" s="1">
        <v>0.56000000000000005</v>
      </c>
      <c r="J68" s="12" t="s">
        <v>10</v>
      </c>
      <c r="K68" s="11" t="s">
        <v>152</v>
      </c>
      <c r="L68" s="14" t="s">
        <v>20</v>
      </c>
    </row>
    <row r="69" spans="1:12" ht="28" x14ac:dyDescent="0.3">
      <c r="A69" s="1" t="s">
        <v>33</v>
      </c>
      <c r="B69" s="1">
        <v>6.8999999999999997E-5</v>
      </c>
      <c r="C69" s="1">
        <v>-4.16</v>
      </c>
      <c r="D69" s="1">
        <v>1.71</v>
      </c>
      <c r="E69" s="1">
        <v>0.23</v>
      </c>
      <c r="F69" s="1">
        <v>283.39999999999998</v>
      </c>
      <c r="G69" s="1" t="s">
        <v>40</v>
      </c>
      <c r="H69" s="1">
        <v>1.68</v>
      </c>
      <c r="I69" s="1">
        <v>0.26</v>
      </c>
      <c r="J69" s="12" t="s">
        <v>11</v>
      </c>
      <c r="K69" s="11" t="s">
        <v>153</v>
      </c>
      <c r="L69" s="14" t="s">
        <v>20</v>
      </c>
    </row>
    <row r="70" spans="1:12" ht="28" x14ac:dyDescent="0.3">
      <c r="A70" s="1" t="s">
        <v>33</v>
      </c>
      <c r="B70" s="1">
        <v>3.1700000000000001E-4</v>
      </c>
      <c r="C70" s="1">
        <v>-3.5</v>
      </c>
      <c r="D70" s="1">
        <v>3.19</v>
      </c>
      <c r="E70" s="1">
        <v>0.5</v>
      </c>
      <c r="F70" s="1">
        <v>283.39999999999998</v>
      </c>
      <c r="G70" s="1" t="s">
        <v>40</v>
      </c>
      <c r="H70" s="1">
        <v>1.68</v>
      </c>
      <c r="I70" s="1">
        <v>0.19</v>
      </c>
      <c r="J70" s="12" t="s">
        <v>12</v>
      </c>
      <c r="K70" s="11" t="s">
        <v>164</v>
      </c>
      <c r="L70" s="14" t="s">
        <v>20</v>
      </c>
    </row>
    <row r="71" spans="1:12" ht="28" x14ac:dyDescent="0.3">
      <c r="A71" s="1" t="s">
        <v>33</v>
      </c>
      <c r="B71" s="1">
        <v>1.7799999999999999E-4</v>
      </c>
      <c r="C71" s="1">
        <v>-3.75</v>
      </c>
      <c r="D71" s="1">
        <v>42.72</v>
      </c>
      <c r="E71" s="1">
        <v>1.63</v>
      </c>
      <c r="F71" s="1">
        <v>283.39999999999998</v>
      </c>
      <c r="G71" s="1" t="s">
        <v>40</v>
      </c>
      <c r="H71" s="1">
        <v>1.68</v>
      </c>
      <c r="I71" s="1">
        <v>0.3</v>
      </c>
      <c r="J71" s="12" t="s">
        <v>13</v>
      </c>
      <c r="K71" s="11" t="s">
        <v>154</v>
      </c>
      <c r="L71" s="14" t="s">
        <v>20</v>
      </c>
    </row>
    <row r="72" spans="1:12" ht="28" x14ac:dyDescent="0.3">
      <c r="A72" s="1" t="s">
        <v>33</v>
      </c>
      <c r="B72" s="1">
        <v>1.0900000000000001E-4</v>
      </c>
      <c r="C72" s="1">
        <v>-3.96</v>
      </c>
      <c r="D72" s="1">
        <v>9</v>
      </c>
      <c r="E72" s="1">
        <v>0.95</v>
      </c>
      <c r="F72" s="1">
        <v>283.39999999999998</v>
      </c>
      <c r="G72" s="1" t="s">
        <v>40</v>
      </c>
      <c r="H72" s="1">
        <v>1.68</v>
      </c>
      <c r="I72" s="1">
        <v>0.42</v>
      </c>
      <c r="J72" s="12" t="s">
        <v>15</v>
      </c>
      <c r="K72" s="11" t="s">
        <v>155</v>
      </c>
      <c r="L72" s="14" t="s">
        <v>20</v>
      </c>
    </row>
    <row r="73" spans="1:12" ht="28" x14ac:dyDescent="0.3">
      <c r="A73" s="1" t="s">
        <v>33</v>
      </c>
      <c r="B73" s="1">
        <v>5.8999999999999998E-5</v>
      </c>
      <c r="C73" s="1">
        <v>-4.2300000000000004</v>
      </c>
      <c r="D73" s="1">
        <v>7.5</v>
      </c>
      <c r="E73" s="1">
        <v>0.88</v>
      </c>
      <c r="F73" s="1">
        <v>283.39999999999998</v>
      </c>
      <c r="G73" s="1" t="s">
        <v>40</v>
      </c>
      <c r="H73" s="1">
        <v>1.68</v>
      </c>
      <c r="I73" s="1">
        <v>0.11</v>
      </c>
      <c r="J73" s="12" t="s">
        <v>16</v>
      </c>
      <c r="K73" s="11" t="s">
        <v>156</v>
      </c>
      <c r="L73" s="14" t="s">
        <v>20</v>
      </c>
    </row>
    <row r="74" spans="1:12" ht="28" x14ac:dyDescent="0.3">
      <c r="A74" s="1" t="s">
        <v>33</v>
      </c>
      <c r="B74" s="1">
        <v>3.1700000000000001E-4</v>
      </c>
      <c r="C74" s="1">
        <v>-3.5</v>
      </c>
      <c r="D74" s="1">
        <v>2.41</v>
      </c>
      <c r="E74" s="1">
        <v>0.38</v>
      </c>
      <c r="F74" s="1">
        <v>283.39999999999998</v>
      </c>
      <c r="G74" s="1" t="s">
        <v>40</v>
      </c>
      <c r="H74" s="1">
        <v>1.68</v>
      </c>
      <c r="I74" s="1">
        <v>0.18</v>
      </c>
      <c r="J74" s="12" t="s">
        <v>48</v>
      </c>
      <c r="K74" s="11" t="s">
        <v>157</v>
      </c>
      <c r="L74" s="14" t="s">
        <v>20</v>
      </c>
    </row>
    <row r="75" spans="1:12" ht="28" x14ac:dyDescent="0.3">
      <c r="A75" s="1" t="s">
        <v>33</v>
      </c>
      <c r="B75" s="1">
        <v>5.8500000000000002E-4</v>
      </c>
      <c r="C75" s="1">
        <v>-3.23</v>
      </c>
      <c r="D75" s="1">
        <v>3.9</v>
      </c>
      <c r="E75" s="1">
        <v>0.59</v>
      </c>
      <c r="F75" s="1">
        <v>283.39999999999998</v>
      </c>
      <c r="G75" s="1" t="s">
        <v>40</v>
      </c>
      <c r="H75" s="1">
        <v>1.68</v>
      </c>
      <c r="I75" s="1">
        <v>0.7</v>
      </c>
      <c r="J75" s="12" t="s">
        <v>17</v>
      </c>
      <c r="K75" s="11" t="s">
        <v>159</v>
      </c>
      <c r="L75" s="14" t="s">
        <v>20</v>
      </c>
    </row>
    <row r="76" spans="1:12" ht="28" x14ac:dyDescent="0.3">
      <c r="A76" s="1" t="s">
        <v>33</v>
      </c>
      <c r="B76" s="1">
        <v>4.0000000000000003E-5</v>
      </c>
      <c r="C76" s="1">
        <v>-4.4000000000000004</v>
      </c>
      <c r="D76" s="1">
        <v>39</v>
      </c>
      <c r="E76" s="1">
        <v>1.59</v>
      </c>
      <c r="F76" s="1">
        <v>283.39999999999998</v>
      </c>
      <c r="G76" s="1" t="s">
        <v>40</v>
      </c>
      <c r="H76" s="1">
        <v>1.68</v>
      </c>
      <c r="I76" s="1">
        <v>0.3</v>
      </c>
      <c r="J76" s="12" t="s">
        <v>19</v>
      </c>
      <c r="K76" s="11" t="s">
        <v>149</v>
      </c>
      <c r="L76" s="14" t="s">
        <v>20</v>
      </c>
    </row>
    <row r="77" spans="1:12" ht="28" x14ac:dyDescent="0.3">
      <c r="A77" s="1" t="s">
        <v>34</v>
      </c>
      <c r="B77" s="1">
        <v>6.0000000000000002E-5</v>
      </c>
      <c r="C77" s="1">
        <v>-4.22</v>
      </c>
      <c r="D77" s="1">
        <v>17.329999999999998</v>
      </c>
      <c r="E77" s="1">
        <v>1.24</v>
      </c>
      <c r="F77" s="1">
        <v>279.33</v>
      </c>
      <c r="G77" s="1" t="s">
        <v>41</v>
      </c>
      <c r="H77" s="1">
        <v>1.65</v>
      </c>
      <c r="I77" s="1">
        <v>2.4500000000000002</v>
      </c>
      <c r="J77" s="12" t="s">
        <v>4</v>
      </c>
      <c r="K77" s="11" t="s">
        <v>145</v>
      </c>
      <c r="L77" s="14" t="s">
        <v>20</v>
      </c>
    </row>
    <row r="78" spans="1:12" ht="28" x14ac:dyDescent="0.3">
      <c r="A78" s="1" t="s">
        <v>34</v>
      </c>
      <c r="B78" s="1">
        <v>1.9900000000000001E-4</v>
      </c>
      <c r="C78" s="1">
        <v>-3.7</v>
      </c>
      <c r="D78" s="1">
        <v>11.85</v>
      </c>
      <c r="E78" s="1">
        <v>1.07</v>
      </c>
      <c r="F78" s="1">
        <v>279.33</v>
      </c>
      <c r="G78" s="1" t="s">
        <v>41</v>
      </c>
      <c r="H78" s="1">
        <v>1.65</v>
      </c>
      <c r="I78" s="1">
        <v>5.09</v>
      </c>
      <c r="J78" s="12" t="s">
        <v>5</v>
      </c>
      <c r="K78" s="11" t="s">
        <v>147</v>
      </c>
      <c r="L78" s="14" t="s">
        <v>20</v>
      </c>
    </row>
    <row r="79" spans="1:12" ht="28" x14ac:dyDescent="0.3">
      <c r="A79" s="1" t="s">
        <v>34</v>
      </c>
      <c r="B79" s="1">
        <v>3.8699999999999997E-4</v>
      </c>
      <c r="C79" s="1">
        <v>-3.41</v>
      </c>
      <c r="D79" s="1">
        <v>6.18</v>
      </c>
      <c r="E79" s="1">
        <v>0.79</v>
      </c>
      <c r="F79" s="1">
        <v>279.33</v>
      </c>
      <c r="G79" s="1" t="s">
        <v>41</v>
      </c>
      <c r="H79" s="1">
        <v>1.65</v>
      </c>
      <c r="I79" s="1">
        <v>6.8</v>
      </c>
      <c r="J79" s="12" t="s">
        <v>6</v>
      </c>
      <c r="K79" s="11" t="s">
        <v>148</v>
      </c>
      <c r="L79" s="14" t="s">
        <v>20</v>
      </c>
    </row>
    <row r="80" spans="1:12" ht="28" x14ac:dyDescent="0.3">
      <c r="A80" s="1" t="s">
        <v>34</v>
      </c>
      <c r="B80" s="1">
        <v>1.6899999999999999E-4</v>
      </c>
      <c r="C80" s="1">
        <v>-3.77</v>
      </c>
      <c r="D80" s="1">
        <v>0.76</v>
      </c>
      <c r="E80" s="1">
        <v>-0.12</v>
      </c>
      <c r="F80" s="1">
        <v>279.33</v>
      </c>
      <c r="G80" s="1" t="s">
        <v>41</v>
      </c>
      <c r="H80" s="1">
        <v>1.65</v>
      </c>
      <c r="I80" s="1">
        <v>1.31</v>
      </c>
      <c r="J80" s="12" t="s">
        <v>7</v>
      </c>
      <c r="K80" s="11" t="s">
        <v>149</v>
      </c>
      <c r="L80" s="14" t="s">
        <v>20</v>
      </c>
    </row>
    <row r="81" spans="1:12" ht="28" x14ac:dyDescent="0.3">
      <c r="A81" s="1" t="s">
        <v>34</v>
      </c>
      <c r="B81" s="1">
        <v>6.9999999999999994E-5</v>
      </c>
      <c r="C81" s="1">
        <v>-4.1500000000000004</v>
      </c>
      <c r="D81" s="1">
        <v>35.29</v>
      </c>
      <c r="E81" s="1">
        <v>1.55</v>
      </c>
      <c r="F81" s="1">
        <v>279.33</v>
      </c>
      <c r="G81" s="1" t="s">
        <v>41</v>
      </c>
      <c r="H81" s="1">
        <v>1.65</v>
      </c>
      <c r="I81" s="1">
        <v>1.49</v>
      </c>
      <c r="J81" s="12" t="s">
        <v>8</v>
      </c>
      <c r="K81" s="11" t="s">
        <v>150</v>
      </c>
      <c r="L81" s="14" t="s">
        <v>20</v>
      </c>
    </row>
    <row r="82" spans="1:12" ht="28" x14ac:dyDescent="0.3">
      <c r="A82" s="1" t="s">
        <v>34</v>
      </c>
      <c r="B82" s="1">
        <v>1.0900000000000001E-4</v>
      </c>
      <c r="C82" s="1">
        <v>-3.96</v>
      </c>
      <c r="D82" s="1">
        <v>7.91</v>
      </c>
      <c r="E82" s="1">
        <v>0.9</v>
      </c>
      <c r="F82" s="1">
        <v>279.33</v>
      </c>
      <c r="G82" s="1" t="s">
        <v>41</v>
      </c>
      <c r="H82" s="1">
        <v>1.65</v>
      </c>
      <c r="I82" s="1">
        <v>0.2</v>
      </c>
      <c r="J82" s="12" t="s">
        <v>9</v>
      </c>
      <c r="K82" s="11" t="s">
        <v>151</v>
      </c>
      <c r="L82" s="14" t="s">
        <v>20</v>
      </c>
    </row>
    <row r="83" spans="1:12" ht="28" x14ac:dyDescent="0.3">
      <c r="A83" s="1" t="s">
        <v>34</v>
      </c>
      <c r="B83" s="1">
        <v>6.9999999999999994E-5</v>
      </c>
      <c r="C83" s="1">
        <v>-4.1500000000000004</v>
      </c>
      <c r="D83" s="1">
        <v>132.71</v>
      </c>
      <c r="E83" s="1">
        <v>2.12</v>
      </c>
      <c r="F83" s="1">
        <v>279.33</v>
      </c>
      <c r="G83" s="1" t="s">
        <v>41</v>
      </c>
      <c r="H83" s="1">
        <v>1.65</v>
      </c>
      <c r="I83" s="1">
        <v>0.56000000000000005</v>
      </c>
      <c r="J83" s="12" t="s">
        <v>10</v>
      </c>
      <c r="K83" s="11" t="s">
        <v>152</v>
      </c>
      <c r="L83" s="14" t="s">
        <v>20</v>
      </c>
    </row>
    <row r="84" spans="1:12" ht="28" x14ac:dyDescent="0.3">
      <c r="A84" s="1" t="s">
        <v>34</v>
      </c>
      <c r="B84" s="1">
        <v>8.8999999999999995E-5</v>
      </c>
      <c r="C84" s="1">
        <v>-4.05</v>
      </c>
      <c r="D84" s="1">
        <v>2.89</v>
      </c>
      <c r="E84" s="1">
        <v>0.46</v>
      </c>
      <c r="F84" s="1">
        <v>279.33</v>
      </c>
      <c r="G84" s="1" t="s">
        <v>41</v>
      </c>
      <c r="H84" s="1">
        <v>1.65</v>
      </c>
      <c r="I84" s="1">
        <v>0.26</v>
      </c>
      <c r="J84" s="12" t="s">
        <v>11</v>
      </c>
      <c r="K84" s="11" t="s">
        <v>153</v>
      </c>
      <c r="L84" s="14" t="s">
        <v>20</v>
      </c>
    </row>
    <row r="85" spans="1:12" ht="28" x14ac:dyDescent="0.3">
      <c r="A85" s="1" t="s">
        <v>34</v>
      </c>
      <c r="B85" s="1">
        <v>2.6800000000000001E-4</v>
      </c>
      <c r="C85" s="1">
        <v>-3.57</v>
      </c>
      <c r="D85" s="1">
        <v>0.37</v>
      </c>
      <c r="E85" s="1">
        <v>-0.43</v>
      </c>
      <c r="F85" s="1">
        <v>279.33</v>
      </c>
      <c r="G85" s="1" t="s">
        <v>41</v>
      </c>
      <c r="H85" s="1">
        <v>1.65</v>
      </c>
      <c r="I85" s="1">
        <v>0.19</v>
      </c>
      <c r="J85" s="12" t="s">
        <v>12</v>
      </c>
      <c r="K85" s="11" t="s">
        <v>164</v>
      </c>
      <c r="L85" s="14" t="s">
        <v>20</v>
      </c>
    </row>
    <row r="86" spans="1:12" ht="28" x14ac:dyDescent="0.3">
      <c r="A86" s="1" t="s">
        <v>34</v>
      </c>
      <c r="B86" s="1">
        <v>6.9999999999999994E-5</v>
      </c>
      <c r="C86" s="1">
        <v>-4.1500000000000004</v>
      </c>
      <c r="D86" s="1">
        <v>15.57</v>
      </c>
      <c r="E86" s="1">
        <v>1.19</v>
      </c>
      <c r="F86" s="1">
        <v>279.33</v>
      </c>
      <c r="G86" s="1" t="s">
        <v>41</v>
      </c>
      <c r="H86" s="1">
        <v>1.65</v>
      </c>
      <c r="I86" s="1">
        <v>0.3</v>
      </c>
      <c r="J86" s="12" t="s">
        <v>13</v>
      </c>
      <c r="K86" s="11" t="s">
        <v>154</v>
      </c>
      <c r="L86" s="14" t="s">
        <v>20</v>
      </c>
    </row>
    <row r="87" spans="1:12" ht="28" x14ac:dyDescent="0.3">
      <c r="A87" s="1" t="s">
        <v>34</v>
      </c>
      <c r="B87" s="1">
        <v>1.1900000000000001E-4</v>
      </c>
      <c r="C87" s="1">
        <v>-3.92</v>
      </c>
      <c r="D87" s="1">
        <v>0.33</v>
      </c>
      <c r="E87" s="1">
        <v>-0.48</v>
      </c>
      <c r="F87" s="1">
        <v>279.33</v>
      </c>
      <c r="G87" s="1" t="s">
        <v>41</v>
      </c>
      <c r="H87" s="1">
        <v>1.65</v>
      </c>
      <c r="I87" s="1">
        <v>0.42</v>
      </c>
      <c r="J87" s="12" t="s">
        <v>15</v>
      </c>
      <c r="K87" s="11" t="s">
        <v>155</v>
      </c>
      <c r="L87" s="14" t="s">
        <v>20</v>
      </c>
    </row>
    <row r="88" spans="1:12" ht="28" x14ac:dyDescent="0.3">
      <c r="A88" s="1" t="s">
        <v>34</v>
      </c>
      <c r="B88" s="1">
        <v>6.0000000000000002E-5</v>
      </c>
      <c r="C88" s="1">
        <v>-4.22</v>
      </c>
      <c r="D88" s="1">
        <v>3.33</v>
      </c>
      <c r="E88" s="1">
        <v>0.52</v>
      </c>
      <c r="F88" s="1">
        <v>279.33</v>
      </c>
      <c r="G88" s="1" t="s">
        <v>41</v>
      </c>
      <c r="H88" s="1">
        <v>1.65</v>
      </c>
      <c r="I88" s="1">
        <v>0.11</v>
      </c>
      <c r="J88" s="12" t="s">
        <v>16</v>
      </c>
      <c r="K88" s="11" t="s">
        <v>156</v>
      </c>
      <c r="L88" s="14" t="s">
        <v>20</v>
      </c>
    </row>
    <row r="89" spans="1:12" ht="28" x14ac:dyDescent="0.3">
      <c r="A89" s="1" t="s">
        <v>34</v>
      </c>
      <c r="B89" s="1">
        <v>3.48E-4</v>
      </c>
      <c r="C89" s="1">
        <v>-3.46</v>
      </c>
      <c r="D89" s="1">
        <v>2.66</v>
      </c>
      <c r="E89" s="1">
        <v>0.42</v>
      </c>
      <c r="F89" s="1">
        <v>279.33</v>
      </c>
      <c r="G89" s="1" t="s">
        <v>41</v>
      </c>
      <c r="H89" s="1">
        <v>1.65</v>
      </c>
      <c r="I89" s="1">
        <v>0.18</v>
      </c>
      <c r="J89" s="12" t="s">
        <v>48</v>
      </c>
      <c r="K89" s="11" t="s">
        <v>157</v>
      </c>
      <c r="L89" s="14" t="s">
        <v>20</v>
      </c>
    </row>
    <row r="90" spans="1:12" ht="28" x14ac:dyDescent="0.3">
      <c r="A90" s="1" t="s">
        <v>34</v>
      </c>
      <c r="B90" s="1">
        <v>4.9700000000000005E-4</v>
      </c>
      <c r="C90" s="1">
        <v>-3.3</v>
      </c>
      <c r="D90" s="1">
        <v>2.72</v>
      </c>
      <c r="E90" s="1">
        <v>0.43</v>
      </c>
      <c r="F90" s="1">
        <v>279.33</v>
      </c>
      <c r="G90" s="1" t="s">
        <v>41</v>
      </c>
      <c r="H90" s="1">
        <v>1.65</v>
      </c>
      <c r="I90" s="1">
        <v>0.7</v>
      </c>
      <c r="J90" s="12" t="s">
        <v>17</v>
      </c>
      <c r="K90" s="11" t="s">
        <v>159</v>
      </c>
      <c r="L90" s="14" t="s">
        <v>20</v>
      </c>
    </row>
    <row r="91" spans="1:12" ht="28" x14ac:dyDescent="0.3">
      <c r="A91" s="1" t="s">
        <v>34</v>
      </c>
      <c r="B91" s="1">
        <v>9.8999999999999994E-5</v>
      </c>
      <c r="C91" s="1">
        <v>-4</v>
      </c>
      <c r="D91" s="1">
        <v>1</v>
      </c>
      <c r="E91" s="1">
        <v>0</v>
      </c>
      <c r="F91" s="1">
        <v>279.33</v>
      </c>
      <c r="G91" s="1" t="s">
        <v>41</v>
      </c>
      <c r="H91" s="1">
        <v>1.65</v>
      </c>
      <c r="I91" s="1">
        <v>0.34</v>
      </c>
      <c r="J91" s="12" t="s">
        <v>18</v>
      </c>
      <c r="K91" s="11" t="s">
        <v>160</v>
      </c>
      <c r="L91" s="14" t="s">
        <v>20</v>
      </c>
    </row>
    <row r="92" spans="1:12" ht="28" x14ac:dyDescent="0.3">
      <c r="A92" s="1" t="s">
        <v>34</v>
      </c>
      <c r="B92" s="1">
        <v>6.0000000000000002E-5</v>
      </c>
      <c r="C92" s="1">
        <v>-4.22</v>
      </c>
      <c r="D92" s="1">
        <v>28</v>
      </c>
      <c r="E92" s="1">
        <v>1.45</v>
      </c>
      <c r="F92" s="1">
        <v>279.33</v>
      </c>
      <c r="G92" s="1" t="s">
        <v>41</v>
      </c>
      <c r="H92" s="1">
        <v>1.65</v>
      </c>
      <c r="I92" s="1">
        <v>0.3</v>
      </c>
      <c r="J92" s="12" t="s">
        <v>19</v>
      </c>
      <c r="K92" s="11" t="s">
        <v>149</v>
      </c>
      <c r="L92" s="14" t="s">
        <v>20</v>
      </c>
    </row>
    <row r="93" spans="1:12" ht="28" x14ac:dyDescent="0.3">
      <c r="A93" s="1" t="s">
        <v>35</v>
      </c>
      <c r="B93" s="1">
        <v>2.1599999999999999E-4</v>
      </c>
      <c r="C93" s="1">
        <v>-3.67</v>
      </c>
      <c r="D93" s="1">
        <v>1.6</v>
      </c>
      <c r="E93" s="1">
        <v>0.2</v>
      </c>
      <c r="F93" s="1">
        <v>207.27</v>
      </c>
      <c r="G93" s="1" t="s">
        <v>42</v>
      </c>
      <c r="H93" s="1">
        <v>2.79</v>
      </c>
      <c r="I93" s="1">
        <v>2.4500000000000002</v>
      </c>
      <c r="J93" s="12" t="s">
        <v>4</v>
      </c>
      <c r="K93" s="11" t="s">
        <v>145</v>
      </c>
      <c r="L93" s="14" t="s">
        <v>20</v>
      </c>
    </row>
    <row r="94" spans="1:12" ht="28" x14ac:dyDescent="0.3">
      <c r="A94" s="1" t="s">
        <v>35</v>
      </c>
      <c r="B94" s="1">
        <v>4.0400000000000001E-4</v>
      </c>
      <c r="C94" s="1">
        <v>-3.39</v>
      </c>
      <c r="D94" s="1">
        <v>3.39</v>
      </c>
      <c r="E94" s="1">
        <v>0.53</v>
      </c>
      <c r="F94" s="1">
        <v>207.27</v>
      </c>
      <c r="G94" s="1" t="s">
        <v>42</v>
      </c>
      <c r="H94" s="1">
        <v>2.79</v>
      </c>
      <c r="I94" s="1">
        <v>5.09</v>
      </c>
      <c r="J94" s="12" t="s">
        <v>5</v>
      </c>
      <c r="K94" s="11" t="s">
        <v>147</v>
      </c>
      <c r="L94" s="14" t="s">
        <v>20</v>
      </c>
    </row>
    <row r="95" spans="1:12" ht="28" x14ac:dyDescent="0.3">
      <c r="A95" s="1" t="s">
        <v>35</v>
      </c>
      <c r="B95" s="1">
        <v>5.62E-4</v>
      </c>
      <c r="C95" s="1">
        <v>-3.25</v>
      </c>
      <c r="D95" s="1">
        <v>1.49</v>
      </c>
      <c r="E95" s="1">
        <v>0.17</v>
      </c>
      <c r="F95" s="1">
        <v>207.27</v>
      </c>
      <c r="G95" s="1" t="s">
        <v>42</v>
      </c>
      <c r="H95" s="1">
        <v>2.79</v>
      </c>
      <c r="I95" s="1">
        <v>6.8</v>
      </c>
      <c r="J95" s="12" t="s">
        <v>6</v>
      </c>
      <c r="K95" s="11" t="s">
        <v>148</v>
      </c>
      <c r="L95" s="14" t="s">
        <v>20</v>
      </c>
    </row>
    <row r="96" spans="1:12" ht="28" x14ac:dyDescent="0.3">
      <c r="A96" s="1" t="s">
        <v>35</v>
      </c>
      <c r="B96" s="1">
        <v>2.1599999999999999E-4</v>
      </c>
      <c r="C96" s="1">
        <v>-3.67</v>
      </c>
      <c r="D96" s="1">
        <v>0.93</v>
      </c>
      <c r="E96" s="1">
        <v>-0.03</v>
      </c>
      <c r="F96" s="1">
        <v>207.27</v>
      </c>
      <c r="G96" s="1" t="s">
        <v>42</v>
      </c>
      <c r="H96" s="1">
        <v>2.79</v>
      </c>
      <c r="I96" s="1">
        <v>1.31</v>
      </c>
      <c r="J96" s="12" t="s">
        <v>7</v>
      </c>
      <c r="K96" s="11" t="s">
        <v>149</v>
      </c>
      <c r="L96" s="14" t="s">
        <v>20</v>
      </c>
    </row>
    <row r="97" spans="1:12" ht="28" x14ac:dyDescent="0.3">
      <c r="A97" s="1" t="s">
        <v>35</v>
      </c>
      <c r="B97" s="1">
        <v>2.4499999999999999E-4</v>
      </c>
      <c r="C97" s="1">
        <v>-3.61</v>
      </c>
      <c r="D97" s="1">
        <v>1.41</v>
      </c>
      <c r="E97" s="1">
        <v>0.15</v>
      </c>
      <c r="F97" s="1">
        <v>207.27</v>
      </c>
      <c r="G97" s="1" t="s">
        <v>42</v>
      </c>
      <c r="H97" s="1">
        <v>2.79</v>
      </c>
      <c r="I97" s="1">
        <v>1.49</v>
      </c>
      <c r="J97" s="12" t="s">
        <v>8</v>
      </c>
      <c r="K97" s="11" t="s">
        <v>150</v>
      </c>
      <c r="L97" s="14" t="s">
        <v>20</v>
      </c>
    </row>
    <row r="98" spans="1:12" ht="28" x14ac:dyDescent="0.3">
      <c r="A98" s="1" t="s">
        <v>35</v>
      </c>
      <c r="B98" s="1">
        <v>1.73E-4</v>
      </c>
      <c r="C98" s="1">
        <v>-3.76</v>
      </c>
      <c r="D98" s="1">
        <v>1.25</v>
      </c>
      <c r="E98" s="1">
        <v>0.1</v>
      </c>
      <c r="F98" s="1">
        <v>207.27</v>
      </c>
      <c r="G98" s="1" t="s">
        <v>42</v>
      </c>
      <c r="H98" s="1">
        <v>2.79</v>
      </c>
      <c r="I98" s="1">
        <v>0.2</v>
      </c>
      <c r="J98" s="12" t="s">
        <v>9</v>
      </c>
      <c r="K98" s="11" t="s">
        <v>151</v>
      </c>
      <c r="L98" s="14" t="s">
        <v>20</v>
      </c>
    </row>
    <row r="99" spans="1:12" ht="28" x14ac:dyDescent="0.3">
      <c r="A99" s="1" t="s">
        <v>35</v>
      </c>
      <c r="B99" s="1">
        <v>1.2913000000000001E-2</v>
      </c>
      <c r="C99" s="1">
        <v>-1.89</v>
      </c>
      <c r="D99" s="1">
        <v>0.54</v>
      </c>
      <c r="E99" s="1">
        <v>-0.27</v>
      </c>
      <c r="F99" s="1">
        <v>207.27</v>
      </c>
      <c r="G99" s="1" t="s">
        <v>42</v>
      </c>
      <c r="H99" s="1">
        <v>2.79</v>
      </c>
      <c r="I99" s="1">
        <v>0.56000000000000005</v>
      </c>
      <c r="J99" s="12" t="s">
        <v>10</v>
      </c>
      <c r="K99" s="11" t="s">
        <v>152</v>
      </c>
      <c r="L99" s="14" t="s">
        <v>20</v>
      </c>
    </row>
    <row r="100" spans="1:12" ht="28" x14ac:dyDescent="0.3">
      <c r="A100" s="1" t="s">
        <v>35</v>
      </c>
      <c r="B100" s="1">
        <v>2.2910000000000001E-3</v>
      </c>
      <c r="C100" s="1">
        <v>-2.64</v>
      </c>
      <c r="D100" s="1">
        <v>0.36</v>
      </c>
      <c r="E100" s="1">
        <v>-0.45</v>
      </c>
      <c r="F100" s="1">
        <v>207.27</v>
      </c>
      <c r="G100" s="1" t="s">
        <v>42</v>
      </c>
      <c r="H100" s="1">
        <v>2.79</v>
      </c>
      <c r="I100" s="1">
        <v>0.19</v>
      </c>
      <c r="J100" s="12" t="s">
        <v>12</v>
      </c>
      <c r="K100" s="11" t="s">
        <v>164</v>
      </c>
      <c r="L100" s="14" t="s">
        <v>20</v>
      </c>
    </row>
    <row r="101" spans="1:12" ht="28" x14ac:dyDescent="0.3">
      <c r="A101" s="1" t="s">
        <v>35</v>
      </c>
      <c r="B101" s="1">
        <v>2.954E-3</v>
      </c>
      <c r="C101" s="1">
        <v>-2.5299999999999998</v>
      </c>
      <c r="D101" s="1">
        <v>2.8</v>
      </c>
      <c r="E101" s="1">
        <v>0.45</v>
      </c>
      <c r="F101" s="1">
        <v>207.27</v>
      </c>
      <c r="G101" s="1" t="s">
        <v>42</v>
      </c>
      <c r="H101" s="1">
        <v>2.79</v>
      </c>
      <c r="I101" s="1">
        <v>0.3</v>
      </c>
      <c r="J101" s="12" t="s">
        <v>13</v>
      </c>
      <c r="K101" s="11" t="s">
        <v>154</v>
      </c>
      <c r="L101" s="14" t="s">
        <v>20</v>
      </c>
    </row>
    <row r="102" spans="1:12" ht="28" x14ac:dyDescent="0.3">
      <c r="A102" s="1" t="s">
        <v>35</v>
      </c>
      <c r="B102" s="1">
        <v>1.44E-4</v>
      </c>
      <c r="C102" s="1">
        <v>-3.84</v>
      </c>
      <c r="D102" s="1">
        <v>5.4</v>
      </c>
      <c r="E102" s="1">
        <v>0.73</v>
      </c>
      <c r="F102" s="1">
        <v>207.27</v>
      </c>
      <c r="G102" s="1" t="s">
        <v>42</v>
      </c>
      <c r="H102" s="1">
        <v>2.79</v>
      </c>
      <c r="I102" s="1">
        <v>0.42</v>
      </c>
      <c r="J102" s="12" t="s">
        <v>15</v>
      </c>
      <c r="K102" s="11" t="s">
        <v>155</v>
      </c>
      <c r="L102" s="14" t="s">
        <v>20</v>
      </c>
    </row>
    <row r="103" spans="1:12" ht="28" x14ac:dyDescent="0.3">
      <c r="A103" s="1" t="s">
        <v>35</v>
      </c>
      <c r="B103" s="1">
        <v>2.31E-4</v>
      </c>
      <c r="C103" s="1">
        <v>-3.64</v>
      </c>
      <c r="D103" s="1">
        <v>0.5</v>
      </c>
      <c r="E103" s="1">
        <v>-0.3</v>
      </c>
      <c r="F103" s="1">
        <v>207.27</v>
      </c>
      <c r="G103" s="1" t="s">
        <v>42</v>
      </c>
      <c r="H103" s="1">
        <v>2.79</v>
      </c>
      <c r="I103" s="1">
        <v>0.11</v>
      </c>
      <c r="J103" s="12" t="s">
        <v>16</v>
      </c>
      <c r="K103" s="11" t="s">
        <v>156</v>
      </c>
      <c r="L103" s="14" t="s">
        <v>20</v>
      </c>
    </row>
    <row r="104" spans="1:12" ht="28" x14ac:dyDescent="0.3">
      <c r="A104" s="1" t="s">
        <v>35</v>
      </c>
      <c r="B104" s="1">
        <v>2.5360000000000001E-3</v>
      </c>
      <c r="C104" s="1">
        <v>-2.6</v>
      </c>
      <c r="D104" s="1">
        <v>0.21</v>
      </c>
      <c r="E104" s="1">
        <v>-0.68</v>
      </c>
      <c r="F104" s="1">
        <v>207.27</v>
      </c>
      <c r="G104" s="1" t="s">
        <v>42</v>
      </c>
      <c r="H104" s="1">
        <v>2.79</v>
      </c>
      <c r="I104" s="1">
        <v>0.18</v>
      </c>
      <c r="J104" s="12" t="s">
        <v>48</v>
      </c>
      <c r="K104" s="11" t="s">
        <v>157</v>
      </c>
      <c r="L104" s="14" t="s">
        <v>20</v>
      </c>
    </row>
    <row r="105" spans="1:12" ht="28" x14ac:dyDescent="0.3">
      <c r="A105" s="1" t="s">
        <v>35</v>
      </c>
      <c r="B105" s="1">
        <v>2.6809999999999998E-3</v>
      </c>
      <c r="C105" s="1">
        <v>-2.57</v>
      </c>
      <c r="D105" s="1">
        <v>0.67</v>
      </c>
      <c r="E105" s="1">
        <v>-0.18</v>
      </c>
      <c r="F105" s="1">
        <v>207.27</v>
      </c>
      <c r="G105" s="1" t="s">
        <v>42</v>
      </c>
      <c r="H105" s="1">
        <v>2.79</v>
      </c>
      <c r="I105" s="1">
        <v>0.7</v>
      </c>
      <c r="J105" s="12" t="s">
        <v>17</v>
      </c>
      <c r="K105" s="11" t="s">
        <v>159</v>
      </c>
      <c r="L105" s="14" t="s">
        <v>20</v>
      </c>
    </row>
    <row r="106" spans="1:12" ht="28" x14ac:dyDescent="0.3">
      <c r="A106" s="1" t="s">
        <v>35</v>
      </c>
      <c r="B106" s="1">
        <v>1.2999999999999999E-4</v>
      </c>
      <c r="C106" s="1">
        <v>-3.89</v>
      </c>
      <c r="D106" s="1">
        <v>0.56000000000000005</v>
      </c>
      <c r="E106" s="1">
        <v>-0.26</v>
      </c>
      <c r="F106" s="1">
        <v>207.27</v>
      </c>
      <c r="G106" s="1" t="s">
        <v>42</v>
      </c>
      <c r="H106" s="1">
        <v>2.79</v>
      </c>
      <c r="I106" s="1">
        <v>0.34</v>
      </c>
      <c r="J106" s="12" t="s">
        <v>18</v>
      </c>
      <c r="K106" s="11" t="s">
        <v>160</v>
      </c>
      <c r="L106" s="14" t="s">
        <v>20</v>
      </c>
    </row>
    <row r="107" spans="1:12" ht="28" x14ac:dyDescent="0.3">
      <c r="A107" s="1" t="s">
        <v>35</v>
      </c>
      <c r="B107" s="1">
        <v>1.5899999999999999E-4</v>
      </c>
      <c r="C107" s="1">
        <v>-3.8</v>
      </c>
      <c r="D107" s="1">
        <v>1.36</v>
      </c>
      <c r="E107" s="1">
        <v>0.13</v>
      </c>
      <c r="F107" s="1">
        <v>207.27</v>
      </c>
      <c r="G107" s="1" t="s">
        <v>42</v>
      </c>
      <c r="H107" s="1">
        <v>2.79</v>
      </c>
      <c r="I107" s="1">
        <v>0.3</v>
      </c>
      <c r="J107" s="12" t="s">
        <v>19</v>
      </c>
      <c r="K107" s="11" t="s">
        <v>149</v>
      </c>
      <c r="L107" s="14" t="s">
        <v>20</v>
      </c>
    </row>
    <row r="108" spans="1:12" ht="28" x14ac:dyDescent="0.3">
      <c r="A108" s="1" t="s">
        <v>23</v>
      </c>
      <c r="B108" s="1">
        <v>2.5000000000000001E-4</v>
      </c>
      <c r="C108" s="1">
        <v>-3.6</v>
      </c>
      <c r="D108" s="1">
        <v>8.7899999999999991</v>
      </c>
      <c r="E108" s="1">
        <v>0.94</v>
      </c>
      <c r="F108" s="1">
        <v>284.13</v>
      </c>
      <c r="G108" s="1" t="s">
        <v>43</v>
      </c>
      <c r="H108" s="1">
        <v>3.35</v>
      </c>
      <c r="I108" s="1">
        <v>2.4500000000000002</v>
      </c>
      <c r="J108" s="12" t="s">
        <v>4</v>
      </c>
      <c r="K108" s="11" t="s">
        <v>145</v>
      </c>
      <c r="L108" s="14" t="s">
        <v>20</v>
      </c>
    </row>
    <row r="109" spans="1:12" ht="28" x14ac:dyDescent="0.3">
      <c r="A109" s="1" t="s">
        <v>23</v>
      </c>
      <c r="B109" s="1">
        <v>5.53E-4</v>
      </c>
      <c r="C109" s="1">
        <v>-3.26</v>
      </c>
      <c r="D109" s="1">
        <v>3.13</v>
      </c>
      <c r="E109" s="1">
        <v>0.5</v>
      </c>
      <c r="F109" s="1">
        <v>284.13</v>
      </c>
      <c r="G109" s="1" t="s">
        <v>43</v>
      </c>
      <c r="H109" s="1">
        <v>3.35</v>
      </c>
      <c r="I109" s="1">
        <v>5.09</v>
      </c>
      <c r="J109" s="12" t="s">
        <v>5</v>
      </c>
      <c r="K109" s="11" t="s">
        <v>147</v>
      </c>
      <c r="L109" s="14" t="s">
        <v>20</v>
      </c>
    </row>
    <row r="110" spans="1:12" ht="28" x14ac:dyDescent="0.3">
      <c r="A110" s="1" t="s">
        <v>23</v>
      </c>
      <c r="B110" s="1">
        <v>1.4289999999999999E-3</v>
      </c>
      <c r="C110" s="1">
        <v>-2.84</v>
      </c>
      <c r="D110" s="1">
        <v>1.35</v>
      </c>
      <c r="E110" s="1">
        <v>0.13</v>
      </c>
      <c r="F110" s="1">
        <v>284.13</v>
      </c>
      <c r="G110" s="1" t="s">
        <v>43</v>
      </c>
      <c r="H110" s="1">
        <v>3.35</v>
      </c>
      <c r="I110" s="1">
        <v>6.8</v>
      </c>
      <c r="J110" s="12" t="s">
        <v>6</v>
      </c>
      <c r="K110" s="11" t="s">
        <v>148</v>
      </c>
      <c r="L110" s="14" t="s">
        <v>20</v>
      </c>
    </row>
    <row r="111" spans="1:12" ht="28" x14ac:dyDescent="0.3">
      <c r="A111" s="1" t="s">
        <v>23</v>
      </c>
      <c r="B111" s="1">
        <v>6.5700000000000003E-4</v>
      </c>
      <c r="C111" s="1">
        <v>-3.18</v>
      </c>
      <c r="D111" s="1">
        <v>0.41</v>
      </c>
      <c r="E111" s="1">
        <v>-0.38</v>
      </c>
      <c r="F111" s="1">
        <v>284.13</v>
      </c>
      <c r="G111" s="1" t="s">
        <v>43</v>
      </c>
      <c r="H111" s="1">
        <v>3.35</v>
      </c>
      <c r="I111" s="1">
        <v>1.31</v>
      </c>
      <c r="J111" s="12" t="s">
        <v>7</v>
      </c>
      <c r="K111" s="11" t="s">
        <v>149</v>
      </c>
      <c r="L111" s="14" t="s">
        <v>20</v>
      </c>
    </row>
    <row r="112" spans="1:12" ht="28" x14ac:dyDescent="0.3">
      <c r="A112" s="1" t="s">
        <v>23</v>
      </c>
      <c r="B112" s="1">
        <v>4.8000000000000001E-4</v>
      </c>
      <c r="C112" s="1">
        <v>-3.32</v>
      </c>
      <c r="D112" s="1">
        <v>4.54</v>
      </c>
      <c r="E112" s="1">
        <v>0.66</v>
      </c>
      <c r="F112" s="1">
        <v>284.13</v>
      </c>
      <c r="G112" s="1" t="s">
        <v>43</v>
      </c>
      <c r="H112" s="1">
        <v>3.35</v>
      </c>
      <c r="I112" s="1">
        <v>1.49</v>
      </c>
      <c r="J112" s="12" t="s">
        <v>8</v>
      </c>
      <c r="K112" s="11" t="s">
        <v>150</v>
      </c>
      <c r="L112" s="14" t="s">
        <v>20</v>
      </c>
    </row>
    <row r="113" spans="1:12" ht="28" x14ac:dyDescent="0.3">
      <c r="A113" s="1" t="s">
        <v>23</v>
      </c>
      <c r="B113" s="1">
        <v>4.0700000000000003E-4</v>
      </c>
      <c r="C113" s="1">
        <v>-3.39</v>
      </c>
      <c r="D113" s="1">
        <v>5.64</v>
      </c>
      <c r="E113" s="1">
        <v>0.75</v>
      </c>
      <c r="F113" s="1">
        <v>284.13</v>
      </c>
      <c r="G113" s="1" t="s">
        <v>43</v>
      </c>
      <c r="H113" s="1">
        <v>3.35</v>
      </c>
      <c r="I113" s="1">
        <v>0.2</v>
      </c>
      <c r="J113" s="12" t="s">
        <v>9</v>
      </c>
      <c r="K113" s="11" t="s">
        <v>151</v>
      </c>
      <c r="L113" s="14" t="s">
        <v>20</v>
      </c>
    </row>
    <row r="114" spans="1:12" ht="28" x14ac:dyDescent="0.3">
      <c r="A114" s="1" t="s">
        <v>23</v>
      </c>
      <c r="B114" s="1">
        <v>1.4682000000000001E-2</v>
      </c>
      <c r="C114" s="1">
        <v>-1.83</v>
      </c>
      <c r="D114" s="1">
        <v>7.0000000000000007E-2</v>
      </c>
      <c r="E114" s="1">
        <v>-1.1599999999999999</v>
      </c>
      <c r="F114" s="1">
        <v>284.13</v>
      </c>
      <c r="G114" s="1" t="s">
        <v>43</v>
      </c>
      <c r="H114" s="1">
        <v>3.35</v>
      </c>
      <c r="I114" s="1">
        <v>0.56000000000000005</v>
      </c>
      <c r="J114" s="12" t="s">
        <v>10</v>
      </c>
      <c r="K114" s="11" t="s">
        <v>152</v>
      </c>
      <c r="L114" s="14" t="s">
        <v>20</v>
      </c>
    </row>
    <row r="115" spans="1:12" ht="28" x14ac:dyDescent="0.3">
      <c r="A115" s="1" t="s">
        <v>23</v>
      </c>
      <c r="B115" s="1">
        <v>6.8800000000000003E-4</v>
      </c>
      <c r="C115" s="1">
        <v>-3.16</v>
      </c>
      <c r="D115" s="1">
        <v>0.53</v>
      </c>
      <c r="E115" s="1">
        <v>-0.28000000000000003</v>
      </c>
      <c r="F115" s="1">
        <v>284.13</v>
      </c>
      <c r="G115" s="1" t="s">
        <v>43</v>
      </c>
      <c r="H115" s="1">
        <v>3.35</v>
      </c>
      <c r="I115" s="1">
        <v>0.26</v>
      </c>
      <c r="J115" s="12" t="s">
        <v>11</v>
      </c>
      <c r="K115" s="11" t="s">
        <v>153</v>
      </c>
      <c r="L115" s="14" t="s">
        <v>20</v>
      </c>
    </row>
    <row r="116" spans="1:12" ht="28" x14ac:dyDescent="0.3">
      <c r="A116" s="1" t="s">
        <v>23</v>
      </c>
      <c r="B116" s="1">
        <v>1.856E-3</v>
      </c>
      <c r="C116" s="1">
        <v>-2.73</v>
      </c>
      <c r="D116" s="1">
        <v>1.1599999999999999</v>
      </c>
      <c r="E116" s="1">
        <v>7.0000000000000007E-2</v>
      </c>
      <c r="F116" s="1">
        <v>284.13</v>
      </c>
      <c r="G116" s="1" t="s">
        <v>43</v>
      </c>
      <c r="H116" s="1">
        <v>3.35</v>
      </c>
      <c r="I116" s="1">
        <v>0.19</v>
      </c>
      <c r="J116" s="12" t="s">
        <v>12</v>
      </c>
      <c r="K116" s="11" t="s">
        <v>164</v>
      </c>
      <c r="L116" s="14" t="s">
        <v>20</v>
      </c>
    </row>
    <row r="117" spans="1:12" ht="28" x14ac:dyDescent="0.3">
      <c r="A117" s="1" t="s">
        <v>23</v>
      </c>
      <c r="B117" s="1">
        <v>5.2240000000000003E-3</v>
      </c>
      <c r="C117" s="1">
        <v>-2.2799999999999998</v>
      </c>
      <c r="D117" s="1">
        <v>0.04</v>
      </c>
      <c r="E117" s="1">
        <v>-1.4</v>
      </c>
      <c r="F117" s="1">
        <v>284.13</v>
      </c>
      <c r="G117" s="1" t="s">
        <v>43</v>
      </c>
      <c r="H117" s="1">
        <v>3.35</v>
      </c>
      <c r="I117" s="1">
        <v>0.3</v>
      </c>
      <c r="J117" s="12" t="s">
        <v>13</v>
      </c>
      <c r="K117" s="11" t="s">
        <v>154</v>
      </c>
      <c r="L117" s="14" t="s">
        <v>20</v>
      </c>
    </row>
    <row r="118" spans="1:12" ht="28" x14ac:dyDescent="0.3">
      <c r="A118" s="1" t="s">
        <v>23</v>
      </c>
      <c r="B118" s="1">
        <v>5.7399999999999997E-4</v>
      </c>
      <c r="C118" s="1">
        <v>-3.24</v>
      </c>
      <c r="D118" s="1">
        <v>3.31</v>
      </c>
      <c r="E118" s="1">
        <v>0.52</v>
      </c>
      <c r="F118" s="1">
        <v>284.13</v>
      </c>
      <c r="G118" s="1" t="s">
        <v>43</v>
      </c>
      <c r="H118" s="1">
        <v>3.35</v>
      </c>
      <c r="I118" s="1">
        <v>0.42</v>
      </c>
      <c r="J118" s="12" t="s">
        <v>15</v>
      </c>
      <c r="K118" s="11" t="s">
        <v>155</v>
      </c>
      <c r="L118" s="14" t="s">
        <v>20</v>
      </c>
    </row>
    <row r="119" spans="1:12" ht="28" x14ac:dyDescent="0.3">
      <c r="A119" s="1" t="s">
        <v>23</v>
      </c>
      <c r="B119" s="1">
        <v>2.7099999999999997E-4</v>
      </c>
      <c r="C119" s="1">
        <v>-3.57</v>
      </c>
      <c r="D119" s="1">
        <v>4.8499999999999996</v>
      </c>
      <c r="E119" s="1">
        <v>0.69</v>
      </c>
      <c r="F119" s="1">
        <v>284.13</v>
      </c>
      <c r="G119" s="1" t="s">
        <v>43</v>
      </c>
      <c r="H119" s="1">
        <v>3.35</v>
      </c>
      <c r="I119" s="1">
        <v>0.11</v>
      </c>
      <c r="J119" s="12" t="s">
        <v>16</v>
      </c>
      <c r="K119" s="11" t="s">
        <v>156</v>
      </c>
      <c r="L119" s="14" t="s">
        <v>20</v>
      </c>
    </row>
    <row r="120" spans="1:12" ht="28" x14ac:dyDescent="0.3">
      <c r="A120" s="1" t="s">
        <v>23</v>
      </c>
      <c r="B120" s="1">
        <v>2.5860000000000002E-3</v>
      </c>
      <c r="C120" s="1">
        <v>-2.59</v>
      </c>
      <c r="D120" s="1">
        <v>0.65</v>
      </c>
      <c r="E120" s="1">
        <v>-0.18</v>
      </c>
      <c r="F120" s="1">
        <v>284.13</v>
      </c>
      <c r="G120" s="1" t="s">
        <v>43</v>
      </c>
      <c r="H120" s="1">
        <v>3.35</v>
      </c>
      <c r="I120" s="1">
        <v>0.18</v>
      </c>
      <c r="J120" s="12" t="s">
        <v>48</v>
      </c>
      <c r="K120" s="11" t="s">
        <v>157</v>
      </c>
      <c r="L120" s="14" t="s">
        <v>20</v>
      </c>
    </row>
    <row r="121" spans="1:12" ht="28" x14ac:dyDescent="0.3">
      <c r="A121" s="1" t="s">
        <v>23</v>
      </c>
      <c r="B121" s="1">
        <v>2.2629999999999998E-3</v>
      </c>
      <c r="C121" s="1">
        <v>-2.65</v>
      </c>
      <c r="D121" s="1">
        <v>0.41</v>
      </c>
      <c r="E121" s="1">
        <v>-0.39</v>
      </c>
      <c r="F121" s="1">
        <v>284.13</v>
      </c>
      <c r="G121" s="1" t="s">
        <v>43</v>
      </c>
      <c r="H121" s="1">
        <v>3.35</v>
      </c>
      <c r="I121" s="1">
        <v>0.7</v>
      </c>
      <c r="J121" s="12" t="s">
        <v>17</v>
      </c>
      <c r="K121" s="11" t="s">
        <v>159</v>
      </c>
      <c r="L121" s="14" t="s">
        <v>20</v>
      </c>
    </row>
    <row r="122" spans="1:12" ht="28" x14ac:dyDescent="0.3">
      <c r="A122" s="1" t="s">
        <v>23</v>
      </c>
      <c r="B122" s="1">
        <v>7.6099999999999996E-4</v>
      </c>
      <c r="C122" s="1">
        <v>-3.12</v>
      </c>
      <c r="D122" s="1">
        <v>0.57999999999999996</v>
      </c>
      <c r="E122" s="1">
        <v>-0.24</v>
      </c>
      <c r="F122" s="1">
        <v>284.13</v>
      </c>
      <c r="G122" s="1" t="s">
        <v>43</v>
      </c>
      <c r="H122" s="1">
        <v>3.35</v>
      </c>
      <c r="I122" s="1">
        <v>0.34</v>
      </c>
      <c r="J122" s="12" t="s">
        <v>18</v>
      </c>
      <c r="K122" s="11" t="s">
        <v>160</v>
      </c>
      <c r="L122" s="14" t="s">
        <v>20</v>
      </c>
    </row>
    <row r="123" spans="1:12" ht="28" x14ac:dyDescent="0.3">
      <c r="A123" s="1" t="s">
        <v>23</v>
      </c>
      <c r="B123" s="1">
        <v>2.1900000000000001E-4</v>
      </c>
      <c r="C123" s="1">
        <v>-3.66</v>
      </c>
      <c r="D123" s="1">
        <v>4.29</v>
      </c>
      <c r="E123" s="1">
        <v>0.63</v>
      </c>
      <c r="F123" s="1">
        <v>284.13</v>
      </c>
      <c r="G123" s="1" t="s">
        <v>43</v>
      </c>
      <c r="H123" s="1">
        <v>3.35</v>
      </c>
      <c r="I123" s="1">
        <v>0.3</v>
      </c>
      <c r="J123" s="12" t="s">
        <v>19</v>
      </c>
      <c r="K123" s="11" t="s">
        <v>149</v>
      </c>
      <c r="L123" s="14" t="s">
        <v>20</v>
      </c>
    </row>
    <row r="124" spans="1:12" ht="28" x14ac:dyDescent="0.3">
      <c r="A124" s="1" t="s">
        <v>36</v>
      </c>
      <c r="B124" s="1">
        <v>1.5200000000000001E-4</v>
      </c>
      <c r="C124" s="1">
        <v>-3.82</v>
      </c>
      <c r="D124" s="1">
        <v>0.71</v>
      </c>
      <c r="E124" s="1">
        <v>-0.15</v>
      </c>
      <c r="F124" s="1">
        <v>323.31</v>
      </c>
      <c r="G124" s="1" t="s">
        <v>44</v>
      </c>
      <c r="H124" s="1">
        <v>3.7</v>
      </c>
      <c r="I124" s="1">
        <v>2.4500000000000002</v>
      </c>
      <c r="J124" s="12" t="s">
        <v>4</v>
      </c>
      <c r="K124" s="11" t="s">
        <v>145</v>
      </c>
      <c r="L124" s="14" t="s">
        <v>20</v>
      </c>
    </row>
    <row r="125" spans="1:12" ht="28" x14ac:dyDescent="0.3">
      <c r="A125" s="1" t="s">
        <v>36</v>
      </c>
      <c r="B125" s="1">
        <v>2.3900000000000001E-4</v>
      </c>
      <c r="C125" s="1">
        <v>-3.62</v>
      </c>
      <c r="D125" s="1">
        <v>1.73</v>
      </c>
      <c r="E125" s="1">
        <v>0.24</v>
      </c>
      <c r="F125" s="1">
        <v>323.31</v>
      </c>
      <c r="G125" s="1" t="s">
        <v>44</v>
      </c>
      <c r="H125" s="1">
        <v>3.7</v>
      </c>
      <c r="I125" s="1">
        <v>5.09</v>
      </c>
      <c r="J125" s="12" t="s">
        <v>5</v>
      </c>
      <c r="K125" s="11" t="s">
        <v>147</v>
      </c>
      <c r="L125" s="14" t="s">
        <v>20</v>
      </c>
    </row>
    <row r="126" spans="1:12" ht="28" x14ac:dyDescent="0.3">
      <c r="A126" s="1" t="s">
        <v>36</v>
      </c>
      <c r="B126" s="1">
        <v>1.8799999999999999E-4</v>
      </c>
      <c r="C126" s="1">
        <v>-3.73</v>
      </c>
      <c r="D126" s="1">
        <v>0.19</v>
      </c>
      <c r="E126" s="1">
        <v>-0.72</v>
      </c>
      <c r="F126" s="1">
        <v>323.31</v>
      </c>
      <c r="G126" s="1" t="s">
        <v>44</v>
      </c>
      <c r="H126" s="1">
        <v>3.7</v>
      </c>
      <c r="I126" s="1">
        <v>1.49</v>
      </c>
      <c r="J126" s="12" t="s">
        <v>8</v>
      </c>
      <c r="K126" s="11" t="s">
        <v>150</v>
      </c>
      <c r="L126" s="14" t="s">
        <v>20</v>
      </c>
    </row>
    <row r="127" spans="1:12" ht="28" x14ac:dyDescent="0.3">
      <c r="A127" s="1" t="s">
        <v>36</v>
      </c>
      <c r="B127" s="1">
        <v>3.0300000000000001E-3</v>
      </c>
      <c r="C127" s="1">
        <v>-2.52</v>
      </c>
      <c r="D127" s="1">
        <v>0.21</v>
      </c>
      <c r="E127" s="1">
        <v>-0.69</v>
      </c>
      <c r="F127" s="1">
        <v>323.31</v>
      </c>
      <c r="G127" s="1" t="s">
        <v>44</v>
      </c>
      <c r="H127" s="1">
        <v>3.7</v>
      </c>
      <c r="I127" s="1">
        <v>0.56000000000000005</v>
      </c>
      <c r="J127" s="12" t="s">
        <v>10</v>
      </c>
      <c r="K127" s="11" t="s">
        <v>152</v>
      </c>
      <c r="L127" s="14" t="s">
        <v>20</v>
      </c>
    </row>
    <row r="128" spans="1:12" ht="28" x14ac:dyDescent="0.3">
      <c r="A128" s="1" t="s">
        <v>36</v>
      </c>
      <c r="B128" s="1">
        <v>2.8200000000000002E-4</v>
      </c>
      <c r="C128" s="1">
        <v>-3.55</v>
      </c>
      <c r="D128" s="1">
        <v>0.1</v>
      </c>
      <c r="E128" s="1">
        <v>-0.99</v>
      </c>
      <c r="F128" s="1">
        <v>323.31</v>
      </c>
      <c r="G128" s="1" t="s">
        <v>44</v>
      </c>
      <c r="H128" s="1">
        <v>3.7</v>
      </c>
      <c r="I128" s="1">
        <v>0.26</v>
      </c>
      <c r="J128" s="12" t="s">
        <v>11</v>
      </c>
      <c r="K128" s="11" t="s">
        <v>153</v>
      </c>
      <c r="L128" s="14" t="s">
        <v>20</v>
      </c>
    </row>
    <row r="129" spans="1:12" ht="28" x14ac:dyDescent="0.3">
      <c r="A129" s="1" t="s">
        <v>36</v>
      </c>
      <c r="B129" s="1">
        <v>6.1499999999999999E-4</v>
      </c>
      <c r="C129" s="1">
        <v>-3.21</v>
      </c>
      <c r="D129" s="1">
        <v>0.48</v>
      </c>
      <c r="E129" s="1">
        <v>-0.32</v>
      </c>
      <c r="F129" s="1">
        <v>323.31</v>
      </c>
      <c r="G129" s="1" t="s">
        <v>44</v>
      </c>
      <c r="H129" s="1">
        <v>3.7</v>
      </c>
      <c r="I129" s="1">
        <v>0.19</v>
      </c>
      <c r="J129" s="12" t="s">
        <v>12</v>
      </c>
      <c r="K129" s="11" t="s">
        <v>164</v>
      </c>
      <c r="L129" s="14" t="s">
        <v>20</v>
      </c>
    </row>
    <row r="130" spans="1:12" ht="28" x14ac:dyDescent="0.3">
      <c r="A130" s="1" t="s">
        <v>36</v>
      </c>
      <c r="B130" s="1">
        <v>2.8200000000000002E-4</v>
      </c>
      <c r="C130" s="1">
        <v>-3.55</v>
      </c>
      <c r="D130" s="1">
        <v>0.31</v>
      </c>
      <c r="E130" s="1">
        <v>-0.51</v>
      </c>
      <c r="F130" s="1">
        <v>323.31</v>
      </c>
      <c r="G130" s="1" t="s">
        <v>44</v>
      </c>
      <c r="H130" s="1">
        <v>3.7</v>
      </c>
      <c r="I130" s="1">
        <v>0.42</v>
      </c>
      <c r="J130" s="12" t="s">
        <v>15</v>
      </c>
      <c r="K130" s="11" t="s">
        <v>155</v>
      </c>
      <c r="L130" s="14" t="s">
        <v>20</v>
      </c>
    </row>
    <row r="131" spans="1:12" ht="28" x14ac:dyDescent="0.3">
      <c r="A131" s="1" t="s">
        <v>36</v>
      </c>
      <c r="B131" s="1">
        <v>1.2999999999999999E-4</v>
      </c>
      <c r="C131" s="1">
        <v>-3.89</v>
      </c>
      <c r="D131" s="1">
        <v>0.22</v>
      </c>
      <c r="E131" s="1">
        <v>-0.65</v>
      </c>
      <c r="F131" s="1">
        <v>323.31</v>
      </c>
      <c r="G131" s="1" t="s">
        <v>44</v>
      </c>
      <c r="H131" s="1">
        <v>3.7</v>
      </c>
      <c r="I131" s="1">
        <v>0.11</v>
      </c>
      <c r="J131" s="12" t="s">
        <v>16</v>
      </c>
      <c r="K131" s="11" t="s">
        <v>156</v>
      </c>
      <c r="L131" s="14" t="s">
        <v>20</v>
      </c>
    </row>
    <row r="132" spans="1:12" ht="28" x14ac:dyDescent="0.3">
      <c r="A132" s="1" t="s">
        <v>36</v>
      </c>
      <c r="B132" s="1">
        <v>1.45E-4</v>
      </c>
      <c r="C132" s="1">
        <v>-3.84</v>
      </c>
      <c r="D132" s="1">
        <v>0.6</v>
      </c>
      <c r="E132" s="1">
        <v>-0.22</v>
      </c>
      <c r="F132" s="1">
        <v>323.31</v>
      </c>
      <c r="G132" s="1" t="s">
        <v>44</v>
      </c>
      <c r="H132" s="1">
        <v>3.7</v>
      </c>
      <c r="I132" s="1">
        <v>0.34</v>
      </c>
      <c r="J132" s="12" t="s">
        <v>18</v>
      </c>
      <c r="K132" s="11" t="s">
        <v>160</v>
      </c>
      <c r="L132" s="14" t="s">
        <v>20</v>
      </c>
    </row>
    <row r="133" spans="1:12" ht="28" x14ac:dyDescent="0.3">
      <c r="A133" s="1" t="s">
        <v>36</v>
      </c>
      <c r="B133" s="1">
        <v>2.9E-5</v>
      </c>
      <c r="C133" s="1">
        <v>-4.54</v>
      </c>
      <c r="D133" s="1">
        <v>4.25</v>
      </c>
      <c r="E133" s="1">
        <v>0.63</v>
      </c>
      <c r="F133" s="1">
        <v>323.31</v>
      </c>
      <c r="G133" s="1" t="s">
        <v>44</v>
      </c>
      <c r="H133" s="1">
        <v>3.7</v>
      </c>
      <c r="I133" s="1">
        <v>0.3</v>
      </c>
      <c r="J133" s="12" t="s">
        <v>19</v>
      </c>
      <c r="K133" s="11" t="s">
        <v>149</v>
      </c>
      <c r="L133" s="14" t="s">
        <v>20</v>
      </c>
    </row>
    <row r="134" spans="1:12" ht="28" x14ac:dyDescent="0.3">
      <c r="A134" s="1" t="s">
        <v>24</v>
      </c>
      <c r="B134" s="1">
        <v>1.1689999999999999E-3</v>
      </c>
      <c r="C134" s="1">
        <v>-2.93</v>
      </c>
      <c r="D134" s="1">
        <v>1.72</v>
      </c>
      <c r="E134" s="1">
        <v>0.24</v>
      </c>
      <c r="F134" s="1">
        <v>290.83</v>
      </c>
      <c r="G134" s="1" t="s">
        <v>50</v>
      </c>
      <c r="H134" s="1">
        <v>4.1399999999999997</v>
      </c>
      <c r="I134" s="1">
        <v>2.4500000000000002</v>
      </c>
      <c r="J134" s="12" t="s">
        <v>4</v>
      </c>
      <c r="K134" s="11" t="s">
        <v>145</v>
      </c>
      <c r="L134" s="14" t="s">
        <v>20</v>
      </c>
    </row>
    <row r="135" spans="1:12" ht="28" x14ac:dyDescent="0.3">
      <c r="A135" s="1" t="s">
        <v>24</v>
      </c>
      <c r="B135" s="1">
        <v>2.4689999999999998E-3</v>
      </c>
      <c r="C135" s="1">
        <v>-2.61</v>
      </c>
      <c r="D135" s="1">
        <v>0.6</v>
      </c>
      <c r="E135" s="1">
        <v>-0.22</v>
      </c>
      <c r="F135" s="1">
        <v>290.83</v>
      </c>
      <c r="G135" s="1" t="s">
        <v>50</v>
      </c>
      <c r="H135" s="1">
        <v>4.1399999999999997</v>
      </c>
      <c r="I135" s="1">
        <v>5.09</v>
      </c>
      <c r="J135" s="12" t="s">
        <v>5</v>
      </c>
      <c r="K135" s="11" t="s">
        <v>147</v>
      </c>
      <c r="L135" s="14" t="s">
        <v>20</v>
      </c>
    </row>
    <row r="136" spans="1:12" ht="28" x14ac:dyDescent="0.3">
      <c r="A136" s="1" t="s">
        <v>24</v>
      </c>
      <c r="B136" s="1">
        <v>4.2269999999999999E-3</v>
      </c>
      <c r="C136" s="1">
        <v>-2.37</v>
      </c>
      <c r="D136" s="1">
        <v>0.35</v>
      </c>
      <c r="E136" s="1">
        <v>-0.45</v>
      </c>
      <c r="F136" s="1">
        <v>290.83</v>
      </c>
      <c r="G136" s="1" t="s">
        <v>50</v>
      </c>
      <c r="H136" s="1">
        <v>4.1399999999999997</v>
      </c>
      <c r="I136" s="1">
        <v>6.8</v>
      </c>
      <c r="J136" s="12" t="s">
        <v>6</v>
      </c>
      <c r="K136" s="11" t="s">
        <v>148</v>
      </c>
      <c r="L136" s="14" t="s">
        <v>20</v>
      </c>
    </row>
    <row r="137" spans="1:12" ht="28" x14ac:dyDescent="0.3">
      <c r="A137" s="1" t="s">
        <v>24</v>
      </c>
      <c r="B137" s="1">
        <v>2.1189999999999998E-3</v>
      </c>
      <c r="C137" s="1">
        <v>-2.67</v>
      </c>
      <c r="D137" s="1">
        <v>0.54</v>
      </c>
      <c r="E137" s="1">
        <v>-0.27</v>
      </c>
      <c r="F137" s="1">
        <v>290.83</v>
      </c>
      <c r="G137" s="1" t="s">
        <v>50</v>
      </c>
      <c r="H137" s="1">
        <v>4.1399999999999997</v>
      </c>
      <c r="I137" s="1">
        <v>1.31</v>
      </c>
      <c r="J137" s="12" t="s">
        <v>7</v>
      </c>
      <c r="K137" s="11" t="s">
        <v>149</v>
      </c>
      <c r="L137" s="14" t="s">
        <v>20</v>
      </c>
    </row>
    <row r="138" spans="1:12" ht="28" x14ac:dyDescent="0.3">
      <c r="A138" s="1" t="s">
        <v>24</v>
      </c>
      <c r="B138" s="1">
        <v>5.855E-3</v>
      </c>
      <c r="C138" s="1">
        <v>-2.23</v>
      </c>
      <c r="D138" s="1">
        <v>0.33</v>
      </c>
      <c r="E138" s="1">
        <v>-0.48</v>
      </c>
      <c r="F138" s="1">
        <v>290.83</v>
      </c>
      <c r="G138" s="1" t="s">
        <v>50</v>
      </c>
      <c r="H138" s="1">
        <v>4.1399999999999997</v>
      </c>
      <c r="I138" s="1">
        <v>1.49</v>
      </c>
      <c r="J138" s="12" t="s">
        <v>8</v>
      </c>
      <c r="K138" s="11" t="s">
        <v>150</v>
      </c>
      <c r="L138" s="14" t="s">
        <v>20</v>
      </c>
    </row>
    <row r="139" spans="1:12" ht="28" x14ac:dyDescent="0.3">
      <c r="A139" s="1" t="s">
        <v>24</v>
      </c>
      <c r="B139" s="1">
        <v>2.8400000000000001E-3</v>
      </c>
      <c r="C139" s="1">
        <v>-2.5499999999999998</v>
      </c>
      <c r="D139" s="1">
        <v>0.59</v>
      </c>
      <c r="E139" s="1">
        <v>-0.23</v>
      </c>
      <c r="F139" s="1">
        <v>290.83</v>
      </c>
      <c r="G139" s="1" t="s">
        <v>50</v>
      </c>
      <c r="H139" s="1">
        <v>4.1399999999999997</v>
      </c>
      <c r="I139" s="1">
        <v>0.2</v>
      </c>
      <c r="J139" s="12" t="s">
        <v>9</v>
      </c>
      <c r="K139" s="11" t="s">
        <v>151</v>
      </c>
      <c r="L139" s="14" t="s">
        <v>20</v>
      </c>
    </row>
    <row r="140" spans="1:12" ht="28" x14ac:dyDescent="0.3">
      <c r="A140" s="1" t="s">
        <v>24</v>
      </c>
      <c r="B140" s="1">
        <v>4.1431000000000003E-2</v>
      </c>
      <c r="C140" s="1">
        <v>-1.38</v>
      </c>
      <c r="D140" s="1">
        <v>0.02</v>
      </c>
      <c r="E140" s="1">
        <v>-1.65</v>
      </c>
      <c r="F140" s="1">
        <v>290.83</v>
      </c>
      <c r="G140" s="1" t="s">
        <v>50</v>
      </c>
      <c r="H140" s="1">
        <v>4.1399999999999997</v>
      </c>
      <c r="I140" s="1">
        <v>0.56000000000000005</v>
      </c>
      <c r="J140" s="12" t="s">
        <v>10</v>
      </c>
      <c r="K140" s="11" t="s">
        <v>152</v>
      </c>
      <c r="L140" s="14" t="s">
        <v>20</v>
      </c>
    </row>
    <row r="141" spans="1:12" ht="28" x14ac:dyDescent="0.3">
      <c r="A141" s="1" t="s">
        <v>24</v>
      </c>
      <c r="B141" s="1">
        <v>6.5430000000000002E-3</v>
      </c>
      <c r="C141" s="1">
        <v>-2.1800000000000002</v>
      </c>
      <c r="D141" s="1">
        <v>0.09</v>
      </c>
      <c r="E141" s="1">
        <v>-1.06</v>
      </c>
      <c r="F141" s="1">
        <v>290.83</v>
      </c>
      <c r="G141" s="1" t="s">
        <v>50</v>
      </c>
      <c r="H141" s="1">
        <v>4.1399999999999997</v>
      </c>
      <c r="I141" s="1">
        <v>0.26</v>
      </c>
      <c r="J141" s="12" t="s">
        <v>11</v>
      </c>
      <c r="K141" s="11" t="s">
        <v>153</v>
      </c>
      <c r="L141" s="14" t="s">
        <v>20</v>
      </c>
    </row>
    <row r="142" spans="1:12" ht="28" x14ac:dyDescent="0.3">
      <c r="A142" s="1" t="s">
        <v>24</v>
      </c>
      <c r="B142" s="1">
        <v>1.3261E-2</v>
      </c>
      <c r="C142" s="1">
        <v>-1.88</v>
      </c>
      <c r="D142" s="1">
        <v>0.15</v>
      </c>
      <c r="E142" s="1">
        <v>-0.81</v>
      </c>
      <c r="F142" s="1">
        <v>290.83</v>
      </c>
      <c r="G142" s="1" t="s">
        <v>50</v>
      </c>
      <c r="H142" s="1">
        <v>4.1399999999999997</v>
      </c>
      <c r="I142" s="1">
        <v>0.19</v>
      </c>
      <c r="J142" s="12" t="s">
        <v>12</v>
      </c>
      <c r="K142" s="11" t="s">
        <v>164</v>
      </c>
      <c r="L142" s="14" t="s">
        <v>20</v>
      </c>
    </row>
    <row r="143" spans="1:12" ht="28" x14ac:dyDescent="0.3">
      <c r="A143" s="1" t="s">
        <v>24</v>
      </c>
      <c r="B143" s="1">
        <v>4.7410000000000004E-3</v>
      </c>
      <c r="C143" s="1">
        <v>-2.3199999999999998</v>
      </c>
      <c r="D143" s="1">
        <v>0.22</v>
      </c>
      <c r="E143" s="1">
        <v>-0.66</v>
      </c>
      <c r="F143" s="1">
        <v>290.83</v>
      </c>
      <c r="G143" s="1" t="s">
        <v>50</v>
      </c>
      <c r="H143" s="1">
        <v>4.1399999999999997</v>
      </c>
      <c r="I143" s="1">
        <v>0.42</v>
      </c>
      <c r="J143" s="12" t="s">
        <v>15</v>
      </c>
      <c r="K143" s="11" t="s">
        <v>155</v>
      </c>
      <c r="L143" s="14" t="s">
        <v>20</v>
      </c>
    </row>
    <row r="144" spans="1:12" ht="28" x14ac:dyDescent="0.3">
      <c r="A144" s="1" t="s">
        <v>24</v>
      </c>
      <c r="B144" s="1">
        <v>3.0370000000000002E-3</v>
      </c>
      <c r="C144" s="1">
        <v>-2.52</v>
      </c>
      <c r="D144" s="1">
        <v>0.35</v>
      </c>
      <c r="E144" s="1">
        <v>-0.46</v>
      </c>
      <c r="F144" s="1">
        <v>290.83</v>
      </c>
      <c r="G144" s="1" t="s">
        <v>50</v>
      </c>
      <c r="H144" s="1">
        <v>4.1399999999999997</v>
      </c>
      <c r="I144" s="1">
        <v>0.11</v>
      </c>
      <c r="J144" s="12" t="s">
        <v>16</v>
      </c>
      <c r="K144" s="11" t="s">
        <v>156</v>
      </c>
      <c r="L144" s="14" t="s">
        <v>20</v>
      </c>
    </row>
    <row r="145" spans="1:12" ht="28" x14ac:dyDescent="0.3">
      <c r="A145" s="1" t="s">
        <v>24</v>
      </c>
      <c r="B145" s="1">
        <v>6.2040000000000003E-3</v>
      </c>
      <c r="C145" s="1">
        <v>-2.21</v>
      </c>
      <c r="D145" s="1">
        <v>0.3</v>
      </c>
      <c r="E145" s="1">
        <v>-0.52</v>
      </c>
      <c r="F145" s="1">
        <v>290.83</v>
      </c>
      <c r="G145" s="1" t="s">
        <v>50</v>
      </c>
      <c r="H145" s="1">
        <v>4.1399999999999997</v>
      </c>
      <c r="I145" s="1">
        <v>0.18</v>
      </c>
      <c r="J145" s="12" t="s">
        <v>48</v>
      </c>
      <c r="K145" s="11" t="s">
        <v>157</v>
      </c>
      <c r="L145" s="14" t="s">
        <v>20</v>
      </c>
    </row>
    <row r="146" spans="1:12" ht="28" x14ac:dyDescent="0.3">
      <c r="A146" s="1" t="s">
        <v>24</v>
      </c>
      <c r="B146" s="1">
        <v>6.4009999999999996E-3</v>
      </c>
      <c r="C146" s="1">
        <v>-2.19</v>
      </c>
      <c r="D146" s="1">
        <v>0.15</v>
      </c>
      <c r="E146" s="1">
        <v>-0.83</v>
      </c>
      <c r="F146" s="1">
        <v>290.83</v>
      </c>
      <c r="G146" s="1" t="s">
        <v>50</v>
      </c>
      <c r="H146" s="1">
        <v>4.1399999999999997</v>
      </c>
      <c r="I146" s="1">
        <v>0.7</v>
      </c>
      <c r="J146" s="12" t="s">
        <v>17</v>
      </c>
      <c r="K146" s="11" t="s">
        <v>159</v>
      </c>
      <c r="L146" s="14" t="s">
        <v>20</v>
      </c>
    </row>
    <row r="147" spans="1:12" ht="28" x14ac:dyDescent="0.3">
      <c r="A147" s="1" t="s">
        <v>24</v>
      </c>
      <c r="B147" s="1">
        <v>9.2949999999999994E-3</v>
      </c>
      <c r="C147" s="1">
        <v>-2.0299999999999998</v>
      </c>
      <c r="D147" s="1">
        <v>0.26</v>
      </c>
      <c r="E147" s="1">
        <v>-0.57999999999999996</v>
      </c>
      <c r="F147" s="1">
        <v>290.83</v>
      </c>
      <c r="G147" s="1" t="s">
        <v>50</v>
      </c>
      <c r="H147" s="1">
        <v>4.1399999999999997</v>
      </c>
      <c r="I147" s="1">
        <v>0.34</v>
      </c>
      <c r="J147" s="12" t="s">
        <v>18</v>
      </c>
      <c r="K147" s="11" t="s">
        <v>160</v>
      </c>
      <c r="L147" s="14" t="s">
        <v>20</v>
      </c>
    </row>
    <row r="148" spans="1:12" ht="28" x14ac:dyDescent="0.3">
      <c r="A148" s="1" t="s">
        <v>24</v>
      </c>
      <c r="B148" s="1">
        <v>1.114E-3</v>
      </c>
      <c r="C148" s="1">
        <v>-2.95</v>
      </c>
      <c r="D148" s="1">
        <v>0.99</v>
      </c>
      <c r="E148" s="1">
        <v>-4.0000000000000001E-3</v>
      </c>
      <c r="F148" s="1">
        <v>290.83</v>
      </c>
      <c r="G148" s="1" t="s">
        <v>50</v>
      </c>
      <c r="H148" s="1">
        <v>4.1399999999999997</v>
      </c>
      <c r="I148" s="1">
        <v>0.3</v>
      </c>
      <c r="J148" s="12" t="s">
        <v>19</v>
      </c>
      <c r="K148" s="11" t="s">
        <v>149</v>
      </c>
      <c r="L148" s="14" t="s">
        <v>20</v>
      </c>
    </row>
    <row r="149" spans="1:12" ht="28" x14ac:dyDescent="0.3">
      <c r="A149" s="1" t="s">
        <v>25</v>
      </c>
      <c r="B149" s="1">
        <v>3.8279999999999998E-3</v>
      </c>
      <c r="C149" s="1">
        <v>-2.42</v>
      </c>
      <c r="D149" s="1">
        <v>0.01</v>
      </c>
      <c r="E149" s="1">
        <v>-1.95</v>
      </c>
      <c r="F149" s="1">
        <v>301.13</v>
      </c>
      <c r="G149" s="1" t="s">
        <v>45</v>
      </c>
      <c r="H149" s="1">
        <v>4.5599999999999996</v>
      </c>
      <c r="I149" s="1">
        <v>0.3</v>
      </c>
      <c r="J149" s="12" t="s">
        <v>13</v>
      </c>
      <c r="K149" s="11" t="s">
        <v>154</v>
      </c>
      <c r="L149" s="14" t="s">
        <v>20</v>
      </c>
    </row>
    <row r="150" spans="1:12" ht="28" x14ac:dyDescent="0.3">
      <c r="A150" s="1" t="s">
        <v>25</v>
      </c>
      <c r="B150" s="1">
        <v>2.5019999999999999E-3</v>
      </c>
      <c r="C150" s="1">
        <v>-2.6</v>
      </c>
      <c r="D150" s="1">
        <v>0.01</v>
      </c>
      <c r="E150" s="1">
        <v>-1.89</v>
      </c>
      <c r="F150" s="1">
        <v>301.13</v>
      </c>
      <c r="G150" s="1" t="s">
        <v>45</v>
      </c>
      <c r="H150" s="1">
        <v>4.5599999999999996</v>
      </c>
      <c r="I150" s="1">
        <v>0.18</v>
      </c>
      <c r="J150" s="12" t="s">
        <v>48</v>
      </c>
      <c r="K150" s="11" t="s">
        <v>157</v>
      </c>
      <c r="L150" s="14" t="s">
        <v>20</v>
      </c>
    </row>
    <row r="151" spans="1:12" ht="28" x14ac:dyDescent="0.3">
      <c r="A151" s="1" t="s">
        <v>26</v>
      </c>
      <c r="B151" s="1">
        <v>8.1849999999999996E-3</v>
      </c>
      <c r="C151" s="1">
        <v>-2.09</v>
      </c>
      <c r="D151" s="1">
        <v>0.03</v>
      </c>
      <c r="E151" s="1">
        <v>-1.46</v>
      </c>
      <c r="F151" s="1">
        <v>380.9</v>
      </c>
      <c r="G151" s="1" t="s">
        <v>46</v>
      </c>
      <c r="H151" s="1">
        <v>5.4</v>
      </c>
      <c r="I151" s="1">
        <v>2.4500000000000002</v>
      </c>
      <c r="J151" s="12" t="s">
        <v>4</v>
      </c>
      <c r="K151" s="11" t="s">
        <v>145</v>
      </c>
      <c r="L151" s="14" t="s">
        <v>20</v>
      </c>
    </row>
    <row r="152" spans="1:12" ht="28" x14ac:dyDescent="0.3">
      <c r="A152" s="1" t="s">
        <v>26</v>
      </c>
      <c r="B152" s="1">
        <v>7.0629999999999998E-3</v>
      </c>
      <c r="C152" s="1">
        <v>-2.15</v>
      </c>
      <c r="D152" s="1">
        <v>0.04</v>
      </c>
      <c r="E152" s="1">
        <v>-1.39</v>
      </c>
      <c r="F152" s="1">
        <v>380.9</v>
      </c>
      <c r="G152" s="1" t="s">
        <v>46</v>
      </c>
      <c r="H152" s="1">
        <v>5.4</v>
      </c>
      <c r="I152" s="1">
        <v>5.09</v>
      </c>
      <c r="J152" s="12" t="s">
        <v>5</v>
      </c>
      <c r="K152" s="11" t="s">
        <v>147</v>
      </c>
      <c r="L152" s="14" t="s">
        <v>20</v>
      </c>
    </row>
    <row r="153" spans="1:12" ht="28" x14ac:dyDescent="0.3">
      <c r="A153" s="1" t="s">
        <v>26</v>
      </c>
      <c r="B153" s="1">
        <v>1.5346E-2</v>
      </c>
      <c r="C153" s="1">
        <v>-1.81</v>
      </c>
      <c r="D153" s="1">
        <v>0.02</v>
      </c>
      <c r="E153" s="1">
        <v>-1.73</v>
      </c>
      <c r="F153" s="1">
        <v>380.9</v>
      </c>
      <c r="G153" s="1" t="s">
        <v>46</v>
      </c>
      <c r="H153" s="1">
        <v>5.4</v>
      </c>
      <c r="I153" s="1">
        <v>6.8</v>
      </c>
      <c r="J153" s="12" t="s">
        <v>6</v>
      </c>
      <c r="K153" s="11" t="s">
        <v>148</v>
      </c>
      <c r="L153" s="14" t="s">
        <v>20</v>
      </c>
    </row>
    <row r="154" spans="1:12" ht="28" x14ac:dyDescent="0.3">
      <c r="A154" s="1" t="s">
        <v>26</v>
      </c>
      <c r="B154" s="1">
        <v>3.2330000000000002E-3</v>
      </c>
      <c r="C154" s="1">
        <v>-2.4900000000000002</v>
      </c>
      <c r="D154" s="1">
        <v>0.03</v>
      </c>
      <c r="E154" s="1">
        <v>-1.48</v>
      </c>
      <c r="F154" s="1">
        <v>380.9</v>
      </c>
      <c r="G154" s="1" t="s">
        <v>46</v>
      </c>
      <c r="H154" s="1">
        <v>5.4</v>
      </c>
      <c r="I154" s="1">
        <v>1.31</v>
      </c>
      <c r="J154" s="12" t="s">
        <v>7</v>
      </c>
      <c r="K154" s="11" t="s">
        <v>149</v>
      </c>
      <c r="L154" s="14" t="s">
        <v>20</v>
      </c>
    </row>
    <row r="155" spans="1:12" ht="28" x14ac:dyDescent="0.3">
      <c r="A155" s="1" t="s">
        <v>26</v>
      </c>
      <c r="B155" s="1">
        <v>1.2113000000000001E-2</v>
      </c>
      <c r="C155" s="1">
        <v>-1.92</v>
      </c>
      <c r="D155" s="1">
        <v>0.01</v>
      </c>
      <c r="E155" s="1">
        <v>-1.96</v>
      </c>
      <c r="F155" s="1">
        <v>380.9</v>
      </c>
      <c r="G155" s="1" t="s">
        <v>46</v>
      </c>
      <c r="H155" s="1">
        <v>5.4</v>
      </c>
      <c r="I155" s="1">
        <v>1.49</v>
      </c>
      <c r="J155" s="12" t="s">
        <v>8</v>
      </c>
      <c r="K155" s="11" t="s">
        <v>150</v>
      </c>
      <c r="L155" s="14" t="s">
        <v>20</v>
      </c>
    </row>
    <row r="156" spans="1:12" ht="28" x14ac:dyDescent="0.3">
      <c r="A156" s="1" t="s">
        <v>26</v>
      </c>
      <c r="B156" s="1">
        <v>8.1670000000000006E-3</v>
      </c>
      <c r="C156" s="1">
        <v>-2.09</v>
      </c>
      <c r="D156" s="1">
        <v>0.01</v>
      </c>
      <c r="E156" s="1">
        <v>-1.85</v>
      </c>
      <c r="F156" s="1">
        <v>380.9</v>
      </c>
      <c r="G156" s="1" t="s">
        <v>46</v>
      </c>
      <c r="H156" s="1">
        <v>5.4</v>
      </c>
      <c r="I156" s="1">
        <v>0.2</v>
      </c>
      <c r="J156" s="12" t="s">
        <v>9</v>
      </c>
      <c r="K156" s="11" t="s">
        <v>151</v>
      </c>
      <c r="L156" s="14" t="s">
        <v>20</v>
      </c>
    </row>
    <row r="157" spans="1:12" ht="28" x14ac:dyDescent="0.3">
      <c r="A157" s="1" t="s">
        <v>26</v>
      </c>
      <c r="B157" s="1">
        <v>1.6441000000000001E-2</v>
      </c>
      <c r="C157" s="1">
        <v>-1.78</v>
      </c>
      <c r="D157" s="1">
        <v>0.03</v>
      </c>
      <c r="E157" s="1">
        <v>-1.48</v>
      </c>
      <c r="F157" s="1">
        <v>380.9</v>
      </c>
      <c r="G157" s="1" t="s">
        <v>46</v>
      </c>
      <c r="H157" s="1">
        <v>5.4</v>
      </c>
      <c r="I157" s="1">
        <v>0.19</v>
      </c>
      <c r="J157" s="12" t="s">
        <v>12</v>
      </c>
      <c r="K157" s="11" t="s">
        <v>164</v>
      </c>
      <c r="L157" s="14" t="s">
        <v>20</v>
      </c>
    </row>
    <row r="158" spans="1:12" ht="28" x14ac:dyDescent="0.3">
      <c r="A158" s="1" t="s">
        <v>26</v>
      </c>
      <c r="B158" s="1">
        <v>1.0919E-2</v>
      </c>
      <c r="C158" s="1">
        <v>-1.96</v>
      </c>
      <c r="D158" s="1">
        <v>0.01</v>
      </c>
      <c r="E158" s="1">
        <v>-2.19</v>
      </c>
      <c r="F158" s="1">
        <v>380.9</v>
      </c>
      <c r="G158" s="1" t="s">
        <v>46</v>
      </c>
      <c r="H158" s="1">
        <v>5.4</v>
      </c>
      <c r="I158" s="1">
        <v>0.3</v>
      </c>
      <c r="J158" s="12" t="s">
        <v>13</v>
      </c>
      <c r="K158" s="11" t="s">
        <v>154</v>
      </c>
      <c r="L158" s="14" t="s">
        <v>20</v>
      </c>
    </row>
    <row r="159" spans="1:12" ht="28" x14ac:dyDescent="0.3">
      <c r="A159" s="1" t="s">
        <v>26</v>
      </c>
      <c r="B159" s="1">
        <v>1.2121E-2</v>
      </c>
      <c r="C159" s="1">
        <v>-1.92</v>
      </c>
      <c r="D159" s="1">
        <v>0.02</v>
      </c>
      <c r="E159" s="1">
        <v>-1.7</v>
      </c>
      <c r="F159" s="1">
        <v>380.9</v>
      </c>
      <c r="G159" s="1" t="s">
        <v>46</v>
      </c>
      <c r="H159" s="1">
        <v>5.4</v>
      </c>
      <c r="I159" s="1">
        <v>0.42</v>
      </c>
      <c r="J159" s="12" t="s">
        <v>15</v>
      </c>
      <c r="K159" s="11" t="s">
        <v>155</v>
      </c>
      <c r="L159" s="14" t="s">
        <v>20</v>
      </c>
    </row>
    <row r="160" spans="1:12" ht="28" x14ac:dyDescent="0.3">
      <c r="A160" s="1" t="s">
        <v>26</v>
      </c>
      <c r="B160" s="1">
        <v>8.7550000000000006E-3</v>
      </c>
      <c r="C160" s="1">
        <v>-2.06</v>
      </c>
      <c r="D160" s="1">
        <v>0.02</v>
      </c>
      <c r="E160" s="1">
        <v>-1.74</v>
      </c>
      <c r="F160" s="1">
        <v>380.9</v>
      </c>
      <c r="G160" s="1" t="s">
        <v>46</v>
      </c>
      <c r="H160" s="1">
        <v>5.4</v>
      </c>
      <c r="I160" s="1">
        <v>0.11</v>
      </c>
      <c r="J160" s="12" t="s">
        <v>16</v>
      </c>
      <c r="K160" s="11" t="s">
        <v>156</v>
      </c>
      <c r="L160" s="14" t="s">
        <v>20</v>
      </c>
    </row>
    <row r="161" spans="1:12" ht="28" x14ac:dyDescent="0.3">
      <c r="A161" s="1" t="s">
        <v>26</v>
      </c>
      <c r="B161" s="1">
        <v>2.6265E-2</v>
      </c>
      <c r="C161" s="1">
        <v>-1.58</v>
      </c>
      <c r="D161" s="1">
        <v>7.0000000000000007E-2</v>
      </c>
      <c r="E161" s="1">
        <v>-1.1299999999999999</v>
      </c>
      <c r="F161" s="1">
        <v>380.9</v>
      </c>
      <c r="G161" s="1" t="s">
        <v>46</v>
      </c>
      <c r="H161" s="1">
        <v>5.4</v>
      </c>
      <c r="I161" s="1">
        <v>0.18</v>
      </c>
      <c r="J161" s="12" t="s">
        <v>48</v>
      </c>
      <c r="K161" s="11" t="s">
        <v>157</v>
      </c>
      <c r="L161" s="14" t="s">
        <v>20</v>
      </c>
    </row>
    <row r="162" spans="1:12" ht="28" x14ac:dyDescent="0.3">
      <c r="A162" s="1" t="s">
        <v>26</v>
      </c>
      <c r="B162" s="1">
        <v>1.9522999999999999E-2</v>
      </c>
      <c r="C162" s="1">
        <v>-1.71</v>
      </c>
      <c r="D162" s="1">
        <v>0.23</v>
      </c>
      <c r="E162" s="1">
        <v>-0.64</v>
      </c>
      <c r="F162" s="1">
        <v>380.9</v>
      </c>
      <c r="G162" s="1" t="s">
        <v>46</v>
      </c>
      <c r="H162" s="1">
        <v>5.4</v>
      </c>
      <c r="I162" s="1">
        <v>0.7</v>
      </c>
      <c r="J162" s="12" t="s">
        <v>17</v>
      </c>
      <c r="K162" s="11" t="s">
        <v>159</v>
      </c>
      <c r="L162" s="14" t="s">
        <v>20</v>
      </c>
    </row>
    <row r="163" spans="1:12" ht="28" x14ac:dyDescent="0.3">
      <c r="A163" s="1" t="s">
        <v>26</v>
      </c>
      <c r="B163" s="1">
        <v>1.6343E-2</v>
      </c>
      <c r="C163" s="1">
        <v>-1.79</v>
      </c>
      <c r="D163" s="1">
        <v>0.01</v>
      </c>
      <c r="E163" s="1">
        <v>-2.12</v>
      </c>
      <c r="F163" s="1">
        <v>380.9</v>
      </c>
      <c r="G163" s="1" t="s">
        <v>46</v>
      </c>
      <c r="H163" s="1">
        <v>5.4</v>
      </c>
      <c r="I163" s="1">
        <v>0.34</v>
      </c>
      <c r="J163" s="12" t="s">
        <v>18</v>
      </c>
      <c r="K163" s="11" t="s">
        <v>160</v>
      </c>
      <c r="L163" s="14" t="s">
        <v>20</v>
      </c>
    </row>
    <row r="164" spans="1:12" ht="28" x14ac:dyDescent="0.3">
      <c r="A164" s="1" t="s">
        <v>26</v>
      </c>
      <c r="B164" s="1">
        <v>7.7749999999999998E-3</v>
      </c>
      <c r="C164" s="1">
        <v>-2.11</v>
      </c>
      <c r="D164" s="1">
        <v>0.01</v>
      </c>
      <c r="E164" s="1">
        <v>-2.1</v>
      </c>
      <c r="F164" s="1">
        <v>380.9</v>
      </c>
      <c r="G164" s="1" t="s">
        <v>46</v>
      </c>
      <c r="H164" s="1">
        <v>5.4</v>
      </c>
      <c r="I164" s="1">
        <v>0.3</v>
      </c>
      <c r="J164" s="12" t="s">
        <v>19</v>
      </c>
      <c r="K164" s="11" t="s">
        <v>149</v>
      </c>
      <c r="L164" s="14" t="s">
        <v>20</v>
      </c>
    </row>
    <row r="165" spans="1:12" ht="31" x14ac:dyDescent="0.3">
      <c r="A165" s="6" t="s">
        <v>71</v>
      </c>
      <c r="B165" s="6">
        <f>ROUND(10^C165,2)</f>
        <v>0.83</v>
      </c>
      <c r="C165" s="6">
        <v>-0.08</v>
      </c>
      <c r="D165" s="6">
        <f t="shared" ref="D165" si="1">ROUND(10^E165,2)</f>
        <v>0.71</v>
      </c>
      <c r="E165" s="6">
        <v>-0.15</v>
      </c>
      <c r="F165" s="6">
        <v>473.7</v>
      </c>
      <c r="G165" s="1" t="s">
        <v>75</v>
      </c>
      <c r="H165" s="6">
        <v>2.02</v>
      </c>
      <c r="I165" s="6">
        <v>5.6999999999999993E-3</v>
      </c>
      <c r="J165" s="13" t="s">
        <v>70</v>
      </c>
      <c r="K165" s="11" t="s">
        <v>163</v>
      </c>
      <c r="L165" s="16" t="s">
        <v>72</v>
      </c>
    </row>
    <row r="166" spans="1:12" ht="31" x14ac:dyDescent="0.3">
      <c r="A166" s="6" t="s">
        <v>73</v>
      </c>
      <c r="B166" s="6">
        <f>ROUND(10^C166,2)</f>
        <v>1.45</v>
      </c>
      <c r="C166" s="6">
        <v>0.16</v>
      </c>
      <c r="D166" s="6">
        <v>0.17</v>
      </c>
      <c r="E166" s="6">
        <v>-0.77</v>
      </c>
      <c r="F166" s="6">
        <v>216.2</v>
      </c>
      <c r="G166" s="1" t="s">
        <v>76</v>
      </c>
      <c r="H166" s="6">
        <v>1.63</v>
      </c>
      <c r="I166" s="6">
        <v>5.6999999999999993E-3</v>
      </c>
      <c r="J166" s="13" t="s">
        <v>70</v>
      </c>
      <c r="K166" s="11" t="s">
        <v>163</v>
      </c>
      <c r="L166" s="16" t="s">
        <v>74</v>
      </c>
    </row>
    <row r="167" spans="1:12" ht="15.5" x14ac:dyDescent="0.3">
      <c r="A167" s="6" t="s">
        <v>129</v>
      </c>
      <c r="B167" s="6">
        <v>0.88</v>
      </c>
      <c r="C167" s="6">
        <f>ROUND(LOG(B167),2)</f>
        <v>-0.06</v>
      </c>
      <c r="D167" s="6">
        <v>1.06</v>
      </c>
      <c r="E167" s="6">
        <f>ROUND(LOG(D167),2)</f>
        <v>0.03</v>
      </c>
      <c r="F167" s="6">
        <v>222.67</v>
      </c>
      <c r="G167" s="1" t="s">
        <v>134</v>
      </c>
      <c r="H167" s="6">
        <v>0.8</v>
      </c>
      <c r="I167" s="6">
        <v>5.09</v>
      </c>
      <c r="J167" s="13" t="s">
        <v>92</v>
      </c>
      <c r="K167" s="11" t="s">
        <v>162</v>
      </c>
      <c r="L167" s="16" t="s">
        <v>188</v>
      </c>
    </row>
    <row r="168" spans="1:12" ht="46.5" x14ac:dyDescent="0.3">
      <c r="A168" s="6" t="s">
        <v>129</v>
      </c>
      <c r="B168" s="6">
        <v>0.75</v>
      </c>
      <c r="C168" s="6">
        <f>ROUND(LOG(B168),2)</f>
        <v>-0.12</v>
      </c>
      <c r="D168" s="6">
        <v>83.54</v>
      </c>
      <c r="E168" s="6">
        <f>ROUND(LOG(D168),2)</f>
        <v>1.92</v>
      </c>
      <c r="F168" s="6">
        <v>222.67</v>
      </c>
      <c r="G168" s="1" t="s">
        <v>134</v>
      </c>
      <c r="H168" s="6">
        <v>0.8</v>
      </c>
      <c r="I168" s="1">
        <v>6</v>
      </c>
      <c r="J168" s="13" t="s">
        <v>139</v>
      </c>
      <c r="K168" s="11" t="s">
        <v>161</v>
      </c>
      <c r="L168" s="16" t="s">
        <v>140</v>
      </c>
    </row>
    <row r="169" spans="1:12" ht="15.5" x14ac:dyDescent="0.3">
      <c r="A169" s="6" t="s">
        <v>132</v>
      </c>
      <c r="B169" s="6">
        <v>1.49</v>
      </c>
      <c r="C169" s="6">
        <f t="shared" ref="C169:C172" si="2">ROUND(LOG(B169),2)</f>
        <v>0.17</v>
      </c>
      <c r="D169" s="6">
        <v>0.75</v>
      </c>
      <c r="E169" s="6">
        <f t="shared" ref="E169:E172" si="3">ROUND(LOG(D169),2)</f>
        <v>-0.12</v>
      </c>
      <c r="F169" s="6">
        <v>189.24</v>
      </c>
      <c r="G169" s="1" t="s">
        <v>135</v>
      </c>
      <c r="H169" s="6">
        <v>1.7</v>
      </c>
      <c r="I169" s="6">
        <v>5.09</v>
      </c>
      <c r="J169" s="13" t="s">
        <v>92</v>
      </c>
      <c r="K169" s="11" t="s">
        <v>162</v>
      </c>
      <c r="L169" s="16" t="s">
        <v>188</v>
      </c>
    </row>
    <row r="170" spans="1:12" ht="15.5" x14ac:dyDescent="0.3">
      <c r="A170" s="6" t="s">
        <v>130</v>
      </c>
      <c r="B170" s="6">
        <v>4.7699999999999996</v>
      </c>
      <c r="C170" s="6">
        <f t="shared" si="2"/>
        <v>0.68</v>
      </c>
      <c r="D170" s="6">
        <v>0.4</v>
      </c>
      <c r="E170" s="6">
        <f t="shared" si="3"/>
        <v>-0.4</v>
      </c>
      <c r="F170" s="6">
        <v>403.4</v>
      </c>
      <c r="G170" s="1" t="s">
        <v>136</v>
      </c>
      <c r="H170" s="6">
        <v>2.5</v>
      </c>
      <c r="I170" s="6">
        <v>5.09</v>
      </c>
      <c r="J170" s="13" t="s">
        <v>92</v>
      </c>
      <c r="K170" s="11" t="s">
        <v>162</v>
      </c>
      <c r="L170" s="16" t="s">
        <v>188</v>
      </c>
    </row>
    <row r="171" spans="1:12" ht="15.5" x14ac:dyDescent="0.3">
      <c r="A171" s="6" t="s">
        <v>131</v>
      </c>
      <c r="B171" s="6">
        <v>5.31</v>
      </c>
      <c r="C171" s="6">
        <f t="shared" si="2"/>
        <v>0.73</v>
      </c>
      <c r="D171" s="6">
        <v>0.23</v>
      </c>
      <c r="E171" s="6">
        <f t="shared" si="3"/>
        <v>-0.64</v>
      </c>
      <c r="F171" s="6">
        <v>307.82</v>
      </c>
      <c r="G171" s="1" t="s">
        <v>137</v>
      </c>
      <c r="H171" s="6">
        <v>3.7</v>
      </c>
      <c r="I171" s="6">
        <v>5.09</v>
      </c>
      <c r="J171" s="13" t="s">
        <v>92</v>
      </c>
      <c r="K171" s="11" t="s">
        <v>162</v>
      </c>
      <c r="L171" s="16" t="s">
        <v>188</v>
      </c>
    </row>
    <row r="172" spans="1:12" ht="46.5" x14ac:dyDescent="0.3">
      <c r="A172" s="1" t="s">
        <v>138</v>
      </c>
      <c r="B172" s="1">
        <v>12.29</v>
      </c>
      <c r="C172" s="1">
        <f t="shared" si="2"/>
        <v>1.0900000000000001</v>
      </c>
      <c r="D172" s="1">
        <v>4.25</v>
      </c>
      <c r="E172" s="1">
        <f t="shared" si="3"/>
        <v>0.63</v>
      </c>
      <c r="F172" s="6">
        <v>291.72000000000003</v>
      </c>
      <c r="G172" s="1" t="s">
        <v>142</v>
      </c>
      <c r="H172" s="1">
        <v>-0.13</v>
      </c>
      <c r="I172" s="1">
        <v>6</v>
      </c>
      <c r="J172" s="12" t="s">
        <v>141</v>
      </c>
      <c r="K172" s="11" t="s">
        <v>161</v>
      </c>
      <c r="L172" s="16" t="s">
        <v>140</v>
      </c>
    </row>
    <row r="173" spans="1:12" s="5" customFormat="1" x14ac:dyDescent="0.3">
      <c r="K173" s="24"/>
    </row>
    <row r="174" spans="1:12" s="5" customFormat="1" x14ac:dyDescent="0.3">
      <c r="K174" s="24"/>
    </row>
    <row r="175" spans="1:12" s="5" customFormat="1" x14ac:dyDescent="0.3">
      <c r="K175" s="24"/>
    </row>
    <row r="176" spans="1:12" s="5" customFormat="1" x14ac:dyDescent="0.3">
      <c r="K176" s="24"/>
    </row>
    <row r="177" spans="11:11" s="5" customFormat="1" x14ac:dyDescent="0.3">
      <c r="K177" s="24"/>
    </row>
    <row r="178" spans="11:11" s="5" customFormat="1" x14ac:dyDescent="0.3">
      <c r="K178" s="24"/>
    </row>
    <row r="179" spans="11:11" s="5" customFormat="1" x14ac:dyDescent="0.3">
      <c r="K179" s="24"/>
    </row>
    <row r="180" spans="11:11" s="5" customFormat="1" x14ac:dyDescent="0.3">
      <c r="K180" s="24"/>
    </row>
    <row r="181" spans="11:11" s="5" customFormat="1" x14ac:dyDescent="0.3">
      <c r="K181" s="24"/>
    </row>
    <row r="182" spans="11:11" s="5" customFormat="1" x14ac:dyDescent="0.3">
      <c r="K182" s="24"/>
    </row>
    <row r="183" spans="11:11" s="5" customFormat="1" x14ac:dyDescent="0.3">
      <c r="K183" s="24"/>
    </row>
    <row r="184" spans="11:11" s="5" customFormat="1" x14ac:dyDescent="0.3">
      <c r="K184" s="24"/>
    </row>
    <row r="185" spans="11:11" s="5" customFormat="1" x14ac:dyDescent="0.3">
      <c r="K185" s="24"/>
    </row>
    <row r="186" spans="11:11" s="5" customFormat="1" x14ac:dyDescent="0.3">
      <c r="K186" s="24"/>
    </row>
    <row r="187" spans="11:11" s="5" customFormat="1" x14ac:dyDescent="0.3">
      <c r="K187" s="24"/>
    </row>
    <row r="188" spans="11:11" s="5" customFormat="1" x14ac:dyDescent="0.3">
      <c r="K188" s="24"/>
    </row>
    <row r="189" spans="11:11" s="5" customFormat="1" x14ac:dyDescent="0.3">
      <c r="K189" s="24"/>
    </row>
    <row r="190" spans="11:11" s="5" customFormat="1" x14ac:dyDescent="0.3">
      <c r="K190" s="24"/>
    </row>
    <row r="191" spans="11:11" s="5" customFormat="1" x14ac:dyDescent="0.3">
      <c r="K191" s="24"/>
    </row>
    <row r="192" spans="11:11" s="5" customFormat="1" x14ac:dyDescent="0.3">
      <c r="K192" s="24"/>
    </row>
    <row r="193" spans="11:11" s="5" customFormat="1" x14ac:dyDescent="0.3">
      <c r="K193" s="24"/>
    </row>
    <row r="194" spans="11:11" s="5" customFormat="1" x14ac:dyDescent="0.3">
      <c r="K194" s="24"/>
    </row>
    <row r="195" spans="11:11" s="5" customFormat="1" x14ac:dyDescent="0.3">
      <c r="K195" s="24"/>
    </row>
    <row r="196" spans="11:11" s="5" customFormat="1" x14ac:dyDescent="0.3">
      <c r="K196" s="24"/>
    </row>
    <row r="197" spans="11:11" s="5" customFormat="1" x14ac:dyDescent="0.3">
      <c r="K197" s="24"/>
    </row>
    <row r="198" spans="11:11" s="5" customFormat="1" x14ac:dyDescent="0.3">
      <c r="K198" s="24"/>
    </row>
    <row r="199" spans="11:11" s="5" customFormat="1" x14ac:dyDescent="0.3">
      <c r="K199" s="24"/>
    </row>
    <row r="200" spans="11:11" s="5" customFormat="1" x14ac:dyDescent="0.3">
      <c r="K200" s="24"/>
    </row>
    <row r="201" spans="11:11" s="5" customFormat="1" x14ac:dyDescent="0.3">
      <c r="K201" s="24"/>
    </row>
    <row r="202" spans="11:11" s="5" customFormat="1" x14ac:dyDescent="0.3">
      <c r="K202" s="24"/>
    </row>
    <row r="203" spans="11:11" s="5" customFormat="1" x14ac:dyDescent="0.3">
      <c r="K203" s="24"/>
    </row>
    <row r="204" spans="11:11" s="5" customFormat="1" x14ac:dyDescent="0.3">
      <c r="K204" s="24"/>
    </row>
    <row r="205" spans="11:11" s="5" customFormat="1" x14ac:dyDescent="0.3">
      <c r="K205" s="24"/>
    </row>
    <row r="206" spans="11:11" s="5" customFormat="1" x14ac:dyDescent="0.3">
      <c r="K206" s="24"/>
    </row>
    <row r="207" spans="11:11" s="5" customFormat="1" x14ac:dyDescent="0.3">
      <c r="K207" s="24"/>
    </row>
    <row r="208" spans="11:11" s="5" customFormat="1" x14ac:dyDescent="0.3">
      <c r="K208" s="24"/>
    </row>
    <row r="209" spans="11:11" s="5" customFormat="1" x14ac:dyDescent="0.3">
      <c r="K209" s="24"/>
    </row>
    <row r="210" spans="11:11" s="5" customFormat="1" x14ac:dyDescent="0.3">
      <c r="K210" s="24"/>
    </row>
    <row r="211" spans="11:11" s="5" customFormat="1" x14ac:dyDescent="0.3">
      <c r="K211" s="24"/>
    </row>
    <row r="212" spans="11:11" x14ac:dyDescent="0.3">
      <c r="K212" s="23"/>
    </row>
  </sheetData>
  <autoFilter ref="A1:L172" xr:uid="{00000000-0001-0000-0000-000000000000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7569-C38E-472E-BF2D-5F53364D08B5}">
  <dimension ref="A1:L88"/>
  <sheetViews>
    <sheetView topLeftCell="E10" zoomScaleNormal="100" workbookViewId="0">
      <selection activeCell="G22" sqref="G22"/>
    </sheetView>
  </sheetViews>
  <sheetFormatPr defaultColWidth="8.58203125" defaultRowHeight="14" x14ac:dyDescent="0.3"/>
  <cols>
    <col min="1" max="1" width="24.33203125" style="2" customWidth="1"/>
    <col min="2" max="3" width="8.58203125" style="21"/>
    <col min="4" max="4" width="16.58203125" style="2" customWidth="1"/>
    <col min="5" max="5" width="8.58203125" style="2"/>
    <col min="6" max="6" width="17.83203125" style="2" customWidth="1"/>
    <col min="7" max="7" width="102.08203125" style="2" customWidth="1"/>
    <col min="8" max="11" width="8.58203125" style="2"/>
    <col min="12" max="12" width="35.83203125" style="2" customWidth="1"/>
    <col min="13" max="16384" width="8.58203125" style="2"/>
  </cols>
  <sheetData>
    <row r="1" spans="1:12" ht="17" x14ac:dyDescent="0.3">
      <c r="A1" s="1" t="s">
        <v>51</v>
      </c>
      <c r="B1" s="20" t="s">
        <v>2</v>
      </c>
      <c r="C1" s="20" t="s">
        <v>1</v>
      </c>
      <c r="D1" s="1" t="s">
        <v>22</v>
      </c>
      <c r="E1" s="1" t="s">
        <v>3</v>
      </c>
      <c r="F1" s="1" t="s">
        <v>49</v>
      </c>
      <c r="G1" s="1" t="s">
        <v>0</v>
      </c>
      <c r="H1" s="1" t="s">
        <v>21</v>
      </c>
      <c r="I1" s="1" t="s">
        <v>27</v>
      </c>
      <c r="J1" s="1" t="s">
        <v>52</v>
      </c>
      <c r="K1" s="10" t="s">
        <v>146</v>
      </c>
      <c r="L1" s="1" t="s">
        <v>53</v>
      </c>
    </row>
    <row r="2" spans="1:12" ht="59.5" customHeight="1" x14ac:dyDescent="0.3">
      <c r="A2" s="1" t="s">
        <v>86</v>
      </c>
      <c r="B2" s="20">
        <f t="shared" ref="B2:B13" si="0">ROUND(10^C2,2)</f>
        <v>0.04</v>
      </c>
      <c r="C2" s="20">
        <v>-1.42</v>
      </c>
      <c r="D2" s="1">
        <f t="shared" ref="D2:D13" si="1">ROUND(10^E2,2)</f>
        <v>1.38</v>
      </c>
      <c r="E2" s="1">
        <v>0.14000000000000001</v>
      </c>
      <c r="F2" s="7">
        <v>478</v>
      </c>
      <c r="G2" s="7" t="s">
        <v>91</v>
      </c>
      <c r="H2" s="7">
        <v>-0.62</v>
      </c>
      <c r="I2" s="7">
        <v>5.09</v>
      </c>
      <c r="J2" s="1" t="s">
        <v>92</v>
      </c>
      <c r="K2" s="10" t="s">
        <v>162</v>
      </c>
      <c r="L2" s="3" t="s">
        <v>90</v>
      </c>
    </row>
    <row r="3" spans="1:12" ht="59.5" customHeight="1" x14ac:dyDescent="0.3">
      <c r="A3" s="1" t="s">
        <v>87</v>
      </c>
      <c r="B3" s="20">
        <f t="shared" si="0"/>
        <v>0.01</v>
      </c>
      <c r="C3" s="20">
        <v>-1.92</v>
      </c>
      <c r="D3" s="1">
        <f t="shared" si="1"/>
        <v>1.38</v>
      </c>
      <c r="E3" s="1">
        <v>0.14000000000000001</v>
      </c>
      <c r="F3" s="7">
        <v>478</v>
      </c>
      <c r="G3" s="7" t="s">
        <v>91</v>
      </c>
      <c r="H3" s="7">
        <v>-0.62</v>
      </c>
      <c r="I3" s="7">
        <v>5.09</v>
      </c>
      <c r="J3" s="1" t="s">
        <v>92</v>
      </c>
      <c r="K3" s="10" t="s">
        <v>162</v>
      </c>
      <c r="L3" s="3" t="s">
        <v>90</v>
      </c>
    </row>
    <row r="4" spans="1:12" ht="59.5" customHeight="1" x14ac:dyDescent="0.3">
      <c r="A4" s="1" t="s">
        <v>87</v>
      </c>
      <c r="B4" s="20">
        <f t="shared" si="0"/>
        <v>0.01</v>
      </c>
      <c r="C4" s="20">
        <v>-2</v>
      </c>
      <c r="D4" s="1">
        <f t="shared" si="1"/>
        <v>2.4500000000000002</v>
      </c>
      <c r="E4" s="1">
        <v>0.39</v>
      </c>
      <c r="F4" s="7">
        <v>478</v>
      </c>
      <c r="G4" s="7" t="s">
        <v>91</v>
      </c>
      <c r="H4" s="7">
        <v>-0.62</v>
      </c>
      <c r="I4" s="7">
        <v>5.09</v>
      </c>
      <c r="J4" s="1" t="s">
        <v>92</v>
      </c>
      <c r="K4" s="10" t="s">
        <v>162</v>
      </c>
      <c r="L4" s="3" t="s">
        <v>90</v>
      </c>
    </row>
    <row r="5" spans="1:12" ht="59.5" customHeight="1" x14ac:dyDescent="0.3">
      <c r="A5" s="1" t="s">
        <v>87</v>
      </c>
      <c r="B5" s="20">
        <f t="shared" si="0"/>
        <v>0.01</v>
      </c>
      <c r="C5" s="20">
        <v>-2</v>
      </c>
      <c r="D5" s="1">
        <f t="shared" si="1"/>
        <v>0.79</v>
      </c>
      <c r="E5" s="1">
        <v>-0.1</v>
      </c>
      <c r="F5" s="7">
        <v>478</v>
      </c>
      <c r="G5" s="7" t="s">
        <v>91</v>
      </c>
      <c r="H5" s="7">
        <v>-0.62</v>
      </c>
      <c r="I5" s="7">
        <v>5.09</v>
      </c>
      <c r="J5" s="1" t="s">
        <v>92</v>
      </c>
      <c r="K5" s="10" t="s">
        <v>162</v>
      </c>
      <c r="L5" s="3" t="s">
        <v>90</v>
      </c>
    </row>
    <row r="6" spans="1:12" ht="59.5" customHeight="1" x14ac:dyDescent="0.3">
      <c r="A6" s="1" t="s">
        <v>88</v>
      </c>
      <c r="B6" s="20">
        <f t="shared" si="0"/>
        <v>0.02</v>
      </c>
      <c r="C6" s="20">
        <v>-1.7</v>
      </c>
      <c r="D6" s="1">
        <f t="shared" si="1"/>
        <v>1.38</v>
      </c>
      <c r="E6" s="1">
        <v>0.14000000000000001</v>
      </c>
      <c r="F6" s="7">
        <v>253</v>
      </c>
      <c r="G6" s="7" t="s">
        <v>93</v>
      </c>
      <c r="H6" s="7">
        <v>0.89</v>
      </c>
      <c r="I6" s="7">
        <v>5.09</v>
      </c>
      <c r="J6" s="1" t="s">
        <v>92</v>
      </c>
      <c r="K6" s="10" t="s">
        <v>162</v>
      </c>
      <c r="L6" s="3" t="s">
        <v>90</v>
      </c>
    </row>
    <row r="7" spans="1:12" ht="59.5" customHeight="1" x14ac:dyDescent="0.3">
      <c r="A7" s="1" t="s">
        <v>88</v>
      </c>
      <c r="B7" s="20">
        <f t="shared" si="0"/>
        <v>0.01</v>
      </c>
      <c r="C7" s="20">
        <v>-2</v>
      </c>
      <c r="D7" s="1">
        <f t="shared" si="1"/>
        <v>0.55000000000000004</v>
      </c>
      <c r="E7" s="1">
        <v>-0.26</v>
      </c>
      <c r="F7" s="7">
        <v>253</v>
      </c>
      <c r="G7" s="7" t="s">
        <v>93</v>
      </c>
      <c r="H7" s="7">
        <v>0.89</v>
      </c>
      <c r="I7" s="7">
        <v>5.09</v>
      </c>
      <c r="J7" s="1" t="s">
        <v>92</v>
      </c>
      <c r="K7" s="10" t="s">
        <v>162</v>
      </c>
      <c r="L7" s="3" t="s">
        <v>90</v>
      </c>
    </row>
    <row r="8" spans="1:12" ht="59.5" customHeight="1" x14ac:dyDescent="0.3">
      <c r="A8" s="1" t="s">
        <v>88</v>
      </c>
      <c r="B8" s="20">
        <f t="shared" si="0"/>
        <v>0.03</v>
      </c>
      <c r="C8" s="20">
        <v>-1.6</v>
      </c>
      <c r="D8" s="1">
        <f t="shared" si="1"/>
        <v>2.4</v>
      </c>
      <c r="E8" s="1">
        <v>0.38</v>
      </c>
      <c r="F8" s="7">
        <v>253</v>
      </c>
      <c r="G8" s="7" t="s">
        <v>93</v>
      </c>
      <c r="H8" s="7">
        <v>0.89</v>
      </c>
      <c r="I8" s="7">
        <v>5.09</v>
      </c>
      <c r="J8" s="1" t="s">
        <v>92</v>
      </c>
      <c r="K8" s="10" t="s">
        <v>162</v>
      </c>
      <c r="L8" s="3" t="s">
        <v>90</v>
      </c>
    </row>
    <row r="9" spans="1:12" ht="59.5" customHeight="1" x14ac:dyDescent="0.3">
      <c r="A9" s="1" t="s">
        <v>88</v>
      </c>
      <c r="B9" s="20">
        <f t="shared" si="0"/>
        <v>0.01</v>
      </c>
      <c r="C9" s="20">
        <v>-2</v>
      </c>
      <c r="D9" s="1">
        <f t="shared" si="1"/>
        <v>2.75</v>
      </c>
      <c r="E9" s="1">
        <v>0.44</v>
      </c>
      <c r="F9" s="7">
        <v>253</v>
      </c>
      <c r="G9" s="7" t="s">
        <v>93</v>
      </c>
      <c r="H9" s="7">
        <v>0.89</v>
      </c>
      <c r="I9" s="7">
        <v>5.09</v>
      </c>
      <c r="J9" s="1" t="s">
        <v>92</v>
      </c>
      <c r="K9" s="10" t="s">
        <v>162</v>
      </c>
      <c r="L9" s="3" t="s">
        <v>90</v>
      </c>
    </row>
    <row r="10" spans="1:12" ht="59.5" customHeight="1" x14ac:dyDescent="0.3">
      <c r="A10" s="1" t="s">
        <v>89</v>
      </c>
      <c r="B10" s="20">
        <f t="shared" si="0"/>
        <v>0.01</v>
      </c>
      <c r="C10" s="20">
        <v>-1.96</v>
      </c>
      <c r="D10" s="1">
        <f t="shared" si="1"/>
        <v>1.91</v>
      </c>
      <c r="E10" s="1">
        <v>0.28000000000000003</v>
      </c>
      <c r="F10" s="7">
        <v>255</v>
      </c>
      <c r="G10" s="7" t="s">
        <v>94</v>
      </c>
      <c r="H10" s="7">
        <v>0.02</v>
      </c>
      <c r="I10" s="7">
        <v>5.09</v>
      </c>
      <c r="J10" s="1" t="s">
        <v>92</v>
      </c>
      <c r="K10" s="10" t="s">
        <v>162</v>
      </c>
      <c r="L10" s="3" t="s">
        <v>90</v>
      </c>
    </row>
    <row r="11" spans="1:12" ht="59.5" customHeight="1" x14ac:dyDescent="0.3">
      <c r="A11" s="1" t="s">
        <v>89</v>
      </c>
      <c r="B11" s="20">
        <f t="shared" si="0"/>
        <v>0.03</v>
      </c>
      <c r="C11" s="20">
        <v>-1.6</v>
      </c>
      <c r="D11" s="1">
        <f t="shared" si="1"/>
        <v>0.11</v>
      </c>
      <c r="E11" s="1">
        <v>-0.96</v>
      </c>
      <c r="F11" s="7">
        <v>255</v>
      </c>
      <c r="G11" s="7" t="s">
        <v>94</v>
      </c>
      <c r="H11" s="7">
        <v>0.02</v>
      </c>
      <c r="I11" s="7">
        <v>5.09</v>
      </c>
      <c r="J11" s="1" t="s">
        <v>92</v>
      </c>
      <c r="K11" s="10" t="s">
        <v>162</v>
      </c>
      <c r="L11" s="3" t="s">
        <v>90</v>
      </c>
    </row>
    <row r="12" spans="1:12" ht="59.5" customHeight="1" x14ac:dyDescent="0.3">
      <c r="A12" s="1" t="s">
        <v>89</v>
      </c>
      <c r="B12" s="20">
        <f t="shared" si="0"/>
        <v>0.01</v>
      </c>
      <c r="C12" s="20">
        <v>-1.92</v>
      </c>
      <c r="D12" s="1">
        <f t="shared" si="1"/>
        <v>1.58</v>
      </c>
      <c r="E12" s="1">
        <v>0.2</v>
      </c>
      <c r="F12" s="7">
        <v>255</v>
      </c>
      <c r="G12" s="7" t="s">
        <v>94</v>
      </c>
      <c r="H12" s="7">
        <v>0.02</v>
      </c>
      <c r="I12" s="7">
        <v>5.09</v>
      </c>
      <c r="J12" s="1" t="s">
        <v>92</v>
      </c>
      <c r="K12" s="10" t="s">
        <v>162</v>
      </c>
      <c r="L12" s="3" t="s">
        <v>90</v>
      </c>
    </row>
    <row r="13" spans="1:12" ht="59.5" customHeight="1" x14ac:dyDescent="0.3">
      <c r="A13" s="1" t="s">
        <v>89</v>
      </c>
      <c r="B13" s="20">
        <f t="shared" si="0"/>
        <v>0.02</v>
      </c>
      <c r="C13" s="20">
        <v>-1.64</v>
      </c>
      <c r="D13" s="1">
        <f t="shared" si="1"/>
        <v>0.04</v>
      </c>
      <c r="E13" s="1">
        <v>-1.41</v>
      </c>
      <c r="F13" s="7">
        <v>255</v>
      </c>
      <c r="G13" s="7" t="s">
        <v>94</v>
      </c>
      <c r="H13" s="7">
        <v>0.02</v>
      </c>
      <c r="I13" s="7">
        <v>5.09</v>
      </c>
      <c r="J13" s="1" t="s">
        <v>92</v>
      </c>
      <c r="K13" s="10" t="s">
        <v>162</v>
      </c>
      <c r="L13" s="3" t="s">
        <v>90</v>
      </c>
    </row>
    <row r="14" spans="1:12" s="5" customFormat="1" x14ac:dyDescent="0.3">
      <c r="B14" s="22"/>
      <c r="C14" s="22"/>
      <c r="I14" s="19"/>
    </row>
    <row r="15" spans="1:12" s="5" customFormat="1" x14ac:dyDescent="0.3">
      <c r="B15" s="22"/>
      <c r="C15" s="22"/>
    </row>
    <row r="16" spans="1:12" s="5" customFormat="1" x14ac:dyDescent="0.3">
      <c r="B16" s="22"/>
      <c r="C16" s="22"/>
    </row>
    <row r="17" spans="2:3" s="5" customFormat="1" x14ac:dyDescent="0.3">
      <c r="B17" s="22"/>
      <c r="C17" s="22"/>
    </row>
    <row r="18" spans="2:3" s="5" customFormat="1" x14ac:dyDescent="0.3">
      <c r="B18" s="22"/>
      <c r="C18" s="22"/>
    </row>
    <row r="19" spans="2:3" s="5" customFormat="1" x14ac:dyDescent="0.3">
      <c r="B19" s="22"/>
      <c r="C19" s="22"/>
    </row>
    <row r="20" spans="2:3" s="5" customFormat="1" x14ac:dyDescent="0.3">
      <c r="B20" s="22"/>
      <c r="C20" s="22"/>
    </row>
    <row r="21" spans="2:3" s="5" customFormat="1" x14ac:dyDescent="0.3">
      <c r="B21" s="22"/>
      <c r="C21" s="22"/>
    </row>
    <row r="22" spans="2:3" s="5" customFormat="1" x14ac:dyDescent="0.3">
      <c r="B22" s="22"/>
      <c r="C22" s="22"/>
    </row>
    <row r="23" spans="2:3" s="5" customFormat="1" x14ac:dyDescent="0.3">
      <c r="B23" s="22"/>
      <c r="C23" s="22"/>
    </row>
    <row r="24" spans="2:3" s="5" customFormat="1" x14ac:dyDescent="0.3">
      <c r="B24" s="22"/>
      <c r="C24" s="22"/>
    </row>
    <row r="25" spans="2:3" s="5" customFormat="1" x14ac:dyDescent="0.3">
      <c r="B25" s="22"/>
      <c r="C25" s="22"/>
    </row>
    <row r="26" spans="2:3" s="5" customFormat="1" x14ac:dyDescent="0.3">
      <c r="B26" s="22"/>
      <c r="C26" s="22"/>
    </row>
    <row r="27" spans="2:3" s="5" customFormat="1" x14ac:dyDescent="0.3">
      <c r="B27" s="22"/>
      <c r="C27" s="22"/>
    </row>
    <row r="28" spans="2:3" s="5" customFormat="1" x14ac:dyDescent="0.3">
      <c r="B28" s="22"/>
      <c r="C28" s="22"/>
    </row>
    <row r="29" spans="2:3" s="5" customFormat="1" x14ac:dyDescent="0.3">
      <c r="B29" s="22"/>
      <c r="C29" s="22"/>
    </row>
    <row r="30" spans="2:3" s="5" customFormat="1" x14ac:dyDescent="0.3">
      <c r="B30" s="22"/>
      <c r="C30" s="22"/>
    </row>
    <row r="31" spans="2:3" s="5" customFormat="1" x14ac:dyDescent="0.3">
      <c r="B31" s="22"/>
      <c r="C31" s="22"/>
    </row>
    <row r="32" spans="2:3" s="5" customFormat="1" x14ac:dyDescent="0.3">
      <c r="B32" s="22"/>
      <c r="C32" s="22"/>
    </row>
    <row r="33" spans="2:3" s="5" customFormat="1" x14ac:dyDescent="0.3">
      <c r="B33" s="22"/>
      <c r="C33" s="22"/>
    </row>
    <row r="34" spans="2:3" s="5" customFormat="1" x14ac:dyDescent="0.3">
      <c r="B34" s="22"/>
      <c r="C34" s="22"/>
    </row>
    <row r="35" spans="2:3" s="5" customFormat="1" x14ac:dyDescent="0.3">
      <c r="B35" s="22"/>
      <c r="C35" s="22"/>
    </row>
    <row r="36" spans="2:3" s="5" customFormat="1" x14ac:dyDescent="0.3">
      <c r="B36" s="22"/>
      <c r="C36" s="22"/>
    </row>
    <row r="37" spans="2:3" s="5" customFormat="1" x14ac:dyDescent="0.3">
      <c r="B37" s="22"/>
      <c r="C37" s="22"/>
    </row>
    <row r="38" spans="2:3" s="5" customFormat="1" x14ac:dyDescent="0.3">
      <c r="B38" s="22"/>
      <c r="C38" s="22"/>
    </row>
    <row r="39" spans="2:3" s="5" customFormat="1" x14ac:dyDescent="0.3">
      <c r="B39" s="22"/>
      <c r="C39" s="22"/>
    </row>
    <row r="40" spans="2:3" s="5" customFormat="1" x14ac:dyDescent="0.3">
      <c r="B40" s="22"/>
      <c r="C40" s="22"/>
    </row>
    <row r="41" spans="2:3" s="5" customFormat="1" x14ac:dyDescent="0.3">
      <c r="B41" s="22"/>
      <c r="C41" s="22"/>
    </row>
    <row r="42" spans="2:3" s="5" customFormat="1" x14ac:dyDescent="0.3">
      <c r="B42" s="22"/>
      <c r="C42" s="22"/>
    </row>
    <row r="43" spans="2:3" s="5" customFormat="1" x14ac:dyDescent="0.3">
      <c r="B43" s="22"/>
      <c r="C43" s="22"/>
    </row>
    <row r="44" spans="2:3" s="5" customFormat="1" x14ac:dyDescent="0.3">
      <c r="B44" s="22"/>
      <c r="C44" s="22"/>
    </row>
    <row r="45" spans="2:3" s="5" customFormat="1" x14ac:dyDescent="0.3">
      <c r="B45" s="22"/>
      <c r="C45" s="22"/>
    </row>
    <row r="46" spans="2:3" s="5" customFormat="1" x14ac:dyDescent="0.3">
      <c r="B46" s="22"/>
      <c r="C46" s="22"/>
    </row>
    <row r="47" spans="2:3" s="5" customFormat="1" x14ac:dyDescent="0.3">
      <c r="B47" s="22"/>
      <c r="C47" s="22"/>
    </row>
    <row r="48" spans="2:3" s="5" customFormat="1" x14ac:dyDescent="0.3">
      <c r="B48" s="22"/>
      <c r="C48" s="22"/>
    </row>
    <row r="49" spans="2:3" s="5" customFormat="1" x14ac:dyDescent="0.3">
      <c r="B49" s="22"/>
      <c r="C49" s="22"/>
    </row>
    <row r="50" spans="2:3" s="5" customFormat="1" x14ac:dyDescent="0.3">
      <c r="B50" s="22"/>
      <c r="C50" s="22"/>
    </row>
    <row r="51" spans="2:3" s="5" customFormat="1" x14ac:dyDescent="0.3">
      <c r="B51" s="22"/>
      <c r="C51" s="22"/>
    </row>
    <row r="52" spans="2:3" s="5" customFormat="1" x14ac:dyDescent="0.3">
      <c r="B52" s="22"/>
      <c r="C52" s="22"/>
    </row>
    <row r="53" spans="2:3" s="5" customFormat="1" x14ac:dyDescent="0.3">
      <c r="B53" s="22"/>
      <c r="C53" s="22"/>
    </row>
    <row r="54" spans="2:3" s="5" customFormat="1" x14ac:dyDescent="0.3">
      <c r="B54" s="22"/>
      <c r="C54" s="22"/>
    </row>
    <row r="55" spans="2:3" s="5" customFormat="1" x14ac:dyDescent="0.3">
      <c r="B55" s="22"/>
      <c r="C55" s="22"/>
    </row>
    <row r="56" spans="2:3" s="5" customFormat="1" x14ac:dyDescent="0.3">
      <c r="B56" s="22"/>
      <c r="C56" s="22"/>
    </row>
    <row r="57" spans="2:3" s="5" customFormat="1" x14ac:dyDescent="0.3">
      <c r="B57" s="22"/>
      <c r="C57" s="22"/>
    </row>
    <row r="58" spans="2:3" s="5" customFormat="1" x14ac:dyDescent="0.3">
      <c r="B58" s="22"/>
      <c r="C58" s="22"/>
    </row>
    <row r="59" spans="2:3" s="5" customFormat="1" x14ac:dyDescent="0.3">
      <c r="B59" s="22"/>
      <c r="C59" s="22"/>
    </row>
    <row r="60" spans="2:3" s="5" customFormat="1" x14ac:dyDescent="0.3">
      <c r="B60" s="22"/>
      <c r="C60" s="22"/>
    </row>
    <row r="61" spans="2:3" s="5" customFormat="1" x14ac:dyDescent="0.3">
      <c r="B61" s="22"/>
      <c r="C61" s="22"/>
    </row>
    <row r="62" spans="2:3" s="5" customFormat="1" x14ac:dyDescent="0.3">
      <c r="B62" s="22"/>
      <c r="C62" s="22"/>
    </row>
    <row r="63" spans="2:3" s="5" customFormat="1" x14ac:dyDescent="0.3">
      <c r="B63" s="22"/>
      <c r="C63" s="22"/>
    </row>
    <row r="64" spans="2:3" s="5" customFormat="1" x14ac:dyDescent="0.3">
      <c r="B64" s="22"/>
      <c r="C64" s="22"/>
    </row>
    <row r="65" spans="2:3" s="5" customFormat="1" x14ac:dyDescent="0.3">
      <c r="B65" s="22"/>
      <c r="C65" s="22"/>
    </row>
    <row r="66" spans="2:3" s="5" customFormat="1" x14ac:dyDescent="0.3">
      <c r="B66" s="22"/>
      <c r="C66" s="22"/>
    </row>
    <row r="67" spans="2:3" s="5" customFormat="1" x14ac:dyDescent="0.3">
      <c r="B67" s="22"/>
      <c r="C67" s="22"/>
    </row>
    <row r="68" spans="2:3" s="5" customFormat="1" x14ac:dyDescent="0.3">
      <c r="B68" s="22"/>
      <c r="C68" s="22"/>
    </row>
    <row r="69" spans="2:3" s="5" customFormat="1" x14ac:dyDescent="0.3">
      <c r="B69" s="22"/>
      <c r="C69" s="22"/>
    </row>
    <row r="70" spans="2:3" s="5" customFormat="1" x14ac:dyDescent="0.3">
      <c r="B70" s="22"/>
      <c r="C70" s="22"/>
    </row>
    <row r="71" spans="2:3" s="5" customFormat="1" x14ac:dyDescent="0.3">
      <c r="B71" s="22"/>
      <c r="C71" s="22"/>
    </row>
    <row r="72" spans="2:3" s="5" customFormat="1" x14ac:dyDescent="0.3">
      <c r="B72" s="22"/>
      <c r="C72" s="22"/>
    </row>
    <row r="73" spans="2:3" s="5" customFormat="1" x14ac:dyDescent="0.3">
      <c r="B73" s="22"/>
      <c r="C73" s="22"/>
    </row>
    <row r="74" spans="2:3" s="5" customFormat="1" x14ac:dyDescent="0.3">
      <c r="B74" s="22"/>
      <c r="C74" s="22"/>
    </row>
    <row r="75" spans="2:3" s="5" customFormat="1" x14ac:dyDescent="0.3">
      <c r="B75" s="22"/>
      <c r="C75" s="22"/>
    </row>
    <row r="76" spans="2:3" s="5" customFormat="1" x14ac:dyDescent="0.3">
      <c r="B76" s="22"/>
      <c r="C76" s="22"/>
    </row>
    <row r="77" spans="2:3" s="5" customFormat="1" x14ac:dyDescent="0.3">
      <c r="B77" s="22"/>
      <c r="C77" s="22"/>
    </row>
    <row r="78" spans="2:3" s="5" customFormat="1" x14ac:dyDescent="0.3">
      <c r="B78" s="22"/>
      <c r="C78" s="22"/>
    </row>
    <row r="79" spans="2:3" s="5" customFormat="1" x14ac:dyDescent="0.3">
      <c r="B79" s="22"/>
      <c r="C79" s="22"/>
    </row>
    <row r="80" spans="2:3" s="5" customFormat="1" x14ac:dyDescent="0.3">
      <c r="B80" s="22"/>
      <c r="C80" s="22"/>
    </row>
    <row r="81" spans="2:3" s="5" customFormat="1" x14ac:dyDescent="0.3">
      <c r="B81" s="22"/>
      <c r="C81" s="22"/>
    </row>
    <row r="82" spans="2:3" s="5" customFormat="1" x14ac:dyDescent="0.3">
      <c r="B82" s="22"/>
      <c r="C82" s="22"/>
    </row>
    <row r="83" spans="2:3" s="5" customFormat="1" x14ac:dyDescent="0.3">
      <c r="B83" s="22"/>
      <c r="C83" s="22"/>
    </row>
    <row r="84" spans="2:3" s="5" customFormat="1" x14ac:dyDescent="0.3">
      <c r="B84" s="22"/>
      <c r="C84" s="22"/>
    </row>
    <row r="85" spans="2:3" s="5" customFormat="1" x14ac:dyDescent="0.3">
      <c r="B85" s="22"/>
      <c r="C85" s="22"/>
    </row>
    <row r="86" spans="2:3" s="5" customFormat="1" x14ac:dyDescent="0.3">
      <c r="B86" s="22"/>
      <c r="C86" s="22"/>
    </row>
    <row r="87" spans="2:3" s="5" customFormat="1" x14ac:dyDescent="0.3">
      <c r="B87" s="22"/>
      <c r="C87" s="22"/>
    </row>
    <row r="88" spans="2:3" s="5" customFormat="1" x14ac:dyDescent="0.3">
      <c r="B88" s="22"/>
      <c r="C88" s="2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879A0-07AA-4324-87B0-48BC4CF66D0E}">
  <dimension ref="A1:L72"/>
  <sheetViews>
    <sheetView tabSelected="1" topLeftCell="A40" zoomScaleNormal="100" workbookViewId="0">
      <selection activeCell="F1" sqref="F1"/>
    </sheetView>
  </sheetViews>
  <sheetFormatPr defaultColWidth="8.58203125" defaultRowHeight="14" x14ac:dyDescent="0.3"/>
  <cols>
    <col min="1" max="1" width="22.58203125" style="5" customWidth="1"/>
    <col min="2" max="2" width="8.58203125" style="5"/>
    <col min="3" max="3" width="10.25" style="5" customWidth="1"/>
    <col min="4" max="4" width="19" style="5" customWidth="1"/>
    <col min="5" max="5" width="8.58203125" style="5"/>
    <col min="6" max="6" width="14.08203125" style="5" customWidth="1"/>
    <col min="7" max="7" width="75.75" style="5" customWidth="1"/>
    <col min="8" max="8" width="9.83203125" style="5" customWidth="1"/>
    <col min="9" max="9" width="8.58203125" style="5"/>
    <col min="10" max="11" width="16" style="5" customWidth="1"/>
    <col min="12" max="12" width="56.08203125" style="9" customWidth="1"/>
    <col min="13" max="13" width="23.08203125" style="5" customWidth="1"/>
    <col min="14" max="16384" width="8.58203125" style="5"/>
  </cols>
  <sheetData>
    <row r="1" spans="1:12" ht="17" x14ac:dyDescent="0.3">
      <c r="A1" s="1" t="s">
        <v>51</v>
      </c>
      <c r="B1" s="1" t="s">
        <v>2</v>
      </c>
      <c r="C1" s="1" t="s">
        <v>1</v>
      </c>
      <c r="D1" s="1" t="s">
        <v>22</v>
      </c>
      <c r="E1" s="1" t="s">
        <v>3</v>
      </c>
      <c r="F1" s="1" t="s">
        <v>49</v>
      </c>
      <c r="G1" s="1" t="s">
        <v>0</v>
      </c>
      <c r="H1" s="1" t="s">
        <v>21</v>
      </c>
      <c r="I1" s="1" t="s">
        <v>27</v>
      </c>
      <c r="J1" s="1" t="s">
        <v>52</v>
      </c>
      <c r="K1" s="10" t="s">
        <v>146</v>
      </c>
      <c r="L1" s="3" t="s">
        <v>53</v>
      </c>
    </row>
    <row r="2" spans="1:12" x14ac:dyDescent="0.3">
      <c r="A2" s="1" t="s">
        <v>54</v>
      </c>
      <c r="B2" s="1">
        <f t="shared" ref="B2:B32" si="0">ROUND(10^C2,2)</f>
        <v>4.2699999999999996</v>
      </c>
      <c r="C2" s="1">
        <v>0.63</v>
      </c>
      <c r="D2" s="1">
        <v>0.02</v>
      </c>
      <c r="E2" s="1">
        <v>-1.7</v>
      </c>
      <c r="F2" s="1">
        <v>373.3</v>
      </c>
      <c r="G2" s="1" t="s">
        <v>95</v>
      </c>
      <c r="H2" s="1">
        <v>6.1</v>
      </c>
      <c r="I2" s="8">
        <v>1.0999999999999999E-2</v>
      </c>
      <c r="J2" s="1" t="s">
        <v>70</v>
      </c>
      <c r="K2" s="10" t="s">
        <v>163</v>
      </c>
      <c r="L2" s="3" t="s">
        <v>83</v>
      </c>
    </row>
    <row r="3" spans="1:12" ht="28" x14ac:dyDescent="0.3">
      <c r="A3" s="1" t="s">
        <v>55</v>
      </c>
      <c r="B3" s="1">
        <f t="shared" si="0"/>
        <v>169.82</v>
      </c>
      <c r="C3" s="1">
        <v>2.23</v>
      </c>
      <c r="D3" s="1">
        <v>8.0000000000000004E-4</v>
      </c>
      <c r="E3" s="1">
        <v>-3.1</v>
      </c>
      <c r="F3" s="1">
        <v>253.08</v>
      </c>
      <c r="G3" s="1" t="s">
        <v>109</v>
      </c>
      <c r="H3" s="1">
        <v>5.7</v>
      </c>
      <c r="I3" s="8">
        <v>1.0999999999999999E-2</v>
      </c>
      <c r="J3" s="1" t="s">
        <v>70</v>
      </c>
      <c r="K3" s="10" t="s">
        <v>163</v>
      </c>
      <c r="L3" s="3" t="s">
        <v>84</v>
      </c>
    </row>
    <row r="4" spans="1:12" ht="28" x14ac:dyDescent="0.3">
      <c r="A4" s="1" t="s">
        <v>56</v>
      </c>
      <c r="B4" s="1">
        <f t="shared" si="0"/>
        <v>302</v>
      </c>
      <c r="C4" s="1">
        <v>2.48</v>
      </c>
      <c r="D4" s="1">
        <v>0.01</v>
      </c>
      <c r="E4" s="1">
        <v>-2</v>
      </c>
      <c r="F4" s="1">
        <v>271.52999999999997</v>
      </c>
      <c r="G4" s="1" t="s">
        <v>118</v>
      </c>
      <c r="H4" s="1">
        <v>5.9</v>
      </c>
      <c r="I4" s="8">
        <v>1.0999999999999999E-2</v>
      </c>
      <c r="J4" s="1" t="s">
        <v>70</v>
      </c>
      <c r="K4" s="10" t="s">
        <v>163</v>
      </c>
      <c r="L4" s="3" t="s">
        <v>84</v>
      </c>
    </row>
    <row r="5" spans="1:12" ht="28" x14ac:dyDescent="0.3">
      <c r="A5" s="1" t="s">
        <v>57</v>
      </c>
      <c r="B5" s="1">
        <f t="shared" si="0"/>
        <v>645.65</v>
      </c>
      <c r="C5" s="1">
        <v>2.81</v>
      </c>
      <c r="D5" s="1">
        <v>0.01</v>
      </c>
      <c r="E5" s="1">
        <v>-2</v>
      </c>
      <c r="F5" s="1">
        <v>322</v>
      </c>
      <c r="G5" s="1" t="s">
        <v>119</v>
      </c>
      <c r="H5" s="1">
        <v>7.1</v>
      </c>
      <c r="I5" s="8">
        <v>1.0999999999999999E-2</v>
      </c>
      <c r="J5" s="1" t="s">
        <v>70</v>
      </c>
      <c r="K5" s="10" t="s">
        <v>163</v>
      </c>
      <c r="L5" s="3" t="s">
        <v>84</v>
      </c>
    </row>
    <row r="6" spans="1:12" ht="42" x14ac:dyDescent="0.3">
      <c r="A6" s="1" t="s">
        <v>58</v>
      </c>
      <c r="B6" s="1">
        <f t="shared" si="0"/>
        <v>21.38</v>
      </c>
      <c r="C6" s="1">
        <v>1.33</v>
      </c>
      <c r="D6" s="1">
        <v>0.57999999999999996</v>
      </c>
      <c r="E6" s="1">
        <v>-0.24</v>
      </c>
      <c r="F6" s="1">
        <v>264.05</v>
      </c>
      <c r="G6" s="1" t="s">
        <v>96</v>
      </c>
      <c r="H6" s="1">
        <v>5.29</v>
      </c>
      <c r="I6" s="8">
        <v>1.0999999999999999E-2</v>
      </c>
      <c r="J6" s="1" t="s">
        <v>70</v>
      </c>
      <c r="K6" s="10" t="s">
        <v>163</v>
      </c>
      <c r="L6" s="3" t="s">
        <v>79</v>
      </c>
    </row>
    <row r="7" spans="1:12" ht="42" x14ac:dyDescent="0.3">
      <c r="A7" s="1" t="s">
        <v>58</v>
      </c>
      <c r="B7" s="1">
        <f t="shared" si="0"/>
        <v>15.14</v>
      </c>
      <c r="C7" s="1">
        <v>1.18</v>
      </c>
      <c r="D7" s="1">
        <v>0.48</v>
      </c>
      <c r="E7" s="1">
        <v>-0.32</v>
      </c>
      <c r="F7" s="1">
        <v>264.05</v>
      </c>
      <c r="G7" s="1" t="s">
        <v>96</v>
      </c>
      <c r="H7" s="1">
        <v>5.29</v>
      </c>
      <c r="I7" s="8">
        <v>1.0999999999999999E-2</v>
      </c>
      <c r="J7" s="1" t="s">
        <v>70</v>
      </c>
      <c r="K7" s="10" t="s">
        <v>163</v>
      </c>
      <c r="L7" s="3" t="s">
        <v>79</v>
      </c>
    </row>
    <row r="8" spans="1:12" ht="42" x14ac:dyDescent="0.3">
      <c r="A8" s="1" t="s">
        <v>58</v>
      </c>
      <c r="B8" s="1">
        <f t="shared" si="0"/>
        <v>9.33</v>
      </c>
      <c r="C8" s="1">
        <v>0.97</v>
      </c>
      <c r="D8" s="1">
        <v>0.57999999999999996</v>
      </c>
      <c r="E8" s="1">
        <v>-0.24</v>
      </c>
      <c r="F8" s="1">
        <v>264.05</v>
      </c>
      <c r="G8" s="1" t="s">
        <v>96</v>
      </c>
      <c r="H8" s="1">
        <v>5.29</v>
      </c>
      <c r="I8" s="8">
        <v>1.0999999999999999E-2</v>
      </c>
      <c r="J8" s="1" t="s">
        <v>70</v>
      </c>
      <c r="K8" s="10" t="s">
        <v>163</v>
      </c>
      <c r="L8" s="3" t="s">
        <v>79</v>
      </c>
    </row>
    <row r="9" spans="1:12" ht="42" x14ac:dyDescent="0.3">
      <c r="A9" s="1" t="s">
        <v>59</v>
      </c>
      <c r="B9" s="1">
        <f t="shared" si="0"/>
        <v>4.07</v>
      </c>
      <c r="C9" s="1">
        <v>0.61</v>
      </c>
      <c r="D9" s="1">
        <v>1.59</v>
      </c>
      <c r="E9" s="1">
        <v>0.2</v>
      </c>
      <c r="F9" s="1">
        <v>314.05</v>
      </c>
      <c r="G9" s="1" t="s">
        <v>108</v>
      </c>
      <c r="H9" s="1">
        <v>5.97</v>
      </c>
      <c r="I9" s="8">
        <v>1.0999999999999999E-2</v>
      </c>
      <c r="J9" s="1" t="s">
        <v>70</v>
      </c>
      <c r="K9" s="10" t="s">
        <v>163</v>
      </c>
      <c r="L9" s="3" t="s">
        <v>79</v>
      </c>
    </row>
    <row r="10" spans="1:12" ht="42" x14ac:dyDescent="0.3">
      <c r="A10" s="1" t="s">
        <v>59</v>
      </c>
      <c r="B10" s="1">
        <f t="shared" si="0"/>
        <v>3.09</v>
      </c>
      <c r="C10" s="1">
        <v>0.49</v>
      </c>
      <c r="D10" s="1">
        <v>1.7</v>
      </c>
      <c r="E10" s="1">
        <v>0.23</v>
      </c>
      <c r="F10" s="1">
        <v>314.05</v>
      </c>
      <c r="G10" s="1" t="s">
        <v>108</v>
      </c>
      <c r="H10" s="1">
        <v>5.97</v>
      </c>
      <c r="I10" s="8">
        <v>1.0999999999999999E-2</v>
      </c>
      <c r="J10" s="1" t="s">
        <v>70</v>
      </c>
      <c r="K10" s="10" t="s">
        <v>163</v>
      </c>
      <c r="L10" s="3" t="s">
        <v>79</v>
      </c>
    </row>
    <row r="11" spans="1:12" ht="42" x14ac:dyDescent="0.3">
      <c r="A11" s="1" t="s">
        <v>59</v>
      </c>
      <c r="B11" s="1">
        <f t="shared" si="0"/>
        <v>2.4</v>
      </c>
      <c r="C11" s="1">
        <v>0.38</v>
      </c>
      <c r="D11" s="1">
        <v>1.9</v>
      </c>
      <c r="E11" s="1">
        <v>0.28000000000000003</v>
      </c>
      <c r="F11" s="1">
        <v>314.05</v>
      </c>
      <c r="G11" s="1" t="s">
        <v>108</v>
      </c>
      <c r="H11" s="1">
        <v>5.97</v>
      </c>
      <c r="I11" s="8">
        <v>1.0999999999999999E-2</v>
      </c>
      <c r="J11" s="1" t="s">
        <v>70</v>
      </c>
      <c r="K11" s="10" t="s">
        <v>163</v>
      </c>
      <c r="L11" s="3" t="s">
        <v>79</v>
      </c>
    </row>
    <row r="12" spans="1:12" ht="42" x14ac:dyDescent="0.3">
      <c r="A12" s="1" t="s">
        <v>60</v>
      </c>
      <c r="B12" s="1">
        <f t="shared" si="0"/>
        <v>2.14</v>
      </c>
      <c r="C12" s="1">
        <v>0.33</v>
      </c>
      <c r="D12" s="1">
        <v>0.39</v>
      </c>
      <c r="E12" s="1">
        <v>-0.41</v>
      </c>
      <c r="F12" s="1">
        <v>364.06</v>
      </c>
      <c r="G12" s="1" t="s">
        <v>97</v>
      </c>
      <c r="H12" s="1">
        <v>6.86</v>
      </c>
      <c r="I12" s="8">
        <v>1.0999999999999999E-2</v>
      </c>
      <c r="J12" s="1" t="s">
        <v>70</v>
      </c>
      <c r="K12" s="10" t="s">
        <v>163</v>
      </c>
      <c r="L12" s="3" t="s">
        <v>79</v>
      </c>
    </row>
    <row r="13" spans="1:12" ht="42" x14ac:dyDescent="0.3">
      <c r="A13" s="1" t="s">
        <v>60</v>
      </c>
      <c r="B13" s="1">
        <f t="shared" si="0"/>
        <v>1.32</v>
      </c>
      <c r="C13" s="1">
        <v>0.12</v>
      </c>
      <c r="D13" s="1">
        <v>0.44</v>
      </c>
      <c r="E13" s="1">
        <v>-0.36</v>
      </c>
      <c r="F13" s="1">
        <v>364.06</v>
      </c>
      <c r="G13" s="1" t="s">
        <v>97</v>
      </c>
      <c r="H13" s="1">
        <v>6.86</v>
      </c>
      <c r="I13" s="8">
        <v>1.0999999999999999E-2</v>
      </c>
      <c r="J13" s="1" t="s">
        <v>70</v>
      </c>
      <c r="K13" s="10" t="s">
        <v>163</v>
      </c>
      <c r="L13" s="3" t="s">
        <v>79</v>
      </c>
    </row>
    <row r="14" spans="1:12" ht="42" x14ac:dyDescent="0.3">
      <c r="A14" s="1" t="s">
        <v>60</v>
      </c>
      <c r="B14" s="1">
        <f t="shared" si="0"/>
        <v>1.1499999999999999</v>
      </c>
      <c r="C14" s="1">
        <v>0.06</v>
      </c>
      <c r="D14" s="1">
        <v>0.43</v>
      </c>
      <c r="E14" s="1">
        <v>-0.37</v>
      </c>
      <c r="F14" s="1">
        <v>364.06</v>
      </c>
      <c r="G14" s="1" t="s">
        <v>97</v>
      </c>
      <c r="H14" s="1">
        <v>6.86</v>
      </c>
      <c r="I14" s="8">
        <v>1.0999999999999999E-2</v>
      </c>
      <c r="J14" s="1" t="s">
        <v>70</v>
      </c>
      <c r="K14" s="10" t="s">
        <v>163</v>
      </c>
      <c r="L14" s="3" t="s">
        <v>79</v>
      </c>
    </row>
    <row r="15" spans="1:12" ht="42" x14ac:dyDescent="0.3">
      <c r="A15" s="1" t="s">
        <v>61</v>
      </c>
      <c r="B15" s="1">
        <f t="shared" si="0"/>
        <v>1.91</v>
      </c>
      <c r="C15" s="1">
        <v>0.28000000000000003</v>
      </c>
      <c r="D15" s="1">
        <v>0.08</v>
      </c>
      <c r="E15" s="1">
        <v>-1.1000000000000001</v>
      </c>
      <c r="F15" s="1">
        <v>414.07</v>
      </c>
      <c r="G15" s="1" t="s">
        <v>98</v>
      </c>
      <c r="H15" s="1">
        <v>7.75</v>
      </c>
      <c r="I15" s="8">
        <v>1.0999999999999999E-2</v>
      </c>
      <c r="J15" s="1" t="s">
        <v>70</v>
      </c>
      <c r="K15" s="10" t="s">
        <v>163</v>
      </c>
      <c r="L15" s="3" t="s">
        <v>79</v>
      </c>
    </row>
    <row r="16" spans="1:12" ht="42" x14ac:dyDescent="0.3">
      <c r="A16" s="1" t="s">
        <v>61</v>
      </c>
      <c r="B16" s="1">
        <f t="shared" si="0"/>
        <v>1.1200000000000001</v>
      </c>
      <c r="C16" s="1">
        <v>0.05</v>
      </c>
      <c r="D16" s="1">
        <v>0.1</v>
      </c>
      <c r="E16" s="1">
        <v>-1</v>
      </c>
      <c r="F16" s="1">
        <v>414.07</v>
      </c>
      <c r="G16" s="1" t="s">
        <v>98</v>
      </c>
      <c r="H16" s="1">
        <v>7.75</v>
      </c>
      <c r="I16" s="8">
        <v>1.0999999999999999E-2</v>
      </c>
      <c r="J16" s="1" t="s">
        <v>70</v>
      </c>
      <c r="K16" s="10" t="s">
        <v>163</v>
      </c>
      <c r="L16" s="3" t="s">
        <v>79</v>
      </c>
    </row>
    <row r="17" spans="1:12" ht="42" x14ac:dyDescent="0.3">
      <c r="A17" s="1" t="s">
        <v>61</v>
      </c>
      <c r="B17" s="1">
        <f t="shared" si="0"/>
        <v>1.1000000000000001</v>
      </c>
      <c r="C17" s="1">
        <v>0.04</v>
      </c>
      <c r="D17" s="1">
        <v>0.08</v>
      </c>
      <c r="E17" s="1">
        <v>-1.1000000000000001</v>
      </c>
      <c r="F17" s="1">
        <v>414.07</v>
      </c>
      <c r="G17" s="1" t="s">
        <v>98</v>
      </c>
      <c r="H17" s="1">
        <v>7.75</v>
      </c>
      <c r="I17" s="8">
        <v>1.0999999999999999E-2</v>
      </c>
      <c r="J17" s="1" t="s">
        <v>70</v>
      </c>
      <c r="K17" s="10" t="s">
        <v>163</v>
      </c>
      <c r="L17" s="3" t="s">
        <v>79</v>
      </c>
    </row>
    <row r="18" spans="1:12" ht="42" x14ac:dyDescent="0.3">
      <c r="A18" s="1" t="s">
        <v>62</v>
      </c>
      <c r="B18" s="1">
        <f t="shared" si="0"/>
        <v>1.41</v>
      </c>
      <c r="C18" s="1">
        <v>0.15</v>
      </c>
      <c r="D18" s="1">
        <v>0.09</v>
      </c>
      <c r="E18" s="1">
        <v>-1.05</v>
      </c>
      <c r="F18" s="1">
        <v>464.08</v>
      </c>
      <c r="G18" s="1" t="s">
        <v>99</v>
      </c>
      <c r="H18" s="1">
        <v>8.64</v>
      </c>
      <c r="I18" s="8">
        <v>1.0999999999999999E-2</v>
      </c>
      <c r="J18" s="1" t="s">
        <v>70</v>
      </c>
      <c r="K18" s="10" t="s">
        <v>163</v>
      </c>
      <c r="L18" s="3" t="s">
        <v>79</v>
      </c>
    </row>
    <row r="19" spans="1:12" ht="42" x14ac:dyDescent="0.3">
      <c r="A19" s="1" t="s">
        <v>62</v>
      </c>
      <c r="B19" s="1">
        <f t="shared" si="0"/>
        <v>1.2</v>
      </c>
      <c r="C19" s="1">
        <v>0.08</v>
      </c>
      <c r="D19" s="1">
        <v>7.0000000000000007E-2</v>
      </c>
      <c r="E19" s="1">
        <v>-1.1499999999999999</v>
      </c>
      <c r="F19" s="1">
        <v>464.08</v>
      </c>
      <c r="G19" s="1" t="s">
        <v>99</v>
      </c>
      <c r="H19" s="1">
        <v>8.64</v>
      </c>
      <c r="I19" s="8">
        <v>1.0999999999999999E-2</v>
      </c>
      <c r="J19" s="1" t="s">
        <v>70</v>
      </c>
      <c r="K19" s="10" t="s">
        <v>163</v>
      </c>
      <c r="L19" s="3" t="s">
        <v>79</v>
      </c>
    </row>
    <row r="20" spans="1:12" ht="42" x14ac:dyDescent="0.3">
      <c r="A20" s="1" t="s">
        <v>62</v>
      </c>
      <c r="B20" s="1">
        <f t="shared" si="0"/>
        <v>0.95</v>
      </c>
      <c r="C20" s="1">
        <v>-0.02</v>
      </c>
      <c r="D20" s="1">
        <v>0.05</v>
      </c>
      <c r="E20" s="1">
        <v>-1.3</v>
      </c>
      <c r="F20" s="1">
        <v>464.08</v>
      </c>
      <c r="G20" s="1" t="s">
        <v>99</v>
      </c>
      <c r="H20" s="1">
        <v>8.64</v>
      </c>
      <c r="I20" s="8">
        <v>1.0999999999999999E-2</v>
      </c>
      <c r="J20" s="1" t="s">
        <v>70</v>
      </c>
      <c r="K20" s="10" t="s">
        <v>163</v>
      </c>
      <c r="L20" s="3" t="s">
        <v>79</v>
      </c>
    </row>
    <row r="21" spans="1:12" ht="42" x14ac:dyDescent="0.3">
      <c r="A21" s="1" t="s">
        <v>63</v>
      </c>
      <c r="B21" s="1">
        <f t="shared" si="0"/>
        <v>1.32</v>
      </c>
      <c r="C21" s="1">
        <v>0.12</v>
      </c>
      <c r="D21" s="1">
        <v>7.0000000000000007E-2</v>
      </c>
      <c r="E21" s="1">
        <v>-1.1499999999999999</v>
      </c>
      <c r="F21" s="1">
        <v>514.08000000000004</v>
      </c>
      <c r="G21" s="1" t="s">
        <v>100</v>
      </c>
      <c r="H21" s="1">
        <v>9.5299999999999994</v>
      </c>
      <c r="I21" s="8">
        <v>1.0999999999999999E-2</v>
      </c>
      <c r="J21" s="1" t="s">
        <v>70</v>
      </c>
      <c r="K21" s="10" t="s">
        <v>163</v>
      </c>
      <c r="L21" s="3" t="s">
        <v>79</v>
      </c>
    </row>
    <row r="22" spans="1:12" ht="42" x14ac:dyDescent="0.3">
      <c r="A22" s="1" t="s">
        <v>63</v>
      </c>
      <c r="B22" s="1">
        <f t="shared" si="0"/>
        <v>1.02</v>
      </c>
      <c r="C22" s="1">
        <v>0.01</v>
      </c>
      <c r="D22" s="1">
        <v>0.05</v>
      </c>
      <c r="E22" s="1">
        <v>-1.3</v>
      </c>
      <c r="F22" s="1">
        <v>514.08000000000004</v>
      </c>
      <c r="G22" s="1" t="s">
        <v>100</v>
      </c>
      <c r="H22" s="1">
        <v>9.5299999999999994</v>
      </c>
      <c r="I22" s="8">
        <v>1.0999999999999999E-2</v>
      </c>
      <c r="J22" s="1" t="s">
        <v>70</v>
      </c>
      <c r="K22" s="10" t="s">
        <v>163</v>
      </c>
      <c r="L22" s="3" t="s">
        <v>79</v>
      </c>
    </row>
    <row r="23" spans="1:12" ht="42" x14ac:dyDescent="0.3">
      <c r="A23" s="1" t="s">
        <v>63</v>
      </c>
      <c r="B23" s="1">
        <f t="shared" si="0"/>
        <v>0.95</v>
      </c>
      <c r="C23" s="1">
        <v>-0.02</v>
      </c>
      <c r="D23" s="1">
        <v>0.03</v>
      </c>
      <c r="E23" s="1">
        <v>-1.52</v>
      </c>
      <c r="F23" s="1">
        <v>514.08000000000004</v>
      </c>
      <c r="G23" s="1" t="s">
        <v>100</v>
      </c>
      <c r="H23" s="1">
        <v>9.5299999999999994</v>
      </c>
      <c r="I23" s="8">
        <v>1.0999999999999999E-2</v>
      </c>
      <c r="J23" s="1" t="s">
        <v>70</v>
      </c>
      <c r="K23" s="10" t="s">
        <v>163</v>
      </c>
      <c r="L23" s="3" t="s">
        <v>79</v>
      </c>
    </row>
    <row r="24" spans="1:12" ht="42" x14ac:dyDescent="0.3">
      <c r="A24" s="1" t="s">
        <v>64</v>
      </c>
      <c r="B24" s="1">
        <f t="shared" si="0"/>
        <v>1.1200000000000001</v>
      </c>
      <c r="C24" s="1">
        <v>0.05</v>
      </c>
      <c r="D24" s="1">
        <v>7.0000000000000007E-2</v>
      </c>
      <c r="E24" s="1">
        <v>-1.1499999999999999</v>
      </c>
      <c r="F24" s="1">
        <v>564.09</v>
      </c>
      <c r="G24" s="1" t="s">
        <v>101</v>
      </c>
      <c r="H24" s="1">
        <v>6.35</v>
      </c>
      <c r="I24" s="8">
        <v>1.0999999999999999E-2</v>
      </c>
      <c r="J24" s="1" t="s">
        <v>70</v>
      </c>
      <c r="K24" s="10" t="s">
        <v>163</v>
      </c>
      <c r="L24" s="3" t="s">
        <v>79</v>
      </c>
    </row>
    <row r="25" spans="1:12" ht="42" x14ac:dyDescent="0.3">
      <c r="A25" s="1" t="s">
        <v>64</v>
      </c>
      <c r="B25" s="1">
        <f t="shared" si="0"/>
        <v>0.89</v>
      </c>
      <c r="C25" s="1">
        <v>-0.05</v>
      </c>
      <c r="D25" s="1">
        <v>0.04</v>
      </c>
      <c r="E25" s="1">
        <v>-1.4</v>
      </c>
      <c r="F25" s="1">
        <v>564.09</v>
      </c>
      <c r="G25" s="1" t="s">
        <v>101</v>
      </c>
      <c r="H25" s="1">
        <v>6.35</v>
      </c>
      <c r="I25" s="8">
        <v>1.0999999999999999E-2</v>
      </c>
      <c r="J25" s="1" t="s">
        <v>70</v>
      </c>
      <c r="K25" s="10" t="s">
        <v>163</v>
      </c>
      <c r="L25" s="3" t="s">
        <v>79</v>
      </c>
    </row>
    <row r="26" spans="1:12" ht="42" x14ac:dyDescent="0.3">
      <c r="A26" s="1" t="s">
        <v>64</v>
      </c>
      <c r="B26" s="1">
        <f t="shared" si="0"/>
        <v>0.85</v>
      </c>
      <c r="C26" s="1">
        <v>-7.0000000000000007E-2</v>
      </c>
      <c r="D26" s="1">
        <v>0.04</v>
      </c>
      <c r="E26" s="1">
        <v>-1.4</v>
      </c>
      <c r="F26" s="1">
        <v>564.09</v>
      </c>
      <c r="G26" s="1" t="s">
        <v>101</v>
      </c>
      <c r="H26" s="1">
        <v>6.35</v>
      </c>
      <c r="I26" s="8">
        <v>1.0999999999999999E-2</v>
      </c>
      <c r="J26" s="1" t="s">
        <v>70</v>
      </c>
      <c r="K26" s="10" t="s">
        <v>163</v>
      </c>
      <c r="L26" s="3" t="s">
        <v>79</v>
      </c>
    </row>
    <row r="27" spans="1:12" ht="42" x14ac:dyDescent="0.3">
      <c r="A27" s="1" t="s">
        <v>65</v>
      </c>
      <c r="B27" s="1">
        <f t="shared" si="0"/>
        <v>0.6</v>
      </c>
      <c r="C27" s="1">
        <v>-0.22</v>
      </c>
      <c r="D27" s="1">
        <v>0.12</v>
      </c>
      <c r="E27" s="1">
        <v>-0.92</v>
      </c>
      <c r="F27" s="1">
        <v>614.1</v>
      </c>
      <c r="G27" s="1" t="s">
        <v>102</v>
      </c>
      <c r="H27" s="1">
        <v>11.31</v>
      </c>
      <c r="I27" s="8">
        <v>1.0999999999999999E-2</v>
      </c>
      <c r="J27" s="1" t="s">
        <v>70</v>
      </c>
      <c r="K27" s="10" t="s">
        <v>163</v>
      </c>
      <c r="L27" s="3" t="s">
        <v>79</v>
      </c>
    </row>
    <row r="28" spans="1:12" ht="42" x14ac:dyDescent="0.3">
      <c r="A28" s="1" t="s">
        <v>65</v>
      </c>
      <c r="B28" s="1">
        <f t="shared" si="0"/>
        <v>0.57999999999999996</v>
      </c>
      <c r="C28" s="1">
        <v>-0.24</v>
      </c>
      <c r="D28" s="1">
        <v>7.0000000000000007E-2</v>
      </c>
      <c r="E28" s="1">
        <v>-1.1499999999999999</v>
      </c>
      <c r="F28" s="1">
        <v>614.1</v>
      </c>
      <c r="G28" s="1" t="s">
        <v>102</v>
      </c>
      <c r="H28" s="1">
        <v>11.31</v>
      </c>
      <c r="I28" s="8">
        <v>1.0999999999999999E-2</v>
      </c>
      <c r="J28" s="1" t="s">
        <v>70</v>
      </c>
      <c r="K28" s="10" t="s">
        <v>163</v>
      </c>
      <c r="L28" s="3" t="s">
        <v>79</v>
      </c>
    </row>
    <row r="29" spans="1:12" ht="42" x14ac:dyDescent="0.3">
      <c r="A29" s="1" t="s">
        <v>65</v>
      </c>
      <c r="B29" s="1">
        <f t="shared" si="0"/>
        <v>0.52</v>
      </c>
      <c r="C29" s="1">
        <v>-0.28000000000000003</v>
      </c>
      <c r="D29" s="1">
        <v>0.06</v>
      </c>
      <c r="E29" s="1">
        <v>-1.22</v>
      </c>
      <c r="F29" s="1">
        <v>614.1</v>
      </c>
      <c r="G29" s="1" t="s">
        <v>102</v>
      </c>
      <c r="H29" s="1">
        <v>11.31</v>
      </c>
      <c r="I29" s="8">
        <v>1.0999999999999999E-2</v>
      </c>
      <c r="J29" s="1" t="s">
        <v>70</v>
      </c>
      <c r="K29" s="10" t="s">
        <v>163</v>
      </c>
      <c r="L29" s="3" t="s">
        <v>79</v>
      </c>
    </row>
    <row r="30" spans="1:12" ht="42" x14ac:dyDescent="0.3">
      <c r="A30" s="1" t="s">
        <v>66</v>
      </c>
      <c r="B30" s="1">
        <f t="shared" si="0"/>
        <v>2.4500000000000002</v>
      </c>
      <c r="C30" s="1">
        <v>0.39</v>
      </c>
      <c r="D30" s="1">
        <v>0.74</v>
      </c>
      <c r="E30" s="1">
        <v>-0.13</v>
      </c>
      <c r="F30" s="1">
        <v>400.12</v>
      </c>
      <c r="G30" s="1" t="s">
        <v>103</v>
      </c>
      <c r="H30" s="1">
        <v>4.6500000000000004</v>
      </c>
      <c r="I30" s="8">
        <v>1.0999999999999999E-2</v>
      </c>
      <c r="J30" s="1" t="s">
        <v>70</v>
      </c>
      <c r="K30" s="10" t="s">
        <v>163</v>
      </c>
      <c r="L30" s="3" t="s">
        <v>79</v>
      </c>
    </row>
    <row r="31" spans="1:12" ht="42" x14ac:dyDescent="0.3">
      <c r="A31" s="1" t="s">
        <v>66</v>
      </c>
      <c r="B31" s="1">
        <f t="shared" si="0"/>
        <v>2.29</v>
      </c>
      <c r="C31" s="1">
        <v>0.36</v>
      </c>
      <c r="D31" s="1">
        <v>0.74</v>
      </c>
      <c r="E31" s="1">
        <v>-0.13</v>
      </c>
      <c r="F31" s="1">
        <v>400.12</v>
      </c>
      <c r="G31" s="1" t="s">
        <v>103</v>
      </c>
      <c r="H31" s="1">
        <v>4.6500000000000004</v>
      </c>
      <c r="I31" s="8">
        <v>1.0999999999999999E-2</v>
      </c>
      <c r="J31" s="1" t="s">
        <v>70</v>
      </c>
      <c r="K31" s="10" t="s">
        <v>163</v>
      </c>
      <c r="L31" s="3" t="s">
        <v>79</v>
      </c>
    </row>
    <row r="32" spans="1:12" ht="42" x14ac:dyDescent="0.3">
      <c r="A32" s="1" t="s">
        <v>66</v>
      </c>
      <c r="B32" s="1">
        <f t="shared" si="0"/>
        <v>1.78</v>
      </c>
      <c r="C32" s="1">
        <v>0.25</v>
      </c>
      <c r="D32" s="1">
        <v>0.74</v>
      </c>
      <c r="E32" s="1">
        <v>-0.13</v>
      </c>
      <c r="F32" s="1">
        <v>400.12</v>
      </c>
      <c r="G32" s="1" t="s">
        <v>103</v>
      </c>
      <c r="H32" s="1">
        <v>4.6500000000000004</v>
      </c>
      <c r="I32" s="8">
        <v>1.0999999999999999E-2</v>
      </c>
      <c r="J32" s="1" t="s">
        <v>70</v>
      </c>
      <c r="K32" s="10" t="s">
        <v>163</v>
      </c>
      <c r="L32" s="3" t="s">
        <v>79</v>
      </c>
    </row>
    <row r="33" spans="1:12" ht="28" x14ac:dyDescent="0.3">
      <c r="A33" s="1" t="s">
        <v>67</v>
      </c>
      <c r="B33" s="1">
        <f>ROUND(10^C33,2)</f>
        <v>33.880000000000003</v>
      </c>
      <c r="C33" s="1">
        <v>1.53</v>
      </c>
      <c r="D33" s="1">
        <v>0.02</v>
      </c>
      <c r="E33" s="1">
        <v>-1.82</v>
      </c>
      <c r="F33" s="1">
        <v>527.20000000000005</v>
      </c>
      <c r="G33" s="1" t="s">
        <v>104</v>
      </c>
      <c r="H33" s="1">
        <v>8.5</v>
      </c>
      <c r="I33" s="8">
        <v>1.0999999999999999E-2</v>
      </c>
      <c r="J33" s="1" t="s">
        <v>70</v>
      </c>
      <c r="K33" s="10" t="s">
        <v>163</v>
      </c>
      <c r="L33" s="3" t="s">
        <v>80</v>
      </c>
    </row>
    <row r="34" spans="1:12" ht="28" x14ac:dyDescent="0.3">
      <c r="A34" s="1" t="s">
        <v>68</v>
      </c>
      <c r="B34" s="1">
        <f>ROUND(10^C34,2)</f>
        <v>95.5</v>
      </c>
      <c r="C34" s="1">
        <v>1.98</v>
      </c>
      <c r="D34" s="1">
        <v>0.06</v>
      </c>
      <c r="E34" s="1">
        <v>-1.24</v>
      </c>
      <c r="F34" s="1">
        <v>570.4</v>
      </c>
      <c r="G34" s="1" t="s">
        <v>105</v>
      </c>
      <c r="H34" s="1">
        <v>3.72</v>
      </c>
      <c r="I34" s="8">
        <v>1.0999999999999999E-2</v>
      </c>
      <c r="J34" s="1" t="s">
        <v>70</v>
      </c>
      <c r="K34" s="10" t="s">
        <v>163</v>
      </c>
      <c r="L34" s="3" t="s">
        <v>81</v>
      </c>
    </row>
    <row r="35" spans="1:12" ht="28" x14ac:dyDescent="0.3">
      <c r="A35" s="1" t="s">
        <v>69</v>
      </c>
      <c r="B35" s="1">
        <f>ROUND(10^C35,2)</f>
        <v>5.75</v>
      </c>
      <c r="C35" s="1">
        <f>ROUND(LOG(5.78),2)</f>
        <v>0.76</v>
      </c>
      <c r="D35" s="1">
        <v>0.04</v>
      </c>
      <c r="E35" s="1">
        <v>-1.36</v>
      </c>
      <c r="F35" s="1">
        <v>478.1</v>
      </c>
      <c r="G35" s="1" t="s">
        <v>106</v>
      </c>
      <c r="H35" s="1">
        <v>5.47</v>
      </c>
      <c r="I35" s="8">
        <v>1.0999999999999999E-2</v>
      </c>
      <c r="J35" s="1" t="s">
        <v>70</v>
      </c>
      <c r="K35" s="10" t="s">
        <v>163</v>
      </c>
      <c r="L35" s="3" t="s">
        <v>82</v>
      </c>
    </row>
    <row r="36" spans="1:12" ht="28" x14ac:dyDescent="0.3">
      <c r="A36" s="1" t="s">
        <v>77</v>
      </c>
      <c r="B36" s="1">
        <f>ROUND(10^C36,2)</f>
        <v>7.76</v>
      </c>
      <c r="C36" s="1">
        <v>0.89</v>
      </c>
      <c r="D36" s="1">
        <v>0.14000000000000001</v>
      </c>
      <c r="E36" s="1">
        <v>-0.85</v>
      </c>
      <c r="F36" s="1">
        <v>129.16</v>
      </c>
      <c r="G36" s="1" t="s">
        <v>107</v>
      </c>
      <c r="H36" s="1">
        <v>-2.31</v>
      </c>
      <c r="I36" s="8">
        <v>2.4500000000000002</v>
      </c>
      <c r="J36" s="1" t="s">
        <v>78</v>
      </c>
      <c r="K36" s="10" t="s">
        <v>165</v>
      </c>
      <c r="L36" s="3" t="s">
        <v>85</v>
      </c>
    </row>
    <row r="37" spans="1:12" ht="42" x14ac:dyDescent="0.3">
      <c r="A37" s="1" t="s">
        <v>110</v>
      </c>
      <c r="B37" s="1">
        <v>0.39</v>
      </c>
      <c r="C37" s="1">
        <f t="shared" ref="C37:C39" si="1">ROUND(LOG(B37),2)</f>
        <v>-0.41</v>
      </c>
      <c r="D37" s="1">
        <v>0.86</v>
      </c>
      <c r="E37" s="1">
        <f t="shared" ref="E37:E39" si="2">ROUND(LOG(D37),2)</f>
        <v>-7.0000000000000007E-2</v>
      </c>
      <c r="F37" s="1">
        <v>641.70000000000005</v>
      </c>
      <c r="G37" s="1" t="s">
        <v>120</v>
      </c>
      <c r="H37" s="1">
        <v>6.92</v>
      </c>
      <c r="I37" s="7">
        <v>5.09</v>
      </c>
      <c r="J37" s="1" t="s">
        <v>92</v>
      </c>
      <c r="K37" s="10" t="s">
        <v>162</v>
      </c>
      <c r="L37" s="3" t="s">
        <v>113</v>
      </c>
    </row>
    <row r="38" spans="1:12" ht="42" x14ac:dyDescent="0.3">
      <c r="A38" s="1" t="s">
        <v>111</v>
      </c>
      <c r="B38" s="1">
        <v>1.19</v>
      </c>
      <c r="C38" s="1">
        <f t="shared" si="1"/>
        <v>0.08</v>
      </c>
      <c r="D38" s="1">
        <v>0.82</v>
      </c>
      <c r="E38" s="1">
        <f t="shared" si="2"/>
        <v>-0.09</v>
      </c>
      <c r="F38" s="1">
        <v>641.70000000000005</v>
      </c>
      <c r="G38" s="1" t="s">
        <v>121</v>
      </c>
      <c r="H38" s="1">
        <v>6.92</v>
      </c>
      <c r="I38" s="7">
        <v>5.09</v>
      </c>
      <c r="J38" s="1" t="s">
        <v>92</v>
      </c>
      <c r="K38" s="10" t="s">
        <v>162</v>
      </c>
      <c r="L38" s="3" t="s">
        <v>113</v>
      </c>
    </row>
    <row r="39" spans="1:12" ht="42" x14ac:dyDescent="0.3">
      <c r="A39" s="1" t="s">
        <v>112</v>
      </c>
      <c r="B39" s="1">
        <v>0.47</v>
      </c>
      <c r="C39" s="1">
        <f t="shared" si="1"/>
        <v>-0.33</v>
      </c>
      <c r="D39" s="1">
        <v>1.17</v>
      </c>
      <c r="E39" s="1">
        <f t="shared" si="2"/>
        <v>7.0000000000000007E-2</v>
      </c>
      <c r="F39" s="1">
        <v>641.70000000000005</v>
      </c>
      <c r="G39" s="1" t="s">
        <v>122</v>
      </c>
      <c r="H39" s="1">
        <v>6.92</v>
      </c>
      <c r="I39" s="7">
        <v>5.09</v>
      </c>
      <c r="J39" s="1" t="s">
        <v>92</v>
      </c>
      <c r="K39" s="10" t="s">
        <v>162</v>
      </c>
      <c r="L39" s="3" t="s">
        <v>113</v>
      </c>
    </row>
    <row r="40" spans="1:12" ht="28" x14ac:dyDescent="0.3">
      <c r="A40" s="1" t="s">
        <v>114</v>
      </c>
      <c r="B40" s="1">
        <v>1120</v>
      </c>
      <c r="C40" s="1">
        <f>ROUND(LOG(B40),2)</f>
        <v>3.05</v>
      </c>
      <c r="D40" s="1">
        <v>6.04</v>
      </c>
      <c r="E40" s="1">
        <f>ROUND(LOG(D40),2)</f>
        <v>0.78</v>
      </c>
      <c r="F40" s="1">
        <v>128.16999999999999</v>
      </c>
      <c r="G40" s="1" t="s">
        <v>123</v>
      </c>
      <c r="H40" s="1">
        <v>3.3</v>
      </c>
      <c r="I40" s="7">
        <v>2.0699999999999998</v>
      </c>
      <c r="J40" s="1" t="s">
        <v>127</v>
      </c>
      <c r="K40" s="10" t="s">
        <v>166</v>
      </c>
      <c r="L40" s="3" t="s">
        <v>128</v>
      </c>
    </row>
    <row r="41" spans="1:12" ht="28" x14ac:dyDescent="0.3">
      <c r="A41" s="1" t="s">
        <v>115</v>
      </c>
      <c r="B41" s="1">
        <v>726.19</v>
      </c>
      <c r="C41" s="1">
        <f t="shared" ref="C41:C43" si="3">ROUND(LOG(B41),2)</f>
        <v>2.86</v>
      </c>
      <c r="D41" s="1">
        <v>85.92</v>
      </c>
      <c r="E41" s="1">
        <f t="shared" ref="E41:E43" si="4">ROUND(LOG(D41),2)</f>
        <v>1.93</v>
      </c>
      <c r="F41" s="1">
        <v>152.19</v>
      </c>
      <c r="G41" s="1" t="s">
        <v>124</v>
      </c>
      <c r="H41" s="1">
        <v>3.93</v>
      </c>
      <c r="I41" s="7">
        <v>2.0699999999999998</v>
      </c>
      <c r="J41" s="1" t="s">
        <v>127</v>
      </c>
      <c r="K41" s="10" t="s">
        <v>166</v>
      </c>
      <c r="L41" s="3" t="s">
        <v>128</v>
      </c>
    </row>
    <row r="42" spans="1:12" ht="28" x14ac:dyDescent="0.3">
      <c r="A42" s="1" t="s">
        <v>116</v>
      </c>
      <c r="B42" s="1">
        <v>1349.75</v>
      </c>
      <c r="C42" s="1">
        <f t="shared" si="3"/>
        <v>3.13</v>
      </c>
      <c r="D42" s="1">
        <v>170.19</v>
      </c>
      <c r="E42" s="1">
        <f t="shared" si="4"/>
        <v>2.23</v>
      </c>
      <c r="F42" s="1">
        <v>178.23</v>
      </c>
      <c r="G42" s="1" t="s">
        <v>125</v>
      </c>
      <c r="H42" s="1">
        <v>4.46</v>
      </c>
      <c r="I42" s="7">
        <v>2.0699999999999998</v>
      </c>
      <c r="J42" s="1" t="s">
        <v>127</v>
      </c>
      <c r="K42" s="10" t="s">
        <v>166</v>
      </c>
      <c r="L42" s="3" t="s">
        <v>128</v>
      </c>
    </row>
    <row r="43" spans="1:12" ht="28" x14ac:dyDescent="0.3">
      <c r="A43" s="1" t="s">
        <v>117</v>
      </c>
      <c r="B43" s="1">
        <v>168.03</v>
      </c>
      <c r="C43" s="1">
        <f t="shared" si="3"/>
        <v>2.23</v>
      </c>
      <c r="D43" s="1">
        <v>309.58999999999997</v>
      </c>
      <c r="E43" s="1">
        <f t="shared" si="4"/>
        <v>2.4900000000000002</v>
      </c>
      <c r="F43" s="1">
        <v>202.25</v>
      </c>
      <c r="G43" s="1" t="s">
        <v>126</v>
      </c>
      <c r="H43" s="1">
        <v>4.88</v>
      </c>
      <c r="I43" s="7">
        <v>2.0699999999999998</v>
      </c>
      <c r="J43" s="1" t="s">
        <v>127</v>
      </c>
      <c r="K43" s="10" t="s">
        <v>166</v>
      </c>
      <c r="L43" s="3" t="s">
        <v>128</v>
      </c>
    </row>
    <row r="44" spans="1:12" x14ac:dyDescent="0.3">
      <c r="A44" s="1"/>
      <c r="B44" s="1"/>
      <c r="C44" s="1"/>
      <c r="D44" s="1"/>
      <c r="E44" s="1"/>
      <c r="F44" s="1"/>
      <c r="G44" s="1"/>
      <c r="H44" s="1"/>
      <c r="I44" s="7"/>
      <c r="J44" s="1"/>
      <c r="K44" s="1"/>
      <c r="L44" s="1"/>
    </row>
    <row r="45" spans="1:12" x14ac:dyDescent="0.3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</row>
    <row r="46" spans="1:12" x14ac:dyDescent="0.3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</row>
    <row r="47" spans="1:12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3"/>
    </row>
    <row r="63" spans="1:12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3"/>
    </row>
    <row r="64" spans="1:12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3"/>
    </row>
    <row r="65" spans="1:12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3"/>
    </row>
    <row r="66" spans="1:12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3"/>
    </row>
    <row r="67" spans="1:12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3"/>
    </row>
    <row r="68" spans="1:12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3"/>
    </row>
    <row r="69" spans="1:12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3"/>
    </row>
    <row r="70" spans="1:12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3"/>
    </row>
    <row r="71" spans="1:12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3"/>
    </row>
    <row r="72" spans="1:12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F0991-B1F1-4724-AFC6-E7DE66BE7CAD}">
  <dimension ref="A1:K12"/>
  <sheetViews>
    <sheetView workbookViewId="0">
      <selection sqref="A1:K6"/>
    </sheetView>
  </sheetViews>
  <sheetFormatPr defaultRowHeight="14" x14ac:dyDescent="0.3"/>
  <cols>
    <col min="1" max="1" width="13.9140625" style="18" customWidth="1"/>
    <col min="2" max="6" width="8.6640625" style="18"/>
    <col min="7" max="7" width="73.4140625" style="18" customWidth="1"/>
    <col min="8" max="8" width="8.6640625" style="18"/>
    <col min="9" max="9" width="15.4140625" style="18" customWidth="1"/>
    <col min="10" max="10" width="13.25" style="18" customWidth="1"/>
    <col min="11" max="11" width="15.1640625" style="18" customWidth="1"/>
    <col min="12" max="16384" width="8.6640625" style="18"/>
  </cols>
  <sheetData>
    <row r="1" spans="1:11" s="2" customFormat="1" ht="15.5" x14ac:dyDescent="0.3">
      <c r="A1" s="2" t="s">
        <v>170</v>
      </c>
      <c r="B1" s="2" t="s">
        <v>171</v>
      </c>
      <c r="C1" s="2" t="s">
        <v>172</v>
      </c>
      <c r="D1" s="2" t="s">
        <v>173</v>
      </c>
      <c r="E1" s="2" t="s">
        <v>174</v>
      </c>
      <c r="F1" s="2" t="s">
        <v>182</v>
      </c>
      <c r="G1" s="17" t="s">
        <v>0</v>
      </c>
      <c r="H1" s="2" t="s">
        <v>175</v>
      </c>
      <c r="I1" s="2" t="s">
        <v>167</v>
      </c>
      <c r="J1" s="2" t="s">
        <v>168</v>
      </c>
      <c r="K1" s="2" t="s">
        <v>169</v>
      </c>
    </row>
    <row r="2" spans="1:11" ht="15.5" x14ac:dyDescent="0.3">
      <c r="A2" s="17" t="s">
        <v>176</v>
      </c>
      <c r="B2" s="17">
        <v>0.15</v>
      </c>
      <c r="C2" s="17">
        <v>0.56999999999999995</v>
      </c>
      <c r="D2" s="17">
        <v>0.56999999999999995</v>
      </c>
      <c r="E2" s="17" t="s">
        <v>177</v>
      </c>
      <c r="F2" s="17">
        <v>0.7</v>
      </c>
      <c r="G2" s="17" t="s">
        <v>183</v>
      </c>
      <c r="H2" s="2">
        <f>ROUND(SQRT(POWER(B2-I2,2)+POWER(C2-J2,2)+POWER(D2-K2,2)),2)</f>
        <v>3.59</v>
      </c>
      <c r="I2" s="2">
        <v>-2.41</v>
      </c>
      <c r="J2" s="2">
        <v>2.87</v>
      </c>
      <c r="K2" s="2">
        <v>1.58</v>
      </c>
    </row>
    <row r="3" spans="1:11" ht="15.5" x14ac:dyDescent="0.3">
      <c r="A3" s="17" t="s">
        <v>178</v>
      </c>
      <c r="B3" s="17">
        <v>-0.12</v>
      </c>
      <c r="C3" s="17">
        <v>0.75</v>
      </c>
      <c r="D3" s="17">
        <v>0.56999999999999995</v>
      </c>
      <c r="E3" s="17" t="s">
        <v>177</v>
      </c>
      <c r="F3" s="17">
        <v>0.67</v>
      </c>
      <c r="G3" s="17" t="s">
        <v>184</v>
      </c>
      <c r="H3" s="2">
        <f>ROUND(SQRT(POWER(B3-I3,2)+POWER(C3-J3,2)+POWER(D3-K3,2)),2)</f>
        <v>3.28</v>
      </c>
      <c r="I3" s="2">
        <v>-2.41</v>
      </c>
      <c r="J3" s="2">
        <v>2.87</v>
      </c>
      <c r="K3" s="2">
        <v>1.58</v>
      </c>
    </row>
    <row r="4" spans="1:11" ht="15.5" x14ac:dyDescent="0.3">
      <c r="A4" s="17" t="s">
        <v>179</v>
      </c>
      <c r="B4" s="17">
        <v>0.3</v>
      </c>
      <c r="C4" s="17">
        <v>1.68</v>
      </c>
      <c r="D4" s="17">
        <v>0.56999999999999995</v>
      </c>
      <c r="E4" s="17" t="s">
        <v>177</v>
      </c>
      <c r="F4" s="17">
        <v>0.23</v>
      </c>
      <c r="G4" s="17" t="s">
        <v>185</v>
      </c>
      <c r="H4" s="2">
        <f>ROUND(SQRT(POWER(B4-I4,2)+POWER(C4-J4,2)+POWER(D4-K4,2)),2)</f>
        <v>3.13</v>
      </c>
      <c r="I4" s="2">
        <v>-2.41</v>
      </c>
      <c r="J4" s="2">
        <v>2.87</v>
      </c>
      <c r="K4" s="2">
        <v>1.58</v>
      </c>
    </row>
    <row r="5" spans="1:11" ht="15.5" x14ac:dyDescent="0.3">
      <c r="A5" s="17" t="s">
        <v>180</v>
      </c>
      <c r="B5" s="17">
        <v>-0.13</v>
      </c>
      <c r="C5" s="17">
        <v>1.7</v>
      </c>
      <c r="D5" s="17">
        <v>0.56999999999999995</v>
      </c>
      <c r="E5" s="17" t="s">
        <v>177</v>
      </c>
      <c r="F5" s="17">
        <v>0.84</v>
      </c>
      <c r="G5" s="17" t="s">
        <v>186</v>
      </c>
      <c r="H5" s="2">
        <f>ROUND(SQRT(POWER(B5-I5,2)+POWER(C5-J5,2)+POWER(D5-K5,2)),2)</f>
        <v>2.75</v>
      </c>
      <c r="I5" s="2">
        <v>-2.41</v>
      </c>
      <c r="J5" s="2">
        <v>2.87</v>
      </c>
      <c r="K5" s="2">
        <v>1.58</v>
      </c>
    </row>
    <row r="6" spans="1:11" ht="15.5" x14ac:dyDescent="0.3">
      <c r="A6" s="17" t="s">
        <v>181</v>
      </c>
      <c r="B6" s="17">
        <v>0.01</v>
      </c>
      <c r="C6" s="17">
        <v>2.7</v>
      </c>
      <c r="D6" s="17">
        <v>0.56999999999999995</v>
      </c>
      <c r="E6" s="17" t="s">
        <v>177</v>
      </c>
      <c r="F6" s="17">
        <v>0.74</v>
      </c>
      <c r="G6" s="17" t="s">
        <v>187</v>
      </c>
      <c r="H6" s="2">
        <f>ROUND(SQRT(POWER(B6-I6,2)+POWER(C6-J6,2)+POWER(D6-K6,2)),2)</f>
        <v>2.63</v>
      </c>
      <c r="I6" s="2">
        <v>-2.41</v>
      </c>
      <c r="J6" s="2">
        <v>2.87</v>
      </c>
      <c r="K6" s="2">
        <v>1.58</v>
      </c>
    </row>
    <row r="7" spans="1:11" x14ac:dyDescent="0.3">
      <c r="H7" s="2"/>
    </row>
    <row r="8" spans="1:11" x14ac:dyDescent="0.3">
      <c r="H8" s="2"/>
    </row>
    <row r="12" spans="1:11" ht="15.5" x14ac:dyDescent="0.3">
      <c r="E12" s="17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3ECA8-ACAF-4E0B-97BA-BE7F556A00A6}">
  <dimension ref="A1:K183"/>
  <sheetViews>
    <sheetView workbookViewId="0">
      <selection activeCell="F23" sqref="F23"/>
    </sheetView>
  </sheetViews>
  <sheetFormatPr defaultColWidth="8.58203125" defaultRowHeight="14" x14ac:dyDescent="0.3"/>
  <cols>
    <col min="1" max="1" width="15.9140625" style="2" customWidth="1"/>
    <col min="2" max="5" width="8.58203125" style="2"/>
    <col min="6" max="6" width="56.75" style="2" customWidth="1"/>
    <col min="7" max="7" width="39.33203125" style="2" customWidth="1"/>
    <col min="8" max="8" width="12.83203125" style="2" customWidth="1"/>
    <col min="9" max="9" width="14.25" style="2" customWidth="1"/>
    <col min="10" max="10" width="17.4140625" style="2" customWidth="1"/>
    <col min="11" max="11" width="16.75" style="2" customWidth="1"/>
    <col min="12" max="16384" width="8.58203125" style="2"/>
  </cols>
  <sheetData>
    <row r="1" spans="1:11" ht="15.5" x14ac:dyDescent="0.3">
      <c r="A1" s="2" t="s">
        <v>170</v>
      </c>
      <c r="B1" s="2" t="s">
        <v>171</v>
      </c>
      <c r="C1" s="2" t="s">
        <v>172</v>
      </c>
      <c r="D1" s="2" t="s">
        <v>173</v>
      </c>
      <c r="E1" s="2" t="s">
        <v>174</v>
      </c>
      <c r="F1" s="2" t="s">
        <v>182</v>
      </c>
      <c r="G1" s="17" t="s">
        <v>0</v>
      </c>
      <c r="H1" s="2" t="s">
        <v>175</v>
      </c>
      <c r="I1" s="2" t="s">
        <v>167</v>
      </c>
      <c r="J1" s="2" t="s">
        <v>168</v>
      </c>
      <c r="K1" s="2" t="s">
        <v>169</v>
      </c>
    </row>
    <row r="2" spans="1:11" ht="15.5" customHeight="1" x14ac:dyDescent="0.3">
      <c r="A2" s="17" t="s">
        <v>176</v>
      </c>
      <c r="B2" s="17">
        <v>0.15</v>
      </c>
      <c r="C2" s="17">
        <v>0.56999999999999995</v>
      </c>
      <c r="D2" s="17">
        <v>0.56999999999999995</v>
      </c>
      <c r="E2" s="17" t="s">
        <v>177</v>
      </c>
      <c r="F2" s="17">
        <v>0.7</v>
      </c>
      <c r="G2" s="17" t="s">
        <v>183</v>
      </c>
      <c r="H2" s="2">
        <f t="shared" ref="H2:H9" si="0">ROUND(SQRT(POWER(B2-I2,2)+POWER(C2-J2,2)+POWER(D2-K2,2)),2)</f>
        <v>3.59</v>
      </c>
      <c r="I2" s="2">
        <v>-2.41</v>
      </c>
      <c r="J2" s="2">
        <v>2.87</v>
      </c>
      <c r="K2" s="2">
        <v>1.58</v>
      </c>
    </row>
    <row r="3" spans="1:11" ht="15.5" x14ac:dyDescent="0.3">
      <c r="A3" s="17" t="s">
        <v>178</v>
      </c>
      <c r="B3" s="17">
        <v>-0.12</v>
      </c>
      <c r="C3" s="17">
        <v>0.75</v>
      </c>
      <c r="D3" s="17">
        <v>0.56999999999999995</v>
      </c>
      <c r="E3" s="17" t="s">
        <v>177</v>
      </c>
      <c r="F3" s="17">
        <v>0.67</v>
      </c>
      <c r="G3" s="17" t="s">
        <v>184</v>
      </c>
      <c r="H3" s="2">
        <f t="shared" si="0"/>
        <v>3.28</v>
      </c>
      <c r="I3" s="2">
        <v>-2.41</v>
      </c>
      <c r="J3" s="2">
        <v>2.87</v>
      </c>
      <c r="K3" s="2">
        <v>1.58</v>
      </c>
    </row>
    <row r="4" spans="1:11" ht="15.5" x14ac:dyDescent="0.3">
      <c r="A4" s="17" t="s">
        <v>179</v>
      </c>
      <c r="B4" s="17">
        <v>0.3</v>
      </c>
      <c r="C4" s="17">
        <v>1.68</v>
      </c>
      <c r="D4" s="17">
        <v>0.56999999999999995</v>
      </c>
      <c r="E4" s="17" t="s">
        <v>177</v>
      </c>
      <c r="F4" s="17">
        <v>0.23</v>
      </c>
      <c r="G4" s="17" t="s">
        <v>185</v>
      </c>
      <c r="H4" s="2">
        <f t="shared" si="0"/>
        <v>3.13</v>
      </c>
      <c r="I4" s="2">
        <v>-2.41</v>
      </c>
      <c r="J4" s="2">
        <v>2.87</v>
      </c>
      <c r="K4" s="2">
        <v>1.58</v>
      </c>
    </row>
    <row r="5" spans="1:11" ht="15.5" x14ac:dyDescent="0.3">
      <c r="A5" s="17" t="s">
        <v>180</v>
      </c>
      <c r="B5" s="17">
        <v>-0.13</v>
      </c>
      <c r="C5" s="17">
        <v>1.7</v>
      </c>
      <c r="D5" s="17">
        <v>0.56999999999999995</v>
      </c>
      <c r="E5" s="17" t="s">
        <v>177</v>
      </c>
      <c r="F5" s="17">
        <v>0.84</v>
      </c>
      <c r="G5" s="17" t="s">
        <v>186</v>
      </c>
      <c r="H5" s="2">
        <f t="shared" si="0"/>
        <v>2.75</v>
      </c>
      <c r="I5" s="2">
        <v>-2.41</v>
      </c>
      <c r="J5" s="2">
        <v>2.87</v>
      </c>
      <c r="K5" s="2">
        <v>1.58</v>
      </c>
    </row>
    <row r="6" spans="1:11" ht="15.5" x14ac:dyDescent="0.3">
      <c r="A6" s="17" t="s">
        <v>181</v>
      </c>
      <c r="B6" s="17">
        <v>0.01</v>
      </c>
      <c r="C6" s="17">
        <v>2.7</v>
      </c>
      <c r="D6" s="17">
        <v>0.56999999999999995</v>
      </c>
      <c r="E6" s="17" t="s">
        <v>177</v>
      </c>
      <c r="F6" s="17">
        <v>0.74</v>
      </c>
      <c r="G6" s="17" t="s">
        <v>187</v>
      </c>
      <c r="H6" s="2">
        <f t="shared" si="0"/>
        <v>2.63</v>
      </c>
      <c r="I6" s="2">
        <v>-2.41</v>
      </c>
      <c r="J6" s="2">
        <v>2.87</v>
      </c>
      <c r="K6" s="2">
        <v>1.58</v>
      </c>
    </row>
    <row r="7" spans="1:11" ht="15.5" x14ac:dyDescent="0.3">
      <c r="A7" s="5" t="s">
        <v>110</v>
      </c>
      <c r="B7" s="5">
        <v>-0.41</v>
      </c>
      <c r="C7" s="5">
        <v>6.92</v>
      </c>
      <c r="D7" s="19">
        <v>5.09</v>
      </c>
      <c r="E7" s="17" t="s">
        <v>92</v>
      </c>
      <c r="F7" s="5">
        <v>-7.0000000000000007E-2</v>
      </c>
      <c r="G7" s="5" t="s">
        <v>120</v>
      </c>
      <c r="H7" s="5">
        <f t="shared" si="0"/>
        <v>5.72</v>
      </c>
      <c r="I7" s="5">
        <v>-2.41</v>
      </c>
      <c r="J7" s="2">
        <v>2.87</v>
      </c>
      <c r="K7" s="2">
        <v>1.58</v>
      </c>
    </row>
    <row r="8" spans="1:11" ht="15.5" x14ac:dyDescent="0.3">
      <c r="A8" s="5" t="s">
        <v>111</v>
      </c>
      <c r="B8" s="5">
        <v>0.08</v>
      </c>
      <c r="C8" s="5">
        <v>6.92</v>
      </c>
      <c r="D8" s="19">
        <v>5.09</v>
      </c>
      <c r="E8" s="17" t="s">
        <v>92</v>
      </c>
      <c r="F8" s="5">
        <v>-0.09</v>
      </c>
      <c r="G8" s="5" t="s">
        <v>121</v>
      </c>
      <c r="H8" s="5">
        <f t="shared" si="0"/>
        <v>5.91</v>
      </c>
      <c r="I8" s="5">
        <v>-2.41</v>
      </c>
      <c r="J8" s="2">
        <v>2.87</v>
      </c>
      <c r="K8" s="2">
        <v>1.58</v>
      </c>
    </row>
    <row r="9" spans="1:11" ht="15.5" x14ac:dyDescent="0.3">
      <c r="A9" s="5" t="s">
        <v>112</v>
      </c>
      <c r="B9" s="5">
        <v>-0.33</v>
      </c>
      <c r="C9" s="5">
        <v>6.92</v>
      </c>
      <c r="D9" s="19">
        <v>5.09</v>
      </c>
      <c r="E9" s="17" t="s">
        <v>92</v>
      </c>
      <c r="F9" s="5">
        <v>7.0000000000000007E-2</v>
      </c>
      <c r="G9" s="5" t="s">
        <v>122</v>
      </c>
      <c r="H9" s="5">
        <f t="shared" si="0"/>
        <v>5.75</v>
      </c>
      <c r="I9" s="5">
        <v>-2.41</v>
      </c>
      <c r="J9" s="2">
        <v>2.87</v>
      </c>
      <c r="K9" s="2">
        <v>1.58</v>
      </c>
    </row>
    <row r="12" spans="1:11" ht="15.5" x14ac:dyDescent="0.3">
      <c r="G12" s="17"/>
    </row>
    <row r="13" spans="1:11" ht="15.5" x14ac:dyDescent="0.3">
      <c r="A13" s="17"/>
      <c r="B13" s="17"/>
      <c r="C13" s="17"/>
      <c r="D13" s="17"/>
      <c r="E13" s="17"/>
      <c r="F13" s="17"/>
      <c r="G13" s="17"/>
    </row>
    <row r="14" spans="1:11" ht="15.5" x14ac:dyDescent="0.3">
      <c r="A14" s="17"/>
      <c r="B14" s="17"/>
      <c r="C14" s="17"/>
      <c r="D14" s="17"/>
      <c r="E14" s="17"/>
      <c r="F14" s="17"/>
      <c r="G14" s="17"/>
    </row>
    <row r="15" spans="1:11" ht="15.5" x14ac:dyDescent="0.3">
      <c r="A15" s="17"/>
      <c r="B15" s="17"/>
      <c r="C15" s="17"/>
      <c r="D15" s="17"/>
      <c r="E15" s="17"/>
      <c r="F15" s="17"/>
      <c r="G15" s="17"/>
    </row>
    <row r="16" spans="1:11" ht="15.5" x14ac:dyDescent="0.3">
      <c r="A16" s="17"/>
      <c r="B16" s="17"/>
      <c r="C16" s="17"/>
      <c r="D16" s="17"/>
      <c r="E16" s="17"/>
      <c r="F16" s="17"/>
      <c r="G16" s="17"/>
    </row>
    <row r="17" spans="1:9" ht="15.5" x14ac:dyDescent="0.3">
      <c r="A17" s="17"/>
      <c r="B17" s="17"/>
      <c r="C17" s="17"/>
      <c r="D17" s="17"/>
      <c r="E17" s="17"/>
      <c r="F17" s="17"/>
      <c r="G17" s="17"/>
    </row>
    <row r="18" spans="1:9" ht="15.5" x14ac:dyDescent="0.3">
      <c r="A18" s="5"/>
      <c r="B18" s="5"/>
      <c r="C18" s="5"/>
      <c r="D18" s="19"/>
      <c r="E18" s="17"/>
      <c r="F18" s="5"/>
      <c r="G18" s="5"/>
      <c r="H18" s="5"/>
      <c r="I18" s="5"/>
    </row>
    <row r="19" spans="1:9" ht="15.5" x14ac:dyDescent="0.3">
      <c r="A19" s="5"/>
      <c r="B19" s="5"/>
      <c r="C19" s="5"/>
      <c r="D19" s="19"/>
      <c r="E19" s="17"/>
      <c r="F19" s="5"/>
      <c r="G19" s="5"/>
      <c r="H19" s="5"/>
      <c r="I19" s="5"/>
    </row>
    <row r="20" spans="1:9" ht="15.5" x14ac:dyDescent="0.3">
      <c r="A20" s="5"/>
      <c r="B20" s="5"/>
      <c r="C20" s="5"/>
      <c r="D20" s="19"/>
      <c r="E20" s="17"/>
      <c r="F20" s="5"/>
      <c r="G20" s="5"/>
      <c r="H20" s="5"/>
      <c r="I20" s="5"/>
    </row>
    <row r="32" spans="1:9" ht="23.5" customHeight="1" x14ac:dyDescent="0.3"/>
    <row r="183" ht="13" customHeight="1" x14ac:dyDescent="0.3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pesticide</vt:lpstr>
      <vt:lpstr>PPCPs</vt:lpstr>
      <vt:lpstr>other</vt:lpstr>
      <vt:lpstr>Sheet1</vt:lpstr>
      <vt:lpstr>Sheet21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DONGDONG</dc:creator>
  <cp:lastModifiedBy>dongdong</cp:lastModifiedBy>
  <dcterms:created xsi:type="dcterms:W3CDTF">2015-06-05T18:17:20Z</dcterms:created>
  <dcterms:modified xsi:type="dcterms:W3CDTF">2025-06-08T16:34:51Z</dcterms:modified>
</cp:coreProperties>
</file>