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travi\Desktop\"/>
    </mc:Choice>
  </mc:AlternateContent>
  <xr:revisionPtr revIDLastSave="0" documentId="8_{514C8253-484E-4BFA-909E-9B6EAE2A077C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WOOT" sheetId="17" r:id="rId1"/>
    <sheet name="Keyboard Shortcuts" sheetId="19" r:id="rId2"/>
    <sheet name="Relative, Absolute References" sheetId="21" r:id="rId3"/>
    <sheet name="Relative, Absolute Referenc (2" sheetId="25" state="hidden" r:id="rId4"/>
    <sheet name="Basic Formatting" sheetId="16" r:id="rId5"/>
    <sheet name="Format, Concatenate, Freeze" sheetId="5" r:id="rId6"/>
    <sheet name="Trim, Remove Duplicates" sheetId="26" r:id="rId7"/>
    <sheet name="Blanks, Averages, and Ifs" sheetId="20" r:id="rId8"/>
    <sheet name="Final" sheetId="24" r:id="rId9"/>
    <sheet name="Addl - Sum and Average" sheetId="18" r:id="rId10"/>
    <sheet name="IF, Count IF" sheetId="9" state="hidden" r:id="rId11"/>
    <sheet name="Blanks References and SumIfs" sheetId="23" state="hidden" r:id="rId12"/>
  </sheets>
  <definedNames>
    <definedName name="_xlnm._FilterDatabase" localSheetId="5" hidden="1">'Format, Concatenate, Freeze'!$A$2:$W$444</definedName>
    <definedName name="_xlnm._FilterDatabase" localSheetId="1" hidden="1">'Keyboard Shortcuts'!$D$18:$H$18</definedName>
    <definedName name="_xlnm._FilterDatabase" localSheetId="6" hidden="1">'Trim, Remove Duplicates'!$A$1:$A$443</definedName>
    <definedName name="_xlnm.Print_Area" localSheetId="11">'Blanks References and SumIfs'!$A$1:$BH$38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20" l="1"/>
  <c r="X14" i="20"/>
  <c r="Y7" i="20" l="1"/>
  <c r="Y8" i="20"/>
  <c r="Y9" i="20"/>
  <c r="Y10" i="20"/>
  <c r="Y11" i="20"/>
  <c r="Y12" i="20"/>
  <c r="Y13" i="20"/>
  <c r="Y15" i="20"/>
  <c r="Y16" i="20"/>
  <c r="Y17" i="20"/>
  <c r="Y18" i="20"/>
  <c r="Y19" i="20"/>
  <c r="Y20" i="20"/>
  <c r="Y21" i="20"/>
  <c r="Y22" i="20"/>
  <c r="Y6" i="20"/>
  <c r="X7" i="20"/>
  <c r="X8" i="20"/>
  <c r="X9" i="20"/>
  <c r="X10" i="20"/>
  <c r="X11" i="20"/>
  <c r="X12" i="20"/>
  <c r="X13" i="20"/>
  <c r="X15" i="20"/>
  <c r="X16" i="20"/>
  <c r="X17" i="20"/>
  <c r="X18" i="20"/>
  <c r="X19" i="20"/>
  <c r="X20" i="20"/>
  <c r="X21" i="20"/>
  <c r="X22" i="20"/>
  <c r="X6" i="20"/>
  <c r="AA27" i="20" l="1"/>
  <c r="AA28" i="20"/>
  <c r="AA29" i="20"/>
  <c r="AD6" i="20"/>
  <c r="AC6" i="20"/>
  <c r="AE6" i="20" s="1"/>
  <c r="AF7" i="20" l="1"/>
  <c r="AF6" i="20"/>
  <c r="AC7" i="20"/>
  <c r="AE7" i="20" s="1"/>
  <c r="AD7" i="20"/>
  <c r="AC8" i="20"/>
  <c r="AD8" i="20"/>
  <c r="AC9" i="20"/>
  <c r="AE9" i="20" s="1"/>
  <c r="AF9" i="20" s="1"/>
  <c r="AD9" i="20"/>
  <c r="AC10" i="20"/>
  <c r="AD10" i="20"/>
  <c r="AC11" i="20"/>
  <c r="AD11" i="20"/>
  <c r="AC12" i="20"/>
  <c r="AD12" i="20"/>
  <c r="AC13" i="20"/>
  <c r="AE13" i="20" s="1"/>
  <c r="AF13" i="20" s="1"/>
  <c r="AD13" i="20"/>
  <c r="AC14" i="20"/>
  <c r="AD14" i="20"/>
  <c r="AC15" i="20"/>
  <c r="AD15" i="20"/>
  <c r="AC16" i="20"/>
  <c r="AD16" i="20"/>
  <c r="AC17" i="20"/>
  <c r="AE17" i="20" s="1"/>
  <c r="AF17" i="20" s="1"/>
  <c r="AD17" i="20"/>
  <c r="AC18" i="20"/>
  <c r="AD18" i="20"/>
  <c r="AC19" i="20"/>
  <c r="AE19" i="20" s="1"/>
  <c r="AF19" i="20" s="1"/>
  <c r="AD19" i="20"/>
  <c r="AC20" i="20"/>
  <c r="AD20" i="20"/>
  <c r="AC21" i="20"/>
  <c r="AE21" i="20" s="1"/>
  <c r="AF21" i="20" s="1"/>
  <c r="AD21" i="20"/>
  <c r="AC22" i="20"/>
  <c r="AD22" i="20"/>
  <c r="AE8" i="20" l="1"/>
  <c r="AF8" i="20" s="1"/>
  <c r="AE16" i="20"/>
  <c r="AF16" i="20" s="1"/>
  <c r="AE12" i="20"/>
  <c r="AF12" i="20" s="1"/>
  <c r="AE18" i="20"/>
  <c r="AF18" i="20" s="1"/>
  <c r="AE14" i="20"/>
  <c r="AF14" i="20" s="1"/>
  <c r="AE10" i="20"/>
  <c r="AF10" i="20" s="1"/>
  <c r="AE22" i="20"/>
  <c r="AF22" i="20" s="1"/>
  <c r="AE15" i="20"/>
  <c r="AF15" i="20" s="1"/>
  <c r="AE11" i="20"/>
  <c r="AF11" i="20" s="1"/>
  <c r="AE20" i="20"/>
  <c r="AF20" i="20" s="1"/>
  <c r="BE10" i="23"/>
  <c r="BE11" i="23"/>
  <c r="BE12" i="23"/>
  <c r="BE13" i="23"/>
  <c r="BE14" i="23"/>
  <c r="BE21" i="23" s="1"/>
  <c r="BE15" i="23"/>
  <c r="BE16" i="23"/>
  <c r="BE17" i="23"/>
  <c r="BE18" i="23"/>
  <c r="BE19" i="23"/>
  <c r="BE20" i="23"/>
  <c r="BE9" i="23"/>
  <c r="BD9" i="23"/>
  <c r="BD25" i="23" s="1"/>
  <c r="BD10" i="23"/>
  <c r="BD11" i="23"/>
  <c r="BD12" i="23"/>
  <c r="BD28" i="23" s="1"/>
  <c r="BD13" i="23"/>
  <c r="BD14" i="23"/>
  <c r="BD15" i="23"/>
  <c r="BD16" i="23"/>
  <c r="BD17" i="23"/>
  <c r="BD33" i="23" s="1"/>
  <c r="BD18" i="23"/>
  <c r="BD19" i="23"/>
  <c r="BD20" i="23"/>
  <c r="BD36" i="23" s="1"/>
  <c r="D21" i="23"/>
  <c r="E21" i="23"/>
  <c r="F21" i="23"/>
  <c r="G21" i="23"/>
  <c r="H21" i="23"/>
  <c r="H32" i="23" s="1"/>
  <c r="I21" i="23"/>
  <c r="I29" i="23" s="1"/>
  <c r="J21" i="23"/>
  <c r="J26" i="23" s="1"/>
  <c r="K21" i="23"/>
  <c r="K31" i="23" s="1"/>
  <c r="L21" i="23"/>
  <c r="M21" i="23"/>
  <c r="M25" i="23" s="1"/>
  <c r="N21" i="23"/>
  <c r="O21" i="23"/>
  <c r="P21" i="23"/>
  <c r="P32" i="23" s="1"/>
  <c r="Q21" i="23"/>
  <c r="Q29" i="23" s="1"/>
  <c r="R21" i="23"/>
  <c r="R26" i="23" s="1"/>
  <c r="S21" i="23"/>
  <c r="S31" i="23" s="1"/>
  <c r="T21" i="23"/>
  <c r="U21" i="23"/>
  <c r="U25" i="23" s="1"/>
  <c r="V21" i="23"/>
  <c r="W21" i="23"/>
  <c r="X21" i="23"/>
  <c r="X32" i="23" s="1"/>
  <c r="Y21" i="23"/>
  <c r="Y29" i="23" s="1"/>
  <c r="Z21" i="23"/>
  <c r="Z26" i="23" s="1"/>
  <c r="AA21" i="23"/>
  <c r="AA31" i="23" s="1"/>
  <c r="AB21" i="23"/>
  <c r="AC21" i="23"/>
  <c r="AC25" i="23" s="1"/>
  <c r="AD21" i="23"/>
  <c r="AE21" i="23"/>
  <c r="AF21" i="23"/>
  <c r="AF29" i="23" s="1"/>
  <c r="AG21" i="23"/>
  <c r="AG29" i="23" s="1"/>
  <c r="AH21" i="23"/>
  <c r="AH26" i="23" s="1"/>
  <c r="AI21" i="23"/>
  <c r="AI31" i="23" s="1"/>
  <c r="AJ21" i="23"/>
  <c r="AK21" i="23"/>
  <c r="AK25" i="23" s="1"/>
  <c r="AL21" i="23"/>
  <c r="AM21" i="23"/>
  <c r="AN21" i="23"/>
  <c r="AN29" i="23" s="1"/>
  <c r="AO21" i="23"/>
  <c r="AO29" i="23" s="1"/>
  <c r="AP21" i="23"/>
  <c r="AP31" i="23" s="1"/>
  <c r="AQ21" i="23"/>
  <c r="AQ28" i="23" s="1"/>
  <c r="AR21" i="23"/>
  <c r="AS21" i="23"/>
  <c r="AS25" i="23" s="1"/>
  <c r="AT21" i="23"/>
  <c r="AU21" i="23"/>
  <c r="AV21" i="23"/>
  <c r="AV29" i="23" s="1"/>
  <c r="AW21" i="23"/>
  <c r="AW29" i="23" s="1"/>
  <c r="AX21" i="23"/>
  <c r="AX31" i="23" s="1"/>
  <c r="AY21" i="23"/>
  <c r="AY28" i="23" s="1"/>
  <c r="AZ21" i="23"/>
  <c r="BA21" i="23"/>
  <c r="BA25" i="23" s="1"/>
  <c r="BB21" i="23"/>
  <c r="BC21" i="23"/>
  <c r="BD21" i="23"/>
  <c r="BD37" i="23" s="1"/>
  <c r="BC25" i="23"/>
  <c r="BC37" i="23" s="1"/>
  <c r="BC26" i="23"/>
  <c r="BC27" i="23"/>
  <c r="BC28" i="23"/>
  <c r="BC29" i="23"/>
  <c r="BC30" i="23"/>
  <c r="BC31" i="23"/>
  <c r="BC32" i="23"/>
  <c r="BC33" i="23"/>
  <c r="BC34" i="23"/>
  <c r="BC35" i="23"/>
  <c r="BC36" i="23"/>
  <c r="BB25" i="23"/>
  <c r="BB26" i="23"/>
  <c r="BB37" i="23" s="1"/>
  <c r="BB27" i="23"/>
  <c r="BB28" i="23"/>
  <c r="BB29" i="23"/>
  <c r="BB30" i="23"/>
  <c r="BB31" i="23"/>
  <c r="BB32" i="23"/>
  <c r="BB33" i="23"/>
  <c r="BB34" i="23"/>
  <c r="BB35" i="23"/>
  <c r="BB36" i="23"/>
  <c r="BA26" i="23"/>
  <c r="BA29" i="23"/>
  <c r="BA30" i="23"/>
  <c r="BA31" i="23"/>
  <c r="BA32" i="23"/>
  <c r="BA34" i="23"/>
  <c r="AZ25" i="23"/>
  <c r="AZ26" i="23"/>
  <c r="AZ37" i="23" s="1"/>
  <c r="AZ27" i="23"/>
  <c r="AZ28" i="23"/>
  <c r="AZ29" i="23"/>
  <c r="AZ30" i="23"/>
  <c r="AZ31" i="23"/>
  <c r="AZ32" i="23"/>
  <c r="AZ33" i="23"/>
  <c r="AZ34" i="23"/>
  <c r="AZ35" i="23"/>
  <c r="AZ36" i="23"/>
  <c r="AY27" i="23"/>
  <c r="AY29" i="23"/>
  <c r="AY30" i="23"/>
  <c r="AY35" i="23"/>
  <c r="AX25" i="23"/>
  <c r="AX30" i="23"/>
  <c r="AX32" i="23"/>
  <c r="AX33" i="23"/>
  <c r="AW25" i="23"/>
  <c r="AW26" i="23"/>
  <c r="AW27" i="23"/>
  <c r="AW28" i="23"/>
  <c r="AW30" i="23"/>
  <c r="AW33" i="23"/>
  <c r="AW34" i="23"/>
  <c r="AW35" i="23"/>
  <c r="AW36" i="23"/>
  <c r="AV28" i="23"/>
  <c r="AV30" i="23"/>
  <c r="AV31" i="23"/>
  <c r="AV36" i="23"/>
  <c r="AU25" i="23"/>
  <c r="AU37" i="23" s="1"/>
  <c r="AU26" i="23"/>
  <c r="AU27" i="23"/>
  <c r="AU28" i="23"/>
  <c r="AU29" i="23"/>
  <c r="AU30" i="23"/>
  <c r="AU31" i="23"/>
  <c r="AU32" i="23"/>
  <c r="AU33" i="23"/>
  <c r="AU34" i="23"/>
  <c r="AU35" i="23"/>
  <c r="AU36" i="23"/>
  <c r="AT25" i="23"/>
  <c r="AT26" i="23"/>
  <c r="AT37" i="23" s="1"/>
  <c r="AT27" i="23"/>
  <c r="AT28" i="23"/>
  <c r="AT29" i="23"/>
  <c r="AT30" i="23"/>
  <c r="AT31" i="23"/>
  <c r="AT32" i="23"/>
  <c r="AT33" i="23"/>
  <c r="AT34" i="23"/>
  <c r="AT35" i="23"/>
  <c r="AT36" i="23"/>
  <c r="AS26" i="23"/>
  <c r="AS29" i="23"/>
  <c r="AS30" i="23"/>
  <c r="AS31" i="23"/>
  <c r="AS32" i="23"/>
  <c r="AS34" i="23"/>
  <c r="AR25" i="23"/>
  <c r="AR26" i="23"/>
  <c r="AR37" i="23" s="1"/>
  <c r="AR27" i="23"/>
  <c r="AR28" i="23"/>
  <c r="AR29" i="23"/>
  <c r="AR30" i="23"/>
  <c r="AR31" i="23"/>
  <c r="AR32" i="23"/>
  <c r="AR33" i="23"/>
  <c r="AR34" i="23"/>
  <c r="AR35" i="23"/>
  <c r="AR36" i="23"/>
  <c r="AQ27" i="23"/>
  <c r="AQ29" i="23"/>
  <c r="AQ30" i="23"/>
  <c r="AQ35" i="23"/>
  <c r="AP25" i="23"/>
  <c r="AP30" i="23"/>
  <c r="AP32" i="23"/>
  <c r="AP33" i="23"/>
  <c r="AO25" i="23"/>
  <c r="AO26" i="23"/>
  <c r="AO27" i="23"/>
  <c r="AO28" i="23"/>
  <c r="AO30" i="23"/>
  <c r="AO33" i="23"/>
  <c r="AO34" i="23"/>
  <c r="AO35" i="23"/>
  <c r="AO36" i="23"/>
  <c r="AN28" i="23"/>
  <c r="AN30" i="23"/>
  <c r="AN31" i="23"/>
  <c r="AN36" i="23"/>
  <c r="AM25" i="23"/>
  <c r="AM37" i="23" s="1"/>
  <c r="AM26" i="23"/>
  <c r="AM27" i="23"/>
  <c r="AM28" i="23"/>
  <c r="AM29" i="23"/>
  <c r="AM30" i="23"/>
  <c r="AM31" i="23"/>
  <c r="AM32" i="23"/>
  <c r="AM33" i="23"/>
  <c r="AM34" i="23"/>
  <c r="AM35" i="23"/>
  <c r="AM36" i="23"/>
  <c r="AL25" i="23"/>
  <c r="AL26" i="23"/>
  <c r="AL37" i="23" s="1"/>
  <c r="AL27" i="23"/>
  <c r="AL28" i="23"/>
  <c r="AL29" i="23"/>
  <c r="AL30" i="23"/>
  <c r="AL31" i="23"/>
  <c r="AL32" i="23"/>
  <c r="AL33" i="23"/>
  <c r="AL34" i="23"/>
  <c r="AL35" i="23"/>
  <c r="AL36" i="23"/>
  <c r="AK26" i="23"/>
  <c r="AK29" i="23"/>
  <c r="AK30" i="23"/>
  <c r="AK31" i="23"/>
  <c r="AK32" i="23"/>
  <c r="AK34" i="23"/>
  <c r="AJ25" i="23"/>
  <c r="AJ26" i="23"/>
  <c r="AJ37" i="23" s="1"/>
  <c r="AJ27" i="23"/>
  <c r="AJ28" i="23"/>
  <c r="AJ29" i="23"/>
  <c r="AJ30" i="23"/>
  <c r="AJ31" i="23"/>
  <c r="AJ32" i="23"/>
  <c r="AJ33" i="23"/>
  <c r="AJ34" i="23"/>
  <c r="AJ35" i="23"/>
  <c r="AJ36" i="23"/>
  <c r="AI27" i="23"/>
  <c r="AI28" i="23"/>
  <c r="AI29" i="23"/>
  <c r="AI30" i="23"/>
  <c r="AI35" i="23"/>
  <c r="AI36" i="23"/>
  <c r="AH25" i="23"/>
  <c r="AH27" i="23"/>
  <c r="AH30" i="23"/>
  <c r="AH31" i="23"/>
  <c r="AH32" i="23"/>
  <c r="AH33" i="23"/>
  <c r="AH35" i="23"/>
  <c r="AG25" i="23"/>
  <c r="AG26" i="23"/>
  <c r="AG27" i="23"/>
  <c r="AG28" i="23"/>
  <c r="AG30" i="23"/>
  <c r="AG33" i="23"/>
  <c r="AG34" i="23"/>
  <c r="AG35" i="23"/>
  <c r="AG36" i="23"/>
  <c r="AF28" i="23"/>
  <c r="AF30" i="23"/>
  <c r="AF31" i="23"/>
  <c r="AF36" i="23"/>
  <c r="AE25" i="23"/>
  <c r="AE37" i="23" s="1"/>
  <c r="AE26" i="23"/>
  <c r="AE27" i="23"/>
  <c r="AE28" i="23"/>
  <c r="AE29" i="23"/>
  <c r="AE30" i="23"/>
  <c r="AE31" i="23"/>
  <c r="AE32" i="23"/>
  <c r="AE33" i="23"/>
  <c r="AE34" i="23"/>
  <c r="AE35" i="23"/>
  <c r="AE36" i="23"/>
  <c r="AD25" i="23"/>
  <c r="AD26" i="23"/>
  <c r="AD37" i="23" s="1"/>
  <c r="AD27" i="23"/>
  <c r="AD28" i="23"/>
  <c r="AD29" i="23"/>
  <c r="AD30" i="23"/>
  <c r="AD31" i="23"/>
  <c r="AD32" i="23"/>
  <c r="AD33" i="23"/>
  <c r="AD34" i="23"/>
  <c r="AD35" i="23"/>
  <c r="AD36" i="23"/>
  <c r="AC26" i="23"/>
  <c r="AC29" i="23"/>
  <c r="AC30" i="23"/>
  <c r="AC31" i="23"/>
  <c r="AC32" i="23"/>
  <c r="AC34" i="23"/>
  <c r="AB25" i="23"/>
  <c r="AB37" i="23" s="1"/>
  <c r="AB26" i="23"/>
  <c r="AB27" i="23"/>
  <c r="AB28" i="23"/>
  <c r="AB29" i="23"/>
  <c r="AB30" i="23"/>
  <c r="AB31" i="23"/>
  <c r="AB32" i="23"/>
  <c r="AB33" i="23"/>
  <c r="AB34" i="23"/>
  <c r="AB35" i="23"/>
  <c r="AB36" i="23"/>
  <c r="AA27" i="23"/>
  <c r="AA28" i="23"/>
  <c r="AA29" i="23"/>
  <c r="AA30" i="23"/>
  <c r="AA32" i="23"/>
  <c r="AA35" i="23"/>
  <c r="AA36" i="23"/>
  <c r="Z25" i="23"/>
  <c r="Z27" i="23"/>
  <c r="Z30" i="23"/>
  <c r="Z31" i="23"/>
  <c r="Z32" i="23"/>
  <c r="Z33" i="23"/>
  <c r="Z35" i="23"/>
  <c r="Y25" i="23"/>
  <c r="Y26" i="23"/>
  <c r="Y27" i="23"/>
  <c r="Y28" i="23"/>
  <c r="Y30" i="23"/>
  <c r="Y33" i="23"/>
  <c r="Y34" i="23"/>
  <c r="Y35" i="23"/>
  <c r="Y36" i="23"/>
  <c r="X28" i="23"/>
  <c r="X29" i="23"/>
  <c r="X30" i="23"/>
  <c r="X31" i="23"/>
  <c r="X36" i="23"/>
  <c r="W25" i="23"/>
  <c r="W37" i="23" s="1"/>
  <c r="W26" i="23"/>
  <c r="W27" i="23"/>
  <c r="W28" i="23"/>
  <c r="W29" i="23"/>
  <c r="W30" i="23"/>
  <c r="W31" i="23"/>
  <c r="W32" i="23"/>
  <c r="W33" i="23"/>
  <c r="W34" i="23"/>
  <c r="W35" i="23"/>
  <c r="W36" i="23"/>
  <c r="V25" i="23"/>
  <c r="V26" i="23"/>
  <c r="V37" i="23" s="1"/>
  <c r="V27" i="23"/>
  <c r="V28" i="23"/>
  <c r="V29" i="23"/>
  <c r="V30" i="23"/>
  <c r="V31" i="23"/>
  <c r="V32" i="23"/>
  <c r="V33" i="23"/>
  <c r="V34" i="23"/>
  <c r="V35" i="23"/>
  <c r="V36" i="23"/>
  <c r="U26" i="23"/>
  <c r="U29" i="23"/>
  <c r="U30" i="23"/>
  <c r="U31" i="23"/>
  <c r="U32" i="23"/>
  <c r="U34" i="23"/>
  <c r="T25" i="23"/>
  <c r="T37" i="23" s="1"/>
  <c r="T26" i="23"/>
  <c r="T27" i="23"/>
  <c r="T28" i="23"/>
  <c r="T29" i="23"/>
  <c r="T30" i="23"/>
  <c r="T31" i="23"/>
  <c r="T32" i="23"/>
  <c r="T33" i="23"/>
  <c r="T34" i="23"/>
  <c r="T35" i="23"/>
  <c r="T36" i="23"/>
  <c r="S27" i="23"/>
  <c r="S28" i="23"/>
  <c r="S29" i="23"/>
  <c r="S30" i="23"/>
  <c r="S32" i="23"/>
  <c r="S35" i="23"/>
  <c r="S36" i="23"/>
  <c r="R25" i="23"/>
  <c r="R27" i="23"/>
  <c r="R30" i="23"/>
  <c r="R31" i="23"/>
  <c r="R32" i="23"/>
  <c r="R33" i="23"/>
  <c r="R35" i="23"/>
  <c r="Q25" i="23"/>
  <c r="Q26" i="23"/>
  <c r="Q27" i="23"/>
  <c r="Q28" i="23"/>
  <c r="Q30" i="23"/>
  <c r="Q33" i="23"/>
  <c r="Q34" i="23"/>
  <c r="Q35" i="23"/>
  <c r="Q36" i="23"/>
  <c r="P25" i="23"/>
  <c r="P28" i="23"/>
  <c r="P29" i="23"/>
  <c r="P30" i="23"/>
  <c r="P31" i="23"/>
  <c r="P33" i="23"/>
  <c r="P36" i="23"/>
  <c r="O25" i="23"/>
  <c r="O37" i="23" s="1"/>
  <c r="O26" i="23"/>
  <c r="O27" i="23"/>
  <c r="O28" i="23"/>
  <c r="O29" i="23"/>
  <c r="O30" i="23"/>
  <c r="O31" i="23"/>
  <c r="O32" i="23"/>
  <c r="O33" i="23"/>
  <c r="O34" i="23"/>
  <c r="O35" i="23"/>
  <c r="O36" i="23"/>
  <c r="N25" i="23"/>
  <c r="N26" i="23"/>
  <c r="N27" i="23"/>
  <c r="N28" i="23"/>
  <c r="N29" i="23"/>
  <c r="N30" i="23"/>
  <c r="N31" i="23"/>
  <c r="N32" i="23"/>
  <c r="N33" i="23"/>
  <c r="N34" i="23"/>
  <c r="N35" i="23"/>
  <c r="N36" i="23"/>
  <c r="N37" i="23"/>
  <c r="M26" i="23"/>
  <c r="M29" i="23"/>
  <c r="M30" i="23"/>
  <c r="M31" i="23"/>
  <c r="M32" i="23"/>
  <c r="M34" i="23"/>
  <c r="L25" i="23"/>
  <c r="L37" i="23" s="1"/>
  <c r="L26" i="23"/>
  <c r="L27" i="23"/>
  <c r="L28" i="23"/>
  <c r="L29" i="23"/>
  <c r="L30" i="23"/>
  <c r="L31" i="23"/>
  <c r="L32" i="23"/>
  <c r="L33" i="23"/>
  <c r="L34" i="23"/>
  <c r="L35" i="23"/>
  <c r="L36" i="23"/>
  <c r="K27" i="23"/>
  <c r="K28" i="23"/>
  <c r="K29" i="23"/>
  <c r="K30" i="23"/>
  <c r="K32" i="23"/>
  <c r="K35" i="23"/>
  <c r="K36" i="23"/>
  <c r="J25" i="23"/>
  <c r="J27" i="23"/>
  <c r="J30" i="23"/>
  <c r="J31" i="23"/>
  <c r="J32" i="23"/>
  <c r="J33" i="23"/>
  <c r="J35" i="23"/>
  <c r="I25" i="23"/>
  <c r="I26" i="23"/>
  <c r="I27" i="23"/>
  <c r="I28" i="23"/>
  <c r="I30" i="23"/>
  <c r="I31" i="23"/>
  <c r="I33" i="23"/>
  <c r="I34" i="23"/>
  <c r="I35" i="23"/>
  <c r="I36" i="23"/>
  <c r="H25" i="23"/>
  <c r="H28" i="23"/>
  <c r="H29" i="23"/>
  <c r="H30" i="23"/>
  <c r="H31" i="23"/>
  <c r="H33" i="23"/>
  <c r="H36" i="23"/>
  <c r="G25" i="23"/>
  <c r="G37" i="23" s="1"/>
  <c r="G26" i="23"/>
  <c r="G27" i="23"/>
  <c r="G28" i="23"/>
  <c r="G29" i="23"/>
  <c r="G30" i="23"/>
  <c r="G31" i="23"/>
  <c r="G32" i="23"/>
  <c r="G33" i="23"/>
  <c r="G34" i="23"/>
  <c r="G35" i="23"/>
  <c r="G36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E25" i="23"/>
  <c r="E26" i="23"/>
  <c r="E27" i="23"/>
  <c r="E28" i="23"/>
  <c r="E29" i="23"/>
  <c r="E30" i="23"/>
  <c r="E31" i="23"/>
  <c r="E37" i="23" s="1"/>
  <c r="E32" i="23"/>
  <c r="E33" i="23"/>
  <c r="E34" i="23"/>
  <c r="E35" i="23"/>
  <c r="E36" i="23"/>
  <c r="D25" i="23"/>
  <c r="D37" i="23" s="1"/>
  <c r="D26" i="23"/>
  <c r="D27" i="23"/>
  <c r="D28" i="23"/>
  <c r="D29" i="23"/>
  <c r="D30" i="23"/>
  <c r="D31" i="23"/>
  <c r="D32" i="23"/>
  <c r="D33" i="23"/>
  <c r="D34" i="23"/>
  <c r="D35" i="23"/>
  <c r="D36" i="23"/>
  <c r="C36" i="23"/>
  <c r="BD35" i="23"/>
  <c r="C35" i="23"/>
  <c r="BD34" i="23"/>
  <c r="C34" i="23"/>
  <c r="C33" i="23"/>
  <c r="C32" i="23"/>
  <c r="BD31" i="23"/>
  <c r="C31" i="23"/>
  <c r="BD30" i="23"/>
  <c r="C30" i="23"/>
  <c r="C29" i="23"/>
  <c r="C28" i="23"/>
  <c r="BD27" i="23"/>
  <c r="C27" i="23"/>
  <c r="BD26" i="23"/>
  <c r="C26" i="23"/>
  <c r="C25" i="23"/>
  <c r="E23" i="23"/>
  <c r="F23" i="23" s="1"/>
  <c r="G23" i="23" s="1"/>
  <c r="H23" i="23" s="1"/>
  <c r="I23" i="23" s="1"/>
  <c r="J23" i="23" s="1"/>
  <c r="K23" i="23" s="1"/>
  <c r="L23" i="23" s="1"/>
  <c r="M23" i="23" s="1"/>
  <c r="N23" i="23" s="1"/>
  <c r="O23" i="23" s="1"/>
  <c r="P23" i="23" s="1"/>
  <c r="Q23" i="23" s="1"/>
  <c r="R23" i="23" s="1"/>
  <c r="S23" i="23" s="1"/>
  <c r="T23" i="23" s="1"/>
  <c r="U23" i="23" s="1"/>
  <c r="V23" i="23" s="1"/>
  <c r="W23" i="23" s="1"/>
  <c r="X23" i="23" s="1"/>
  <c r="Y23" i="23" s="1"/>
  <c r="Z23" i="23" s="1"/>
  <c r="AA23" i="23" s="1"/>
  <c r="AB23" i="23" s="1"/>
  <c r="AC23" i="23" s="1"/>
  <c r="AD23" i="23" s="1"/>
  <c r="AE23" i="23" s="1"/>
  <c r="AF23" i="23" s="1"/>
  <c r="AG23" i="23" s="1"/>
  <c r="AH23" i="23" s="1"/>
  <c r="AI23" i="23" s="1"/>
  <c r="AJ23" i="23" s="1"/>
  <c r="AK23" i="23" s="1"/>
  <c r="AL23" i="23" s="1"/>
  <c r="AM23" i="23" s="1"/>
  <c r="AN23" i="23" s="1"/>
  <c r="AO23" i="23" s="1"/>
  <c r="AP23" i="23" s="1"/>
  <c r="AQ23" i="23" s="1"/>
  <c r="AR23" i="23" s="1"/>
  <c r="AS23" i="23" s="1"/>
  <c r="AT23" i="23" s="1"/>
  <c r="AU23" i="23" s="1"/>
  <c r="AV23" i="23" s="1"/>
  <c r="AW23" i="23" s="1"/>
  <c r="AX23" i="23" s="1"/>
  <c r="AY23" i="23" s="1"/>
  <c r="AZ23" i="23" s="1"/>
  <c r="BA23" i="23" s="1"/>
  <c r="BB23" i="23" s="1"/>
  <c r="BC23" i="23" s="1"/>
  <c r="Y6" i="16"/>
  <c r="Y8" i="16" s="1"/>
  <c r="Y7" i="16"/>
  <c r="I5" i="16"/>
  <c r="I6" i="16"/>
  <c r="I7" i="16"/>
  <c r="I8" i="16"/>
  <c r="I9" i="16"/>
  <c r="I10" i="16"/>
  <c r="I11" i="16"/>
  <c r="I12" i="16"/>
  <c r="I13" i="16"/>
  <c r="I14" i="16"/>
  <c r="I15" i="16"/>
  <c r="H16" i="16"/>
  <c r="G16" i="16"/>
  <c r="I16" i="16"/>
  <c r="I4" i="16"/>
  <c r="N8" i="16"/>
  <c r="O8" i="16"/>
  <c r="P8" i="16"/>
  <c r="Q8" i="16"/>
  <c r="R8" i="16"/>
  <c r="S8" i="16"/>
  <c r="T8" i="16"/>
  <c r="U8" i="16"/>
  <c r="V8" i="16"/>
  <c r="W8" i="16"/>
  <c r="X8" i="16"/>
  <c r="M8" i="16"/>
  <c r="X4" i="9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3" i="9"/>
  <c r="Q37" i="23" l="1"/>
  <c r="AC37" i="23"/>
  <c r="J37" i="23"/>
  <c r="H35" i="23"/>
  <c r="H27" i="23"/>
  <c r="I32" i="23"/>
  <c r="I37" i="23" s="1"/>
  <c r="J29" i="23"/>
  <c r="K34" i="23"/>
  <c r="K26" i="23"/>
  <c r="M36" i="23"/>
  <c r="M28" i="23"/>
  <c r="P35" i="23"/>
  <c r="P27" i="23"/>
  <c r="Q32" i="23"/>
  <c r="R29" i="23"/>
  <c r="S34" i="23"/>
  <c r="S26" i="23"/>
  <c r="U36" i="23"/>
  <c r="U28" i="23"/>
  <c r="X35" i="23"/>
  <c r="X27" i="23"/>
  <c r="Y32" i="23"/>
  <c r="Z29" i="23"/>
  <c r="AA34" i="23"/>
  <c r="AA26" i="23"/>
  <c r="AC36" i="23"/>
  <c r="AC28" i="23"/>
  <c r="AF35" i="23"/>
  <c r="AF27" i="23"/>
  <c r="AG32" i="23"/>
  <c r="AH29" i="23"/>
  <c r="AI34" i="23"/>
  <c r="AI26" i="23"/>
  <c r="AK36" i="23"/>
  <c r="AK28" i="23"/>
  <c r="AN35" i="23"/>
  <c r="AN27" i="23"/>
  <c r="AO32" i="23"/>
  <c r="AP29" i="23"/>
  <c r="AQ34" i="23"/>
  <c r="AQ26" i="23"/>
  <c r="AS36" i="23"/>
  <c r="AS28" i="23"/>
  <c r="AV35" i="23"/>
  <c r="AV27" i="23"/>
  <c r="AW32" i="23"/>
  <c r="AX29" i="23"/>
  <c r="AY34" i="23"/>
  <c r="AY26" i="23"/>
  <c r="BA36" i="23"/>
  <c r="BA28" i="23"/>
  <c r="BD32" i="23"/>
  <c r="H34" i="23"/>
  <c r="H26" i="23"/>
  <c r="J36" i="23"/>
  <c r="J28" i="23"/>
  <c r="K33" i="23"/>
  <c r="K25" i="23"/>
  <c r="M35" i="23"/>
  <c r="M27" i="23"/>
  <c r="M37" i="23" s="1"/>
  <c r="P34" i="23"/>
  <c r="P26" i="23"/>
  <c r="Q31" i="23"/>
  <c r="R36" i="23"/>
  <c r="R28" i="23"/>
  <c r="R37" i="23" s="1"/>
  <c r="S33" i="23"/>
  <c r="S25" i="23"/>
  <c r="U35" i="23"/>
  <c r="U27" i="23"/>
  <c r="U37" i="23" s="1"/>
  <c r="X34" i="23"/>
  <c r="X26" i="23"/>
  <c r="Y31" i="23"/>
  <c r="Y37" i="23" s="1"/>
  <c r="Z36" i="23"/>
  <c r="Z28" i="23"/>
  <c r="Z37" i="23" s="1"/>
  <c r="AA33" i="23"/>
  <c r="AA25" i="23"/>
  <c r="AA37" i="23" s="1"/>
  <c r="AC35" i="23"/>
  <c r="AC27" i="23"/>
  <c r="AF34" i="23"/>
  <c r="AF26" i="23"/>
  <c r="AG31" i="23"/>
  <c r="AG37" i="23" s="1"/>
  <c r="AH36" i="23"/>
  <c r="AH28" i="23"/>
  <c r="AH37" i="23" s="1"/>
  <c r="AI33" i="23"/>
  <c r="AI25" i="23"/>
  <c r="AK35" i="23"/>
  <c r="AK27" i="23"/>
  <c r="AK37" i="23" s="1"/>
  <c r="AN34" i="23"/>
  <c r="AN26" i="23"/>
  <c r="AO31" i="23"/>
  <c r="AO37" i="23" s="1"/>
  <c r="AP36" i="23"/>
  <c r="AP28" i="23"/>
  <c r="AQ33" i="23"/>
  <c r="AQ25" i="23"/>
  <c r="AS35" i="23"/>
  <c r="AS27" i="23"/>
  <c r="AS37" i="23" s="1"/>
  <c r="AV34" i="23"/>
  <c r="AV26" i="23"/>
  <c r="AW31" i="23"/>
  <c r="AW37" i="23" s="1"/>
  <c r="AX36" i="23"/>
  <c r="AX28" i="23"/>
  <c r="AY33" i="23"/>
  <c r="AY25" i="23"/>
  <c r="BA35" i="23"/>
  <c r="BA27" i="23"/>
  <c r="BA37" i="23" s="1"/>
  <c r="X33" i="23"/>
  <c r="AF33" i="23"/>
  <c r="AF25" i="23"/>
  <c r="AF37" i="23" s="1"/>
  <c r="AI32" i="23"/>
  <c r="AN33" i="23"/>
  <c r="AN25" i="23"/>
  <c r="AP35" i="23"/>
  <c r="AP27" i="23"/>
  <c r="AQ32" i="23"/>
  <c r="AV33" i="23"/>
  <c r="AV25" i="23"/>
  <c r="AX35" i="23"/>
  <c r="AX27" i="23"/>
  <c r="AY32" i="23"/>
  <c r="X25" i="23"/>
  <c r="BD29" i="23"/>
  <c r="J34" i="23"/>
  <c r="M33" i="23"/>
  <c r="R34" i="23"/>
  <c r="U33" i="23"/>
  <c r="Z34" i="23"/>
  <c r="AC33" i="23"/>
  <c r="AF32" i="23"/>
  <c r="AH34" i="23"/>
  <c r="AK33" i="23"/>
  <c r="AN32" i="23"/>
  <c r="AP34" i="23"/>
  <c r="AP26" i="23"/>
  <c r="AP37" i="23" s="1"/>
  <c r="AQ31" i="23"/>
  <c r="AS33" i="23"/>
  <c r="AV32" i="23"/>
  <c r="AX34" i="23"/>
  <c r="AX26" i="23"/>
  <c r="AX37" i="23" s="1"/>
  <c r="AY31" i="23"/>
  <c r="BA33" i="23"/>
  <c r="AQ36" i="23"/>
  <c r="AY36" i="23"/>
  <c r="AF26" i="20"/>
  <c r="AF25" i="20"/>
  <c r="X37" i="23" l="1"/>
  <c r="AN37" i="23"/>
  <c r="AY37" i="23"/>
  <c r="AQ37" i="23"/>
  <c r="P37" i="23"/>
  <c r="H37" i="23"/>
  <c r="AI37" i="23"/>
  <c r="S37" i="23"/>
  <c r="AV37" i="23"/>
  <c r="K37" i="23"/>
</calcChain>
</file>

<file path=xl/sharedStrings.xml><?xml version="1.0" encoding="utf-8"?>
<sst xmlns="http://schemas.openxmlformats.org/spreadsheetml/2006/main" count="2427" uniqueCount="1401">
  <si>
    <t>MIN</t>
  </si>
  <si>
    <t>FGM</t>
  </si>
  <si>
    <t>FGA</t>
  </si>
  <si>
    <t>FG%</t>
  </si>
  <si>
    <t>FTM</t>
  </si>
  <si>
    <t>FTA</t>
  </si>
  <si>
    <t>FT%</t>
  </si>
  <si>
    <t>CHI</t>
  </si>
  <si>
    <t>ORL</t>
  </si>
  <si>
    <t>CHA</t>
  </si>
  <si>
    <t>ATL</t>
  </si>
  <si>
    <t>POR</t>
  </si>
  <si>
    <t>UTA</t>
  </si>
  <si>
    <t>MIA</t>
  </si>
  <si>
    <t>BOS</t>
  </si>
  <si>
    <t>CLE</t>
  </si>
  <si>
    <t>DET</t>
  </si>
  <si>
    <t>OKC</t>
  </si>
  <si>
    <t>BKN</t>
  </si>
  <si>
    <t>TOR</t>
  </si>
  <si>
    <t>LAL</t>
  </si>
  <si>
    <t>LAC</t>
  </si>
  <si>
    <t>SAC</t>
  </si>
  <si>
    <t>WAS</t>
  </si>
  <si>
    <t>MEM</t>
  </si>
  <si>
    <t>IND</t>
  </si>
  <si>
    <t>PHI</t>
  </si>
  <si>
    <t>DAL</t>
  </si>
  <si>
    <t>HOU</t>
  </si>
  <si>
    <t>MIL</t>
  </si>
  <si>
    <t>DEN</t>
  </si>
  <si>
    <t>3PT%</t>
  </si>
  <si>
    <t>GS</t>
  </si>
  <si>
    <t>Team</t>
  </si>
  <si>
    <t xml:space="preserve">Min </t>
  </si>
  <si>
    <t xml:space="preserve">N/A </t>
  </si>
  <si>
    <t>PHO</t>
  </si>
  <si>
    <t>NY</t>
  </si>
  <si>
    <t>SA</t>
  </si>
  <si>
    <t>NO</t>
  </si>
  <si>
    <t>3PTM</t>
  </si>
  <si>
    <t>3PTA</t>
  </si>
  <si>
    <t>OFF Reb</t>
  </si>
  <si>
    <t>DEF Reb</t>
  </si>
  <si>
    <t>Total Rebound</t>
  </si>
  <si>
    <t>Assists</t>
  </si>
  <si>
    <t>Turnovers</t>
  </si>
  <si>
    <t>Steals</t>
  </si>
  <si>
    <t>Blocks</t>
  </si>
  <si>
    <t>PPG</t>
  </si>
  <si>
    <t>Al</t>
  </si>
  <si>
    <t>Dennis</t>
  </si>
  <si>
    <t>Jeff</t>
  </si>
  <si>
    <t>Justin</t>
  </si>
  <si>
    <t>Kent</t>
  </si>
  <si>
    <t>Kyle</t>
  </si>
  <si>
    <t>Lamar</t>
  </si>
  <si>
    <t>Mike</t>
  </si>
  <si>
    <t>Paul</t>
  </si>
  <si>
    <t>Shelvin</t>
  </si>
  <si>
    <t>Thabo</t>
  </si>
  <si>
    <t>Tiago</t>
  </si>
  <si>
    <t>Tim</t>
  </si>
  <si>
    <t>Walter</t>
  </si>
  <si>
    <t>Andrea</t>
  </si>
  <si>
    <t>Bojan</t>
  </si>
  <si>
    <t>Brook</t>
  </si>
  <si>
    <t>Donald</t>
  </si>
  <si>
    <t>Jarrett</t>
  </si>
  <si>
    <t>Joe</t>
  </si>
  <si>
    <t>Markel</t>
  </si>
  <si>
    <t>Rondae</t>
  </si>
  <si>
    <t>Sergey</t>
  </si>
  <si>
    <t>Shane</t>
  </si>
  <si>
    <t>Thaddeus</t>
  </si>
  <si>
    <t>Thomas</t>
  </si>
  <si>
    <t>Wayne</t>
  </si>
  <si>
    <t>Willie</t>
  </si>
  <si>
    <t>Amir</t>
  </si>
  <si>
    <t>Avery</t>
  </si>
  <si>
    <t>Bradley</t>
  </si>
  <si>
    <t>David</t>
  </si>
  <si>
    <t>Evan</t>
  </si>
  <si>
    <t>Isaiah</t>
  </si>
  <si>
    <t>Jae</t>
  </si>
  <si>
    <t>James</t>
  </si>
  <si>
    <t>Jared</t>
  </si>
  <si>
    <t>Jonas</t>
  </si>
  <si>
    <t>Jordan</t>
  </si>
  <si>
    <t>Kelly</t>
  </si>
  <si>
    <t>Marcus</t>
  </si>
  <si>
    <t>R.J.</t>
  </si>
  <si>
    <t>Terry</t>
  </si>
  <si>
    <t>Tyler</t>
  </si>
  <si>
    <t>Aaron</t>
  </si>
  <si>
    <t>Harrison</t>
  </si>
  <si>
    <t>Brian</t>
  </si>
  <si>
    <t>Cody</t>
  </si>
  <si>
    <t>Frank</t>
  </si>
  <si>
    <t>Jeremy</t>
  </si>
  <si>
    <t>Kemba</t>
  </si>
  <si>
    <t>Marvin</t>
  </si>
  <si>
    <t>Nicolas</t>
  </si>
  <si>
    <t>P.J.</t>
  </si>
  <si>
    <t>Spencer</t>
  </si>
  <si>
    <t>Troy</t>
  </si>
  <si>
    <t>Bobby</t>
  </si>
  <si>
    <t>Cameron</t>
  </si>
  <si>
    <t>Cristiano</t>
  </si>
  <si>
    <t>Derrick</t>
  </si>
  <si>
    <t>Doug</t>
  </si>
  <si>
    <t>E'Twaun</t>
  </si>
  <si>
    <t>Jimmy</t>
  </si>
  <si>
    <t>Joakim</t>
  </si>
  <si>
    <t>Noah</t>
  </si>
  <si>
    <t>Kirk</t>
  </si>
  <si>
    <t>Nikola</t>
  </si>
  <si>
    <t>Pau</t>
  </si>
  <si>
    <t>Taj</t>
  </si>
  <si>
    <t>Tony</t>
  </si>
  <si>
    <t>Anderson</t>
  </si>
  <si>
    <t>Iman</t>
  </si>
  <si>
    <t>J.R.</t>
  </si>
  <si>
    <t>Kevin</t>
  </si>
  <si>
    <t>Kyrie</t>
  </si>
  <si>
    <t>LeBron</t>
  </si>
  <si>
    <t>Matthew</t>
  </si>
  <si>
    <t>Mo</t>
  </si>
  <si>
    <t>Richard</t>
  </si>
  <si>
    <t>Sasha</t>
  </si>
  <si>
    <t>Timofey</t>
  </si>
  <si>
    <t>Tristan</t>
  </si>
  <si>
    <t>Chandler</t>
  </si>
  <si>
    <t>Charlie</t>
  </si>
  <si>
    <t>Deron</t>
  </si>
  <si>
    <t>Devin</t>
  </si>
  <si>
    <t>Dirk</t>
  </si>
  <si>
    <t>Dwight</t>
  </si>
  <si>
    <t>J.J.</t>
  </si>
  <si>
    <t>JaVale</t>
  </si>
  <si>
    <t>John</t>
  </si>
  <si>
    <t>Raymond</t>
  </si>
  <si>
    <t>Salah</t>
  </si>
  <si>
    <t>Wesley</t>
  </si>
  <si>
    <t>Zaza</t>
  </si>
  <si>
    <t>Danilo</t>
  </si>
  <si>
    <t>Darrell</t>
  </si>
  <si>
    <t>Emmanuel</t>
  </si>
  <si>
    <t>Erick</t>
  </si>
  <si>
    <t>Gary</t>
  </si>
  <si>
    <t>Jameer</t>
  </si>
  <si>
    <t>Joffrey</t>
  </si>
  <si>
    <t>Jusuf</t>
  </si>
  <si>
    <t>Kenneth</t>
  </si>
  <si>
    <t>Kostas</t>
  </si>
  <si>
    <t>Randy</t>
  </si>
  <si>
    <t>Will</t>
  </si>
  <si>
    <t>Andre</t>
  </si>
  <si>
    <t>Anthony</t>
  </si>
  <si>
    <t>Aron</t>
  </si>
  <si>
    <t>Brandon</t>
  </si>
  <si>
    <t>Darrun</t>
  </si>
  <si>
    <t>Ersan</t>
  </si>
  <si>
    <t>Jodie</t>
  </si>
  <si>
    <t>Joel</t>
  </si>
  <si>
    <t>Kentavious</t>
  </si>
  <si>
    <t>Reggie</t>
  </si>
  <si>
    <t>Stanley</t>
  </si>
  <si>
    <t>Steve</t>
  </si>
  <si>
    <t>Blake</t>
  </si>
  <si>
    <t>Andrew</t>
  </si>
  <si>
    <t>Draymond</t>
  </si>
  <si>
    <t>Festus</t>
  </si>
  <si>
    <t>Ian</t>
  </si>
  <si>
    <t>Michael</t>
  </si>
  <si>
    <t>Jason</t>
  </si>
  <si>
    <t>Klay</t>
  </si>
  <si>
    <t>Leandro</t>
  </si>
  <si>
    <t>Marreese</t>
  </si>
  <si>
    <t>Shaun</t>
  </si>
  <si>
    <t>Stephen</t>
  </si>
  <si>
    <t>Chuck</t>
  </si>
  <si>
    <t>Clint</t>
  </si>
  <si>
    <t>Corey</t>
  </si>
  <si>
    <t>Donatas</t>
  </si>
  <si>
    <t>K.J.</t>
  </si>
  <si>
    <t>Montrezl</t>
  </si>
  <si>
    <t>Patrick</t>
  </si>
  <si>
    <t>Sam</t>
  </si>
  <si>
    <t>Terrence</t>
  </si>
  <si>
    <t>Trevor</t>
  </si>
  <si>
    <t>Ty</t>
  </si>
  <si>
    <t>C.J.</t>
  </si>
  <si>
    <t>Miles</t>
  </si>
  <si>
    <t>Chase</t>
  </si>
  <si>
    <t>George</t>
  </si>
  <si>
    <t>Glenn</t>
  </si>
  <si>
    <t>Lavoy</t>
  </si>
  <si>
    <t>Allen</t>
  </si>
  <si>
    <t>Monta</t>
  </si>
  <si>
    <t>Myles</t>
  </si>
  <si>
    <t>Rodney</t>
  </si>
  <si>
    <t>Shayne</t>
  </si>
  <si>
    <t>Solomon</t>
  </si>
  <si>
    <t>Austin</t>
  </si>
  <si>
    <t>Branden</t>
  </si>
  <si>
    <t>Chris</t>
  </si>
  <si>
    <t>Cole</t>
  </si>
  <si>
    <t>DeAndre</t>
  </si>
  <si>
    <t>Jamal</t>
  </si>
  <si>
    <t>Josh</t>
  </si>
  <si>
    <t>Lance</t>
  </si>
  <si>
    <t>Luc</t>
  </si>
  <si>
    <t>Pablo</t>
  </si>
  <si>
    <t>D'Angelo</t>
  </si>
  <si>
    <t>Russell</t>
  </si>
  <si>
    <t>Julius</t>
  </si>
  <si>
    <t>Kobe</t>
  </si>
  <si>
    <t>Larry</t>
  </si>
  <si>
    <t>Lou</t>
  </si>
  <si>
    <t>Marcelo</t>
  </si>
  <si>
    <t>Metta</t>
  </si>
  <si>
    <t>Nick</t>
  </si>
  <si>
    <t>Robert</t>
  </si>
  <si>
    <t>Roy</t>
  </si>
  <si>
    <t>Ryan</t>
  </si>
  <si>
    <t>Tarik</t>
  </si>
  <si>
    <t>Brandan</t>
  </si>
  <si>
    <t>Courtney</t>
  </si>
  <si>
    <t>Elliot</t>
  </si>
  <si>
    <t>JaMychal</t>
  </si>
  <si>
    <t>Jarell</t>
  </si>
  <si>
    <t>Jarnell</t>
  </si>
  <si>
    <t>Marc</t>
  </si>
  <si>
    <t>Mario</t>
  </si>
  <si>
    <t>Matt</t>
  </si>
  <si>
    <t>Russ</t>
  </si>
  <si>
    <t>Vince</t>
  </si>
  <si>
    <t>Zach</t>
  </si>
  <si>
    <t>Amar'e</t>
  </si>
  <si>
    <t>Beno</t>
  </si>
  <si>
    <t>Dwyane</t>
  </si>
  <si>
    <t>Gerald</t>
  </si>
  <si>
    <t>Goran</t>
  </si>
  <si>
    <t>Hassan</t>
  </si>
  <si>
    <t>Justise</t>
  </si>
  <si>
    <t>Luol</t>
  </si>
  <si>
    <t>Udonis</t>
  </si>
  <si>
    <t>Damien</t>
  </si>
  <si>
    <t>Giannis</t>
  </si>
  <si>
    <t>Greg</t>
  </si>
  <si>
    <t>Greivis</t>
  </si>
  <si>
    <t>Jabari</t>
  </si>
  <si>
    <t>Jerryd</t>
  </si>
  <si>
    <t>Johnny</t>
  </si>
  <si>
    <t>Khris</t>
  </si>
  <si>
    <t>O.J.</t>
  </si>
  <si>
    <t>Rashad</t>
  </si>
  <si>
    <t>Adreian</t>
  </si>
  <si>
    <t>Damjan</t>
  </si>
  <si>
    <t>Gorgui</t>
  </si>
  <si>
    <t>Karl-Anthony</t>
  </si>
  <si>
    <t>Nemanja</t>
  </si>
  <si>
    <t>Ricky</t>
  </si>
  <si>
    <t>Shabazz</t>
  </si>
  <si>
    <t>Tayshaun</t>
  </si>
  <si>
    <t>Tyus</t>
  </si>
  <si>
    <t>Alexis</t>
  </si>
  <si>
    <t>Alonzo</t>
  </si>
  <si>
    <t>Dante</t>
  </si>
  <si>
    <t>Eric</t>
  </si>
  <si>
    <t>Gordon</t>
  </si>
  <si>
    <t>Jimmer</t>
  </si>
  <si>
    <t>Jrue</t>
  </si>
  <si>
    <t>Kendrick</t>
  </si>
  <si>
    <t>Luke</t>
  </si>
  <si>
    <t>Nate</t>
  </si>
  <si>
    <t>Norris</t>
  </si>
  <si>
    <t>Omer</t>
  </si>
  <si>
    <t>Toney</t>
  </si>
  <si>
    <t>Tyreke</t>
  </si>
  <si>
    <t>Arron</t>
  </si>
  <si>
    <t>Carmelo</t>
  </si>
  <si>
    <t>Cleanthony</t>
  </si>
  <si>
    <t>Jerian</t>
  </si>
  <si>
    <t>Jose</t>
  </si>
  <si>
    <t>Kristaps</t>
  </si>
  <si>
    <t>Langston</t>
  </si>
  <si>
    <t>Louis</t>
  </si>
  <si>
    <t>Robin</t>
  </si>
  <si>
    <t>D.J.</t>
  </si>
  <si>
    <t>Dion</t>
  </si>
  <si>
    <t>Enes</t>
  </si>
  <si>
    <t>Mitch</t>
  </si>
  <si>
    <t>Serge</t>
  </si>
  <si>
    <t>Steven</t>
  </si>
  <si>
    <t>Channing</t>
  </si>
  <si>
    <t>Devyn</t>
  </si>
  <si>
    <t>Dewayne</t>
  </si>
  <si>
    <t>Elfrid</t>
  </si>
  <si>
    <t>Tobias</t>
  </si>
  <si>
    <t>Victor</t>
  </si>
  <si>
    <t>Carl</t>
  </si>
  <si>
    <t>Christian</t>
  </si>
  <si>
    <t>Hollis</t>
  </si>
  <si>
    <t>Ish</t>
  </si>
  <si>
    <t>Jahlil</t>
  </si>
  <si>
    <t>Jakarr</t>
  </si>
  <si>
    <t>Jerami</t>
  </si>
  <si>
    <t>Kendall</t>
  </si>
  <si>
    <t>Nerlens</t>
  </si>
  <si>
    <t>Nik</t>
  </si>
  <si>
    <t>Phil</t>
  </si>
  <si>
    <t>Richaun</t>
  </si>
  <si>
    <t>T.J.</t>
  </si>
  <si>
    <t>Alex</t>
  </si>
  <si>
    <t>Archie</t>
  </si>
  <si>
    <t>Bryce</t>
  </si>
  <si>
    <t>Cory</t>
  </si>
  <si>
    <t>Jon</t>
  </si>
  <si>
    <t>Markieff</t>
  </si>
  <si>
    <t>Mirza</t>
  </si>
  <si>
    <t>Ronnie</t>
  </si>
  <si>
    <t>Sonny</t>
  </si>
  <si>
    <t>Tyson</t>
  </si>
  <si>
    <t>Al-Farouq</t>
  </si>
  <si>
    <t>Cliff</t>
  </si>
  <si>
    <t>Damian</t>
  </si>
  <si>
    <t>Ed</t>
  </si>
  <si>
    <t>Luis</t>
  </si>
  <si>
    <t>Mason</t>
  </si>
  <si>
    <t>Maurice</t>
  </si>
  <si>
    <t>Meyers</t>
  </si>
  <si>
    <t>Pat</t>
  </si>
  <si>
    <t>Boban</t>
  </si>
  <si>
    <t>Boris</t>
  </si>
  <si>
    <t>Danny</t>
  </si>
  <si>
    <t>Jonathon</t>
  </si>
  <si>
    <t>Kawhi</t>
  </si>
  <si>
    <t>LaMarcus</t>
  </si>
  <si>
    <t>Manu</t>
  </si>
  <si>
    <t>Patty</t>
  </si>
  <si>
    <t>Rasual</t>
  </si>
  <si>
    <t>Ray</t>
  </si>
  <si>
    <t>Ben</t>
  </si>
  <si>
    <t>Caron</t>
  </si>
  <si>
    <t>Darren</t>
  </si>
  <si>
    <t>DeMarcus</t>
  </si>
  <si>
    <t>Kosta</t>
  </si>
  <si>
    <t>Marco</t>
  </si>
  <si>
    <t>Omri</t>
  </si>
  <si>
    <t>Quincy</t>
  </si>
  <si>
    <t>Rajon</t>
  </si>
  <si>
    <t>Rudy</t>
  </si>
  <si>
    <t>Seth</t>
  </si>
  <si>
    <t>Bismack</t>
  </si>
  <si>
    <t>Bruno</t>
  </si>
  <si>
    <t>Delon</t>
  </si>
  <si>
    <t>DeMar</t>
  </si>
  <si>
    <t>DeMarre</t>
  </si>
  <si>
    <t>Lucas</t>
  </si>
  <si>
    <t>Norman</t>
  </si>
  <si>
    <t>Alec</t>
  </si>
  <si>
    <t>Elijah</t>
  </si>
  <si>
    <t>Raul</t>
  </si>
  <si>
    <t>Tibor</t>
  </si>
  <si>
    <t>Trey</t>
  </si>
  <si>
    <t>DeJuan</t>
  </si>
  <si>
    <t>Drew</t>
  </si>
  <si>
    <t>Garrett</t>
  </si>
  <si>
    <t>Kris</t>
  </si>
  <si>
    <t>Marcin</t>
  </si>
  <si>
    <t>Nene</t>
  </si>
  <si>
    <t>Otto</t>
  </si>
  <si>
    <t>Ramon</t>
  </si>
  <si>
    <t>First Name</t>
  </si>
  <si>
    <t>Last Name</t>
  </si>
  <si>
    <t>Richard Mbah a Moute</t>
  </si>
  <si>
    <t>Robinson III</t>
  </si>
  <si>
    <t>Hardaway Jr.</t>
  </si>
  <si>
    <t>Nance Jr.</t>
  </si>
  <si>
    <t>Oubre Jr.</t>
  </si>
  <si>
    <t>Michael McAdoo</t>
  </si>
  <si>
    <t>World Peace</t>
  </si>
  <si>
    <t xml:space="preserve">Al Horford </t>
  </si>
  <si>
    <t xml:space="preserve">Dennis Schroder </t>
  </si>
  <si>
    <t xml:space="preserve">Jeff Teague </t>
  </si>
  <si>
    <t xml:space="preserve">Justin Holiday </t>
  </si>
  <si>
    <t xml:space="preserve">Kent Bazemore </t>
  </si>
  <si>
    <t xml:space="preserve">Kyle Korver </t>
  </si>
  <si>
    <t xml:space="preserve">Lamar Patterson </t>
  </si>
  <si>
    <t xml:space="preserve">Mike Muscala </t>
  </si>
  <si>
    <t xml:space="preserve">Mike Scott </t>
  </si>
  <si>
    <t xml:space="preserve">Paul Millsap </t>
  </si>
  <si>
    <t xml:space="preserve">Shelvin Mack </t>
  </si>
  <si>
    <t xml:space="preserve">Thabo Sefolosha </t>
  </si>
  <si>
    <t xml:space="preserve">Tiago Splitter </t>
  </si>
  <si>
    <t>Tim Hardaway Jr.</t>
  </si>
  <si>
    <t xml:space="preserve">Walter Tavares </t>
  </si>
  <si>
    <t>Name</t>
  </si>
  <si>
    <t>&gt;25 Mins</t>
  </si>
  <si>
    <t xml:space="preserve">IF </t>
  </si>
  <si>
    <t>Week 1</t>
  </si>
  <si>
    <t>Week 2</t>
  </si>
  <si>
    <t>Week 3</t>
  </si>
  <si>
    <t>Week 4</t>
  </si>
  <si>
    <t>Total</t>
  </si>
  <si>
    <t>Average</t>
  </si>
  <si>
    <t>Sales for September</t>
  </si>
  <si>
    <t>Highlight</t>
  </si>
  <si>
    <t>Filter</t>
  </si>
  <si>
    <t>Copy</t>
  </si>
  <si>
    <t>Shortcuts</t>
  </si>
  <si>
    <t>Ctrl+Home</t>
  </si>
  <si>
    <t>Ctrl+End</t>
  </si>
  <si>
    <t>New Sheet</t>
  </si>
  <si>
    <t>Ctrl+spacebar</t>
  </si>
  <si>
    <t>Ctrl+Enter</t>
  </si>
  <si>
    <t>Fill</t>
  </si>
  <si>
    <t>Same</t>
  </si>
  <si>
    <t>Text</t>
  </si>
  <si>
    <t>With</t>
  </si>
  <si>
    <t>The</t>
  </si>
  <si>
    <t>A</t>
  </si>
  <si>
    <t>B</t>
  </si>
  <si>
    <t>C</t>
  </si>
  <si>
    <t>D</t>
  </si>
  <si>
    <t>E</t>
  </si>
  <si>
    <t>F</t>
  </si>
  <si>
    <t>Column</t>
  </si>
  <si>
    <t>Row</t>
  </si>
  <si>
    <t>Paste</t>
  </si>
  <si>
    <t>Transpose</t>
  </si>
  <si>
    <t>May</t>
  </si>
  <si>
    <t>Change Tab Color</t>
  </si>
  <si>
    <t>Merge + Center</t>
  </si>
  <si>
    <t>Alt+Enter</t>
  </si>
  <si>
    <t>Yes</t>
  </si>
  <si>
    <t>Count IF</t>
  </si>
  <si>
    <t>Number of Class Days</t>
  </si>
  <si>
    <t>Absences</t>
  </si>
  <si>
    <t>Student</t>
  </si>
  <si>
    <t>Jane</t>
  </si>
  <si>
    <t>Mary</t>
  </si>
  <si>
    <t>% Missed</t>
  </si>
  <si>
    <t>Shift+F11</t>
  </si>
  <si>
    <t>Shift+spacebar</t>
  </si>
  <si>
    <t>If Error</t>
  </si>
  <si>
    <t>Blocks per Minute</t>
  </si>
  <si>
    <t>Benjamin Benchwarmer</t>
  </si>
  <si>
    <t>Ctrl+Shift+L</t>
  </si>
  <si>
    <t>Jump to end of region:</t>
  </si>
  <si>
    <t>Toggle filter on/off:</t>
  </si>
  <si>
    <t>Ctrl+Shift+arrow key</t>
  </si>
  <si>
    <t>New line within cell / formula</t>
  </si>
  <si>
    <t>New line:</t>
  </si>
  <si>
    <t>Select entire:</t>
  </si>
  <si>
    <t>Fill text:</t>
  </si>
  <si>
    <t>FILL ME!</t>
  </si>
  <si>
    <t>Jump to:</t>
  </si>
  <si>
    <t>First Cell</t>
  </si>
  <si>
    <t>Last Cell</t>
  </si>
  <si>
    <t>Q1</t>
  </si>
  <si>
    <t>Q2</t>
  </si>
  <si>
    <t>Q3</t>
  </si>
  <si>
    <t>Q4</t>
  </si>
  <si>
    <t>Month</t>
  </si>
  <si>
    <t>Quarter</t>
  </si>
  <si>
    <t>Grubhub</t>
  </si>
  <si>
    <t>Groceries</t>
  </si>
  <si>
    <t>Year</t>
  </si>
  <si>
    <t>Format Painter</t>
  </si>
  <si>
    <t>TOTAL: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</si>
  <si>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</si>
  <si>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</si>
  <si>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</si>
  <si>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</si>
  <si>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</si>
  <si>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</si>
  <si>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</si>
  <si>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</si>
  <si>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</si>
  <si>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</si>
  <si>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</si>
  <si>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Total Food:</t>
  </si>
  <si>
    <t>Format / Prettify:</t>
  </si>
  <si>
    <t>Option 1:</t>
  </si>
  <si>
    <t>Option 2:</t>
  </si>
  <si>
    <t>Sums and Averages</t>
  </si>
  <si>
    <t>Auto Sum</t>
  </si>
  <si>
    <t>Quick Sum</t>
  </si>
  <si>
    <t>Formula Sum</t>
  </si>
  <si>
    <t>Relative References:</t>
  </si>
  <si>
    <t>Move "with" the cell</t>
  </si>
  <si>
    <t>(divide the cell on my left by the one on my right)</t>
  </si>
  <si>
    <t>Absolute References:</t>
  </si>
  <si>
    <t>CELL DOES NOT MOVE</t>
  </si>
  <si>
    <t>(divide the cell on my left by the one precisely at C12)</t>
  </si>
  <si>
    <t>EXCEL.  YAY!</t>
  </si>
  <si>
    <t>2016 YTD Total</t>
  </si>
  <si>
    <t>Geico</t>
  </si>
  <si>
    <t>Progressive</t>
  </si>
  <si>
    <t>State Farm</t>
  </si>
  <si>
    <t>Liberty Mutual</t>
  </si>
  <si>
    <t>Allstate</t>
  </si>
  <si>
    <t>Nationwide</t>
  </si>
  <si>
    <t>Farmers</t>
  </si>
  <si>
    <t>Esurance</t>
  </si>
  <si>
    <t>The General</t>
  </si>
  <si>
    <t>Travelers</t>
  </si>
  <si>
    <t>21st Century</t>
  </si>
  <si>
    <t>All Others</t>
  </si>
  <si>
    <t>2016 Total Insurance A25-49 Weekly TRPs and SOV by Competitor</t>
  </si>
  <si>
    <t>PCC Categories B221, B222, and B223</t>
  </si>
  <si>
    <t>TRPs</t>
  </si>
  <si>
    <t>Competitor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</si>
  <si>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</si>
  <si>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</si>
  <si>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</si>
  <si>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</si>
  <si>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</si>
  <si>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</si>
  <si>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</si>
  <si>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</si>
  <si>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</si>
  <si>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</si>
  <si>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</si>
  <si>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</si>
  <si>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</si>
  <si>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</si>
  <si>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</si>
  <si>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</si>
  <si>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</si>
  <si>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</si>
  <si>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</si>
  <si>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</si>
  <si>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</si>
  <si>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</si>
  <si>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</si>
  <si>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</si>
  <si>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</si>
  <si>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</si>
  <si>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</si>
  <si>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</si>
  <si>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</si>
  <si>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Wk 30</t>
  </si>
  <si>
    <t>Wk 31</t>
  </si>
  <si>
    <t>Wk 32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</si>
  <si>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</si>
  <si>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</si>
  <si>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</si>
  <si>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</si>
  <si>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</si>
  <si>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</si>
  <si>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</si>
  <si>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</si>
  <si>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</si>
  <si>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Wk 42</t>
  </si>
  <si>
    <t>Wk 43</t>
  </si>
  <si>
    <t>Wk 44</t>
  </si>
  <si>
    <t>Wk 45</t>
  </si>
  <si>
    <t>Wk 46</t>
  </si>
  <si>
    <t>Wk 47</t>
  </si>
  <si>
    <t>Wk 48</t>
  </si>
  <si>
    <t>Wk 49</t>
  </si>
  <si>
    <t>Wk 50</t>
  </si>
  <si>
    <t>Wk 51</t>
  </si>
  <si>
    <t>Wk 52</t>
  </si>
  <si>
    <t>Total TRPs</t>
  </si>
  <si>
    <t>Grand Total</t>
  </si>
  <si>
    <t>SOV</t>
  </si>
  <si>
    <t>2015 YTD Total</t>
  </si>
  <si>
    <t>2016 YTD Average Weekly TRPs</t>
  </si>
  <si>
    <t># of Weeks on Air</t>
  </si>
  <si>
    <t>Count If</t>
  </si>
  <si>
    <t>If</t>
  </si>
  <si>
    <t>Team Average</t>
  </si>
  <si>
    <t>Borders</t>
  </si>
  <si>
    <t>Total Shots Made</t>
  </si>
  <si>
    <t>Total Shots Attempted</t>
  </si>
  <si>
    <t>CountIf</t>
  </si>
  <si>
    <t>IfError</t>
  </si>
  <si>
    <t>Total % Made</t>
  </si>
  <si>
    <t># of Players Above Average</t>
  </si>
  <si>
    <t>Ashton Esling</t>
  </si>
  <si>
    <t>Team Status (Good/Bad)</t>
  </si>
  <si>
    <t>Averages, Blanks, and a few ifs</t>
  </si>
  <si>
    <t>Keep / Toss</t>
  </si>
  <si>
    <t># to Keep</t>
  </si>
  <si>
    <t># to Lose</t>
  </si>
  <si>
    <t>THANK YOU!</t>
  </si>
  <si>
    <t>TV</t>
  </si>
  <si>
    <t>Digital</t>
  </si>
  <si>
    <t>Combo References:</t>
  </si>
  <si>
    <t>Move "with" the cell in one dimension, keep the other "locked"</t>
  </si>
  <si>
    <t>Print</t>
  </si>
  <si>
    <t>Radio</t>
  </si>
  <si>
    <t>OOH</t>
  </si>
  <si>
    <t>These are just a few - remember to look at your cheat sheet for the full list!</t>
  </si>
  <si>
    <t>*type into the cell and then CTRL+enter</t>
  </si>
  <si>
    <t>*show how it looks using the formula function in the ribbon</t>
  </si>
  <si>
    <t>*Concatenate first and last name, double click to copy and paste all the way down</t>
  </si>
  <si>
    <t>*Delete top rows to show header only, format header, and then freeze panes</t>
  </si>
  <si>
    <t>First, last</t>
  </si>
  <si>
    <t>1.26.2017</t>
  </si>
  <si>
    <t>*use goto special to find blanks</t>
  </si>
  <si>
    <t>We will go through each example 3 times: first time just watch, second time follow along with me, then one last time in case you missed anything</t>
  </si>
  <si>
    <t>If you have any questions, please ask!</t>
  </si>
  <si>
    <t>for additional training - visit Marcel Classes</t>
  </si>
  <si>
    <t>2019 - 2020 Salary</t>
  </si>
  <si>
    <t xml:space="preserve">Al Horford  </t>
  </si>
  <si>
    <t xml:space="preserve">Dennis Schroder  </t>
  </si>
  <si>
    <t xml:space="preserve">Jeff Teague  </t>
  </si>
  <si>
    <t xml:space="preserve">Justin Holiday  </t>
  </si>
  <si>
    <t xml:space="preserve">Kent Bazemore  </t>
  </si>
  <si>
    <t xml:space="preserve">Kyle Korver  </t>
  </si>
  <si>
    <t xml:space="preserve">Lamar Patterson  </t>
  </si>
  <si>
    <t xml:space="preserve">Mike Muscala  </t>
  </si>
  <si>
    <t xml:space="preserve">Mike Scott  </t>
  </si>
  <si>
    <t xml:space="preserve">Paul Millsap  </t>
  </si>
  <si>
    <t xml:space="preserve">Shelvin Mack  </t>
  </si>
  <si>
    <t xml:space="preserve">Thabo Sefolosha  </t>
  </si>
  <si>
    <t xml:space="preserve">Tiago Splitter  </t>
  </si>
  <si>
    <t xml:space="preserve">Tim Hardaway Jr. </t>
  </si>
  <si>
    <t xml:space="preserve">Walter Tavares  </t>
  </si>
  <si>
    <t xml:space="preserve">Andrea Bargnani  </t>
  </si>
  <si>
    <t xml:space="preserve">Bojan Bogdanovic  </t>
  </si>
  <si>
    <t xml:space="preserve">Brook Lopez  </t>
  </si>
  <si>
    <t xml:space="preserve">Donald Sloan  </t>
  </si>
  <si>
    <t xml:space="preserve">Jarrett Jack  </t>
  </si>
  <si>
    <t xml:space="preserve">Joe Johnson  </t>
  </si>
  <si>
    <t xml:space="preserve">Markel Brown  </t>
  </si>
  <si>
    <t xml:space="preserve">Rondae Hollis-Jefferson  </t>
  </si>
  <si>
    <t xml:space="preserve">Sergey Karasev  </t>
  </si>
  <si>
    <t xml:space="preserve">Shane Larkin  </t>
  </si>
  <si>
    <t xml:space="preserve">Thaddeus Young  </t>
  </si>
  <si>
    <t xml:space="preserve">Thomas Robinson  </t>
  </si>
  <si>
    <t xml:space="preserve">Wayne Ellington  </t>
  </si>
  <si>
    <t xml:space="preserve">Willie Reed  </t>
  </si>
  <si>
    <t xml:space="preserve">Amir Johnson  </t>
  </si>
  <si>
    <t xml:space="preserve">Avery Bradley  </t>
  </si>
  <si>
    <t xml:space="preserve">David Lee  </t>
  </si>
  <si>
    <t xml:space="preserve">Evan Turner  </t>
  </si>
  <si>
    <t xml:space="preserve">Isaiah Thomas  </t>
  </si>
  <si>
    <t xml:space="preserve">Jae Crowder  </t>
  </si>
  <si>
    <t xml:space="preserve">James Young  </t>
  </si>
  <si>
    <t xml:space="preserve">Jared Sullinger  </t>
  </si>
  <si>
    <t xml:space="preserve">Jonas Jerebko  </t>
  </si>
  <si>
    <t xml:space="preserve">Jordan Mickey  </t>
  </si>
  <si>
    <t xml:space="preserve">Kelly Olynyk  </t>
  </si>
  <si>
    <t xml:space="preserve">Marcus Smart  </t>
  </si>
  <si>
    <t xml:space="preserve">R.J. Hunter  </t>
  </si>
  <si>
    <t xml:space="preserve">Terry Rozier  </t>
  </si>
  <si>
    <t xml:space="preserve">Tyler Zeller  </t>
  </si>
  <si>
    <t xml:space="preserve">Aaron Harrison  </t>
  </si>
  <si>
    <t xml:space="preserve">Al Jefferson  </t>
  </si>
  <si>
    <t xml:space="preserve">Brian Roberts  </t>
  </si>
  <si>
    <t xml:space="preserve">Cody Zeller  </t>
  </si>
  <si>
    <t xml:space="preserve">Frank Kaminsky  </t>
  </si>
  <si>
    <t xml:space="preserve">Jeremy Lamb  </t>
  </si>
  <si>
    <t xml:space="preserve">Jeremy Lin  </t>
  </si>
  <si>
    <t xml:space="preserve">Kemba Walker  </t>
  </si>
  <si>
    <t xml:space="preserve">Marvin Williams  </t>
  </si>
  <si>
    <t xml:space="preserve">Nicolas Batum  </t>
  </si>
  <si>
    <t xml:space="preserve">P.J. Hairston  </t>
  </si>
  <si>
    <t xml:space="preserve">Spencer Hawes  </t>
  </si>
  <si>
    <t xml:space="preserve">Troy Daniels  </t>
  </si>
  <si>
    <t xml:space="preserve">Tyler Hansbrough  </t>
  </si>
  <si>
    <t xml:space="preserve">Aaron Brooks  </t>
  </si>
  <si>
    <t xml:space="preserve">Bobby Portis  </t>
  </si>
  <si>
    <t xml:space="preserve">Cameron Bairstow  </t>
  </si>
  <si>
    <t xml:space="preserve">Cristiano Felicio  </t>
  </si>
  <si>
    <t xml:space="preserve">Derrick Rose  </t>
  </si>
  <si>
    <t xml:space="preserve">Doug McDermott  </t>
  </si>
  <si>
    <t xml:space="preserve">E'Twaun Moore  </t>
  </si>
  <si>
    <t xml:space="preserve">Jimmy Butler  </t>
  </si>
  <si>
    <t xml:space="preserve">Joakim Noah  </t>
  </si>
  <si>
    <t xml:space="preserve">Kirk Hinrich  </t>
  </si>
  <si>
    <t xml:space="preserve">Nikola Mirotic  </t>
  </si>
  <si>
    <t xml:space="preserve">Pau Gasol  </t>
  </si>
  <si>
    <t xml:space="preserve">Taj Gibson  </t>
  </si>
  <si>
    <t xml:space="preserve">Tony Snell  </t>
  </si>
  <si>
    <t xml:space="preserve">Anderson Varejao  </t>
  </si>
  <si>
    <t xml:space="preserve">Iman Shumpert  </t>
  </si>
  <si>
    <t xml:space="preserve">J.R. Smith  </t>
  </si>
  <si>
    <t xml:space="preserve">James Jones  </t>
  </si>
  <si>
    <t xml:space="preserve">Jared Cunningham  </t>
  </si>
  <si>
    <t xml:space="preserve">Joe Harris  </t>
  </si>
  <si>
    <t xml:space="preserve">Kevin Love  </t>
  </si>
  <si>
    <t xml:space="preserve">Kyrie Irving  </t>
  </si>
  <si>
    <t xml:space="preserve">LeBron James  </t>
  </si>
  <si>
    <t xml:space="preserve">Matthew Dellavedova  </t>
  </si>
  <si>
    <t xml:space="preserve">Mo Williams  </t>
  </si>
  <si>
    <t xml:space="preserve">Richard Jefferson  </t>
  </si>
  <si>
    <t xml:space="preserve">Sasha Kaun  </t>
  </si>
  <si>
    <t xml:space="preserve">Timofey Mozgov  </t>
  </si>
  <si>
    <t xml:space="preserve">Tristan Thompson  </t>
  </si>
  <si>
    <t xml:space="preserve">Chandler Parsons  </t>
  </si>
  <si>
    <t xml:space="preserve">Charlie Villanueva  </t>
  </si>
  <si>
    <t xml:space="preserve">Deron Williams  </t>
  </si>
  <si>
    <t xml:space="preserve">Devin Harris  </t>
  </si>
  <si>
    <t xml:space="preserve">Dirk Nowitzki  </t>
  </si>
  <si>
    <t xml:space="preserve">Dwight Powell  </t>
  </si>
  <si>
    <t xml:space="preserve">J.J. Barea  </t>
  </si>
  <si>
    <t xml:space="preserve">JaVale McGee  </t>
  </si>
  <si>
    <t xml:space="preserve">Jeremy Evans  </t>
  </si>
  <si>
    <t xml:space="preserve">John Jenkins  </t>
  </si>
  <si>
    <t xml:space="preserve">Justin Anderson  </t>
  </si>
  <si>
    <t xml:space="preserve">Raymond Felton  </t>
  </si>
  <si>
    <t xml:space="preserve">Salah Mejri  </t>
  </si>
  <si>
    <t xml:space="preserve">Wesley Matthews  </t>
  </si>
  <si>
    <t xml:space="preserve">Zaza Pachulia  </t>
  </si>
  <si>
    <t xml:space="preserve">Danilo Gallinari  </t>
  </si>
  <si>
    <t xml:space="preserve">Darrell Arthur  </t>
  </si>
  <si>
    <t xml:space="preserve">Emmanuel Mudiay  </t>
  </si>
  <si>
    <t xml:space="preserve">Erick Green  </t>
  </si>
  <si>
    <t xml:space="preserve">Gary Harris  </t>
  </si>
  <si>
    <t xml:space="preserve">J.J. Hickson  </t>
  </si>
  <si>
    <t xml:space="preserve">Jameer Nelson  </t>
  </si>
  <si>
    <t xml:space="preserve">Joffrey Lauvergne  </t>
  </si>
  <si>
    <t xml:space="preserve">Jusuf Nurkic  </t>
  </si>
  <si>
    <t xml:space="preserve">Kenneth Faried  </t>
  </si>
  <si>
    <t xml:space="preserve">Kostas Papanikolaou  </t>
  </si>
  <si>
    <t xml:space="preserve">Mike Miller  </t>
  </si>
  <si>
    <t xml:space="preserve">Nikola Jokic  </t>
  </si>
  <si>
    <t xml:space="preserve">Randy Foye  </t>
  </si>
  <si>
    <t xml:space="preserve">Will Barton  </t>
  </si>
  <si>
    <t xml:space="preserve">Andre Drummond  </t>
  </si>
  <si>
    <t xml:space="preserve">Anthony Tolliver  </t>
  </si>
  <si>
    <t xml:space="preserve">Aron Baynes  </t>
  </si>
  <si>
    <t xml:space="preserve">Brandon Jennings  </t>
  </si>
  <si>
    <t xml:space="preserve">Darrun Hilliard  </t>
  </si>
  <si>
    <t xml:space="preserve">Ersan Ilyasova  </t>
  </si>
  <si>
    <t xml:space="preserve">Jodie Meeks  </t>
  </si>
  <si>
    <t xml:space="preserve">Joel Anthony  </t>
  </si>
  <si>
    <t xml:space="preserve">Kentavious Caldwell-Pope  </t>
  </si>
  <si>
    <t xml:space="preserve">Marcus Morris  </t>
  </si>
  <si>
    <t xml:space="preserve">Reggie Bullock  </t>
  </si>
  <si>
    <t xml:space="preserve">Reggie Jackson  </t>
  </si>
  <si>
    <t xml:space="preserve">Spencer Dinwiddie  </t>
  </si>
  <si>
    <t xml:space="preserve">Stanley Johnson  </t>
  </si>
  <si>
    <t xml:space="preserve">Steve Blake  </t>
  </si>
  <si>
    <t xml:space="preserve">Andre Iguodala  </t>
  </si>
  <si>
    <t xml:space="preserve">Andrew Bogut  </t>
  </si>
  <si>
    <t xml:space="preserve">Brandon Rush  </t>
  </si>
  <si>
    <t xml:space="preserve">Draymond Green  </t>
  </si>
  <si>
    <t xml:space="preserve">Festus Ezeli  </t>
  </si>
  <si>
    <t xml:space="preserve">Harrison Barnes  </t>
  </si>
  <si>
    <t xml:space="preserve">Ian Clark  </t>
  </si>
  <si>
    <t xml:space="preserve">James Michael McAdoo </t>
  </si>
  <si>
    <t xml:space="preserve">Jason Thompson  </t>
  </si>
  <si>
    <t xml:space="preserve">Klay Thompson  </t>
  </si>
  <si>
    <t xml:space="preserve">Leandro Barbosa  </t>
  </si>
  <si>
    <t xml:space="preserve">Marreese Speights  </t>
  </si>
  <si>
    <t xml:space="preserve">Shaun Livingston  </t>
  </si>
  <si>
    <t xml:space="preserve">Stephen Curry  </t>
  </si>
  <si>
    <t xml:space="preserve">Chuck Hayes  </t>
  </si>
  <si>
    <t xml:space="preserve">Clint Capela  </t>
  </si>
  <si>
    <t xml:space="preserve">Corey Brewer  </t>
  </si>
  <si>
    <t xml:space="preserve">Donatas Motiejunas  </t>
  </si>
  <si>
    <t xml:space="preserve">Dwight Howard  </t>
  </si>
  <si>
    <t xml:space="preserve">James Harden  </t>
  </si>
  <si>
    <t xml:space="preserve">Jason Terry  </t>
  </si>
  <si>
    <t xml:space="preserve">K.J. McDaniels  </t>
  </si>
  <si>
    <t xml:space="preserve">Marcus Thornton  </t>
  </si>
  <si>
    <t xml:space="preserve">Montrezl Harrell  </t>
  </si>
  <si>
    <t xml:space="preserve">Patrick Beverley  </t>
  </si>
  <si>
    <t xml:space="preserve">Sam Dekker  </t>
  </si>
  <si>
    <t xml:space="preserve">Terrence Jones  </t>
  </si>
  <si>
    <t xml:space="preserve">Trevor Ariza  </t>
  </si>
  <si>
    <t xml:space="preserve">Ty Lawson  </t>
  </si>
  <si>
    <t xml:space="preserve">C.J. Miles  </t>
  </si>
  <si>
    <t xml:space="preserve">Chase Budinger  </t>
  </si>
  <si>
    <t xml:space="preserve">George Hill  </t>
  </si>
  <si>
    <t xml:space="preserve">Glenn Robinson III </t>
  </si>
  <si>
    <t xml:space="preserve">Ian Mahinmi  </t>
  </si>
  <si>
    <t xml:space="preserve">Joe Young  </t>
  </si>
  <si>
    <t xml:space="preserve">Jordan Hill  </t>
  </si>
  <si>
    <t xml:space="preserve">Lavoy Allen  </t>
  </si>
  <si>
    <t xml:space="preserve">Monta Ellis  </t>
  </si>
  <si>
    <t xml:space="preserve">Myles Turner  </t>
  </si>
  <si>
    <t xml:space="preserve">Paul George  </t>
  </si>
  <si>
    <t xml:space="preserve">Rodney Stuckey  </t>
  </si>
  <si>
    <t xml:space="preserve">Shayne Whittington  </t>
  </si>
  <si>
    <t xml:space="preserve">Solomon Hill  </t>
  </si>
  <si>
    <t xml:space="preserve">Austin Rivers  </t>
  </si>
  <si>
    <t xml:space="preserve">Blake Griffin  </t>
  </si>
  <si>
    <t xml:space="preserve">Branden Dawson  </t>
  </si>
  <si>
    <t xml:space="preserve">C.J. Wilcox  </t>
  </si>
  <si>
    <t xml:space="preserve">Chris Paul  </t>
  </si>
  <si>
    <t xml:space="preserve">Cole Aldrich  </t>
  </si>
  <si>
    <t xml:space="preserve">DeAndre Jordan  </t>
  </si>
  <si>
    <t xml:space="preserve">J.J. Redick  </t>
  </si>
  <si>
    <t xml:space="preserve">Jamal Crawford  </t>
  </si>
  <si>
    <t xml:space="preserve">Josh Smith  </t>
  </si>
  <si>
    <t xml:space="preserve">Lance Stephenson  </t>
  </si>
  <si>
    <t xml:space="preserve">Luc Richard Mbah a Moute </t>
  </si>
  <si>
    <t xml:space="preserve">Pablo Prigioni  </t>
  </si>
  <si>
    <t xml:space="preserve">Paul Pierce  </t>
  </si>
  <si>
    <t xml:space="preserve">Wesley Johnson  </t>
  </si>
  <si>
    <t xml:space="preserve">Anthony Brown  </t>
  </si>
  <si>
    <t xml:space="preserve">Brandon Bass  </t>
  </si>
  <si>
    <t xml:space="preserve">D'Angelo Russell  </t>
  </si>
  <si>
    <t xml:space="preserve">Jordan Clarkson  </t>
  </si>
  <si>
    <t xml:space="preserve">Julius Randle  </t>
  </si>
  <si>
    <t xml:space="preserve">Kobe Bryant  </t>
  </si>
  <si>
    <t xml:space="preserve">Larry Nance Jr. </t>
  </si>
  <si>
    <t xml:space="preserve">Lou Williams  </t>
  </si>
  <si>
    <t xml:space="preserve">Marcelo Huertas  </t>
  </si>
  <si>
    <t xml:space="preserve">Metta World Peace </t>
  </si>
  <si>
    <t xml:space="preserve">Nick Young  </t>
  </si>
  <si>
    <t xml:space="preserve">Robert Sacre  </t>
  </si>
  <si>
    <t xml:space="preserve">Roy Hibbert  </t>
  </si>
  <si>
    <t xml:space="preserve">Ryan Kelly  </t>
  </si>
  <si>
    <t xml:space="preserve">Tarik Black  </t>
  </si>
  <si>
    <t xml:space="preserve">Brandan Wright  </t>
  </si>
  <si>
    <t xml:space="preserve">Courtney Lee  </t>
  </si>
  <si>
    <t xml:space="preserve">Elliot Williams  </t>
  </si>
  <si>
    <t xml:space="preserve">James Ennis  </t>
  </si>
  <si>
    <t xml:space="preserve">JaMychal Green  </t>
  </si>
  <si>
    <t xml:space="preserve">Jarell Martin  </t>
  </si>
  <si>
    <t xml:space="preserve">Jarnell Stokes  </t>
  </si>
  <si>
    <t xml:space="preserve">Jeff Green  </t>
  </si>
  <si>
    <t xml:space="preserve">Jordan Adams  </t>
  </si>
  <si>
    <t xml:space="preserve">Marc Gasol  </t>
  </si>
  <si>
    <t xml:space="preserve">Mario Chalmers  </t>
  </si>
  <si>
    <t xml:space="preserve">Matt Barnes  </t>
  </si>
  <si>
    <t xml:space="preserve">Mike Conley  </t>
  </si>
  <si>
    <t xml:space="preserve">Russ Smith  </t>
  </si>
  <si>
    <t xml:space="preserve">Ryan Hollins  </t>
  </si>
  <si>
    <t xml:space="preserve">Tony Allen  </t>
  </si>
  <si>
    <t xml:space="preserve">Vince Carter  </t>
  </si>
  <si>
    <t xml:space="preserve">Zach Randolph  </t>
  </si>
  <si>
    <t xml:space="preserve">Amar'e Stoudemire  </t>
  </si>
  <si>
    <t xml:space="preserve">Beno Udrih  </t>
  </si>
  <si>
    <t xml:space="preserve">Chris Andersen  </t>
  </si>
  <si>
    <t xml:space="preserve">Chris Bosh  </t>
  </si>
  <si>
    <t xml:space="preserve">Dwyane Wade  </t>
  </si>
  <si>
    <t xml:space="preserve">Gerald Green  </t>
  </si>
  <si>
    <t xml:space="preserve">Goran Dragic  </t>
  </si>
  <si>
    <t xml:space="preserve">Hassan Whiteside  </t>
  </si>
  <si>
    <t xml:space="preserve">Josh McRoberts  </t>
  </si>
  <si>
    <t xml:space="preserve">Josh Richardson  </t>
  </si>
  <si>
    <t xml:space="preserve">Justise Winslow  </t>
  </si>
  <si>
    <t xml:space="preserve">Luol Deng  </t>
  </si>
  <si>
    <t xml:space="preserve">Tyler Johnson  </t>
  </si>
  <si>
    <t xml:space="preserve">Udonis Haslem  </t>
  </si>
  <si>
    <t xml:space="preserve">Chris Copeland  </t>
  </si>
  <si>
    <t xml:space="preserve">Damien Inglis  </t>
  </si>
  <si>
    <t xml:space="preserve">Giannis Antetokounmpo  </t>
  </si>
  <si>
    <t xml:space="preserve">Greg Monroe  </t>
  </si>
  <si>
    <t xml:space="preserve">Greivis Vasquez  </t>
  </si>
  <si>
    <t xml:space="preserve">Jabari Parker  </t>
  </si>
  <si>
    <t xml:space="preserve">Jerryd Bayless  </t>
  </si>
  <si>
    <t xml:space="preserve">John Henson  </t>
  </si>
  <si>
    <t xml:space="preserve">Johnny O'Bryant  </t>
  </si>
  <si>
    <t xml:space="preserve">Khris Middleton  </t>
  </si>
  <si>
    <t xml:space="preserve">Michael Carter-Williams  </t>
  </si>
  <si>
    <t xml:space="preserve">Miles Plumlee  </t>
  </si>
  <si>
    <t xml:space="preserve">O.J. Mayo  </t>
  </si>
  <si>
    <t xml:space="preserve">Rashad Vaughn  </t>
  </si>
  <si>
    <t xml:space="preserve">Tyler Ennis  </t>
  </si>
  <si>
    <t xml:space="preserve">Adreian Payne  </t>
  </si>
  <si>
    <t xml:space="preserve">Andre Miller  </t>
  </si>
  <si>
    <t xml:space="preserve">Andrew Wiggins  </t>
  </si>
  <si>
    <t xml:space="preserve">Damjan Rudez  </t>
  </si>
  <si>
    <t xml:space="preserve">Gorgui Dieng  </t>
  </si>
  <si>
    <t xml:space="preserve">Karl-Anthony Towns  </t>
  </si>
  <si>
    <t xml:space="preserve">Kevin Garnett  </t>
  </si>
  <si>
    <t xml:space="preserve">Kevin Martin  </t>
  </si>
  <si>
    <t xml:space="preserve">Nemanja Bjelica  </t>
  </si>
  <si>
    <t xml:space="preserve">Nikola Pekovic  </t>
  </si>
  <si>
    <t xml:space="preserve">Ricky Rubio  </t>
  </si>
  <si>
    <t xml:space="preserve">Shabazz Muhammad  </t>
  </si>
  <si>
    <t xml:space="preserve">Tayshaun Prince  </t>
  </si>
  <si>
    <t xml:space="preserve">Tyus Jones  </t>
  </si>
  <si>
    <t xml:space="preserve">Zach LaVine  </t>
  </si>
  <si>
    <t xml:space="preserve">Alexis Ajinca  </t>
  </si>
  <si>
    <t xml:space="preserve">Alonzo Gee  </t>
  </si>
  <si>
    <t xml:space="preserve">Anthony Davis  </t>
  </si>
  <si>
    <t xml:space="preserve">Dante Cunningham  </t>
  </si>
  <si>
    <t xml:space="preserve">Eric Gordon  </t>
  </si>
  <si>
    <t xml:space="preserve">Jimmer Fredette  </t>
  </si>
  <si>
    <t xml:space="preserve">Jrue Holiday  </t>
  </si>
  <si>
    <t xml:space="preserve">Kendrick Perkins  </t>
  </si>
  <si>
    <t xml:space="preserve">Luke Babbitt  </t>
  </si>
  <si>
    <t xml:space="preserve">Nate Robinson  </t>
  </si>
  <si>
    <t xml:space="preserve">Norris Cole  </t>
  </si>
  <si>
    <t xml:space="preserve">Omer Asik  </t>
  </si>
  <si>
    <t xml:space="preserve">Ryan Anderson  </t>
  </si>
  <si>
    <t xml:space="preserve">Toney Douglas  </t>
  </si>
  <si>
    <t xml:space="preserve">Tyreke Evans  </t>
  </si>
  <si>
    <t xml:space="preserve">Arron Afflalo  </t>
  </si>
  <si>
    <t xml:space="preserve">Carmelo Anthony  </t>
  </si>
  <si>
    <t xml:space="preserve">Cleanthony Early  </t>
  </si>
  <si>
    <t xml:space="preserve">Derrick Williams  </t>
  </si>
  <si>
    <t xml:space="preserve">Jerian Grant  </t>
  </si>
  <si>
    <t xml:space="preserve">Jose Calderon  </t>
  </si>
  <si>
    <t xml:space="preserve">Kevin Seraphin  </t>
  </si>
  <si>
    <t xml:space="preserve">Kristaps Porzingis  </t>
  </si>
  <si>
    <t xml:space="preserve">Kyle O'Quinn  </t>
  </si>
  <si>
    <t xml:space="preserve">Lance Thomas  </t>
  </si>
  <si>
    <t xml:space="preserve">Langston Galloway  </t>
  </si>
  <si>
    <t xml:space="preserve">Louis Amundson  </t>
  </si>
  <si>
    <t xml:space="preserve">Robin Lopez  </t>
  </si>
  <si>
    <t xml:space="preserve">Sasha Vujacic  </t>
  </si>
  <si>
    <t xml:space="preserve">Andre Roberson  </t>
  </si>
  <si>
    <t xml:space="preserve">Anthony Morrow  </t>
  </si>
  <si>
    <t xml:space="preserve">Cameron Payne  </t>
  </si>
  <si>
    <t xml:space="preserve">D.J. Augustin  </t>
  </si>
  <si>
    <t xml:space="preserve">Dion Waiters  </t>
  </si>
  <si>
    <t xml:space="preserve">Enes Kanter  </t>
  </si>
  <si>
    <t xml:space="preserve">Kevin Durant  </t>
  </si>
  <si>
    <t xml:space="preserve">Kyle Singler  </t>
  </si>
  <si>
    <t xml:space="preserve">Mitch McGary  </t>
  </si>
  <si>
    <t xml:space="preserve">Nick Collison  </t>
  </si>
  <si>
    <t xml:space="preserve">Russell Westbrook  </t>
  </si>
  <si>
    <t xml:space="preserve">Serge Ibaka  </t>
  </si>
  <si>
    <t xml:space="preserve">Steve Novak  </t>
  </si>
  <si>
    <t xml:space="preserve">Steven Adams  </t>
  </si>
  <si>
    <t xml:space="preserve">Aaron Gordon  </t>
  </si>
  <si>
    <t xml:space="preserve">Andrew Nicholson  </t>
  </si>
  <si>
    <t xml:space="preserve">C.J. Watson  </t>
  </si>
  <si>
    <t xml:space="preserve">Channing Frye  </t>
  </si>
  <si>
    <t xml:space="preserve">Devyn Marble  </t>
  </si>
  <si>
    <t xml:space="preserve">Dewayne Dedmon  </t>
  </si>
  <si>
    <t xml:space="preserve">Elfrid Payton  </t>
  </si>
  <si>
    <t xml:space="preserve">Evan Fournier  </t>
  </si>
  <si>
    <t xml:space="preserve">Jason Smith  </t>
  </si>
  <si>
    <t xml:space="preserve">Mario Hezonja  </t>
  </si>
  <si>
    <t xml:space="preserve">Nikola Vucevic  </t>
  </si>
  <si>
    <t xml:space="preserve">Shabazz Napier  </t>
  </si>
  <si>
    <t xml:space="preserve">Tobias Harris  </t>
  </si>
  <si>
    <t xml:space="preserve">Victor Oladipo  </t>
  </si>
  <si>
    <t xml:space="preserve">Carl Landry  </t>
  </si>
  <si>
    <t xml:space="preserve">Christian Wood  </t>
  </si>
  <si>
    <t xml:space="preserve">Hollis Thompson  </t>
  </si>
  <si>
    <t xml:space="preserve">Isaiah Canaan  </t>
  </si>
  <si>
    <t xml:space="preserve">Ish Smith  </t>
  </si>
  <si>
    <t xml:space="preserve">Jahlil Okafor  </t>
  </si>
  <si>
    <t xml:space="preserve">Jakarr Sampson  </t>
  </si>
  <si>
    <t xml:space="preserve">Jerami Grant  </t>
  </si>
  <si>
    <t xml:space="preserve">Kendall Marshall  </t>
  </si>
  <si>
    <t xml:space="preserve">Nerlens Noel  </t>
  </si>
  <si>
    <t xml:space="preserve">Nik Stauskas  </t>
  </si>
  <si>
    <t xml:space="preserve">Phil Pressey  </t>
  </si>
  <si>
    <t xml:space="preserve">Richaun Holmes  </t>
  </si>
  <si>
    <t xml:space="preserve">Robert Covington  </t>
  </si>
  <si>
    <t xml:space="preserve">T.J. McConnell  </t>
  </si>
  <si>
    <t xml:space="preserve">Tony Wroten  </t>
  </si>
  <si>
    <t xml:space="preserve">Alex Len  </t>
  </si>
  <si>
    <t xml:space="preserve">Archie Goodwin  </t>
  </si>
  <si>
    <t xml:space="preserve">Brandon Knight  </t>
  </si>
  <si>
    <t xml:space="preserve">Bryce Cotton  </t>
  </si>
  <si>
    <t xml:space="preserve">Cory Jefferson  </t>
  </si>
  <si>
    <t xml:space="preserve">Devin Booker  </t>
  </si>
  <si>
    <t xml:space="preserve">Eric Bledsoe  </t>
  </si>
  <si>
    <t xml:space="preserve">Jon Leuer  </t>
  </si>
  <si>
    <t xml:space="preserve">Markieff Morris  </t>
  </si>
  <si>
    <t xml:space="preserve">Mirza Teletovic  </t>
  </si>
  <si>
    <t xml:space="preserve">P.J. Tucker  </t>
  </si>
  <si>
    <t xml:space="preserve">Ronnie Price  </t>
  </si>
  <si>
    <t xml:space="preserve">Sonny Weems  </t>
  </si>
  <si>
    <t xml:space="preserve">T.J. Warren  </t>
  </si>
  <si>
    <t xml:space="preserve">Tyson Chandler  </t>
  </si>
  <si>
    <t xml:space="preserve">Al-Farouq Aminu  </t>
  </si>
  <si>
    <t xml:space="preserve">Allen Crabbe  </t>
  </si>
  <si>
    <t xml:space="preserve">C.J. McCollum  </t>
  </si>
  <si>
    <t xml:space="preserve">Chris Kaman  </t>
  </si>
  <si>
    <t xml:space="preserve">Cliff Alexander  </t>
  </si>
  <si>
    <t xml:space="preserve">Damian Lillard  </t>
  </si>
  <si>
    <t xml:space="preserve">Ed Davis  </t>
  </si>
  <si>
    <t xml:space="preserve">Gerald Henderson  </t>
  </si>
  <si>
    <t xml:space="preserve">Luis Montero  </t>
  </si>
  <si>
    <t xml:space="preserve">Mason Plumlee  </t>
  </si>
  <si>
    <t xml:space="preserve">Maurice Harkless  </t>
  </si>
  <si>
    <t xml:space="preserve">Meyers Leonard  </t>
  </si>
  <si>
    <t xml:space="preserve">Noah Vonleh  </t>
  </si>
  <si>
    <t xml:space="preserve">Pat Connaughton  </t>
  </si>
  <si>
    <t xml:space="preserve">Tim Frazier  </t>
  </si>
  <si>
    <t xml:space="preserve">Boban Marjanovic  </t>
  </si>
  <si>
    <t xml:space="preserve">Boris Diaw  </t>
  </si>
  <si>
    <t xml:space="preserve">Danny Green  </t>
  </si>
  <si>
    <t xml:space="preserve">David West  </t>
  </si>
  <si>
    <t xml:space="preserve">Jonathon Simmons  </t>
  </si>
  <si>
    <t xml:space="preserve">Kawhi Leonard  </t>
  </si>
  <si>
    <t xml:space="preserve">Kyle Anderson  </t>
  </si>
  <si>
    <t xml:space="preserve">LaMarcus Aldridge  </t>
  </si>
  <si>
    <t xml:space="preserve">Manu Ginobili  </t>
  </si>
  <si>
    <t xml:space="preserve">Matt Bonner  </t>
  </si>
  <si>
    <t xml:space="preserve">Patty Mills  </t>
  </si>
  <si>
    <t xml:space="preserve">Rasual Butler  </t>
  </si>
  <si>
    <t xml:space="preserve">Ray McCallum  </t>
  </si>
  <si>
    <t xml:space="preserve">Tim Duncan  </t>
  </si>
  <si>
    <t xml:space="preserve">Tony Parker  </t>
  </si>
  <si>
    <t xml:space="preserve">Ben McLemore  </t>
  </si>
  <si>
    <t xml:space="preserve">Caron Butler  </t>
  </si>
  <si>
    <t xml:space="preserve">Darren Collison  </t>
  </si>
  <si>
    <t xml:space="preserve">DeMarcus Cousins  </t>
  </si>
  <si>
    <t xml:space="preserve">Eric Moreland  </t>
  </si>
  <si>
    <t xml:space="preserve">James Anderson  </t>
  </si>
  <si>
    <t xml:space="preserve">Kosta Koufos  </t>
  </si>
  <si>
    <t xml:space="preserve">Marco Belinelli  </t>
  </si>
  <si>
    <t xml:space="preserve">Omri Casspi  </t>
  </si>
  <si>
    <t xml:space="preserve">Quincy Acy  </t>
  </si>
  <si>
    <t xml:space="preserve">Rajon Rondo  </t>
  </si>
  <si>
    <t xml:space="preserve">Rudy Gay  </t>
  </si>
  <si>
    <t xml:space="preserve">Seth Curry  </t>
  </si>
  <si>
    <t xml:space="preserve">Willie Cauley-Stein  </t>
  </si>
  <si>
    <t xml:space="preserve">Anthony Bennett  </t>
  </si>
  <si>
    <t xml:space="preserve">Bismack Biyombo  </t>
  </si>
  <si>
    <t xml:space="preserve">Bruno Caboclo  </t>
  </si>
  <si>
    <t xml:space="preserve">Cory Joseph  </t>
  </si>
  <si>
    <t xml:space="preserve">Delon Wright  </t>
  </si>
  <si>
    <t xml:space="preserve">DeMar DeRozan  </t>
  </si>
  <si>
    <t xml:space="preserve">DeMarre Carroll  </t>
  </si>
  <si>
    <t xml:space="preserve">James Johnson  </t>
  </si>
  <si>
    <t xml:space="preserve">Jonas Valanciunas  </t>
  </si>
  <si>
    <t xml:space="preserve">Kyle Lowry  </t>
  </si>
  <si>
    <t xml:space="preserve">Lucas Nogueira  </t>
  </si>
  <si>
    <t xml:space="preserve">Luis Scola  </t>
  </si>
  <si>
    <t xml:space="preserve">Norman Powell  </t>
  </si>
  <si>
    <t xml:space="preserve">Patrick Patterson  </t>
  </si>
  <si>
    <t xml:space="preserve">Terrence Ross  </t>
  </si>
  <si>
    <t xml:space="preserve">Alec Burks  </t>
  </si>
  <si>
    <t xml:space="preserve">Chris Johnson  </t>
  </si>
  <si>
    <t xml:space="preserve">Derrick Favors  </t>
  </si>
  <si>
    <t xml:space="preserve">Elijah Millsap  </t>
  </si>
  <si>
    <t xml:space="preserve">Gordon Hayward  </t>
  </si>
  <si>
    <t xml:space="preserve">Jeff Withey  </t>
  </si>
  <si>
    <t xml:space="preserve">Joe Ingles  </t>
  </si>
  <si>
    <t xml:space="preserve">Raul Neto  </t>
  </si>
  <si>
    <t xml:space="preserve">Rodney Hood  </t>
  </si>
  <si>
    <t xml:space="preserve">Rudy Gobert  </t>
  </si>
  <si>
    <t xml:space="preserve">Tibor Pleiss  </t>
  </si>
  <si>
    <t xml:space="preserve">Trevor Booker  </t>
  </si>
  <si>
    <t xml:space="preserve">Trey Burke  </t>
  </si>
  <si>
    <t xml:space="preserve">Trey Lyles  </t>
  </si>
  <si>
    <t xml:space="preserve">Bradley Beal  </t>
  </si>
  <si>
    <t xml:space="preserve">DeJuan Blair  </t>
  </si>
  <si>
    <t xml:space="preserve">Drew Gooden  </t>
  </si>
  <si>
    <t xml:space="preserve">Garrett Temple  </t>
  </si>
  <si>
    <t xml:space="preserve">Gary Neal  </t>
  </si>
  <si>
    <t xml:space="preserve">Jared Dudley  </t>
  </si>
  <si>
    <t xml:space="preserve">Jarell Eddie  </t>
  </si>
  <si>
    <t xml:space="preserve">John Wall  </t>
  </si>
  <si>
    <t xml:space="preserve">Kelly Oubre Jr. </t>
  </si>
  <si>
    <t xml:space="preserve">Kris Humphries  </t>
  </si>
  <si>
    <t xml:space="preserve">Marcin Gortat  </t>
  </si>
  <si>
    <t xml:space="preserve">Nene Hilario  </t>
  </si>
  <si>
    <t xml:space="preserve">Otto Porter  </t>
  </si>
  <si>
    <t xml:space="preserve">Ramon Sessions  </t>
  </si>
  <si>
    <t>*Conditional Formatting</t>
  </si>
  <si>
    <t>Trimmed Name</t>
  </si>
  <si>
    <t>Horford</t>
  </si>
  <si>
    <t>Schroder</t>
  </si>
  <si>
    <t>Teague</t>
  </si>
  <si>
    <t>Holiday</t>
  </si>
  <si>
    <t>Bazemore</t>
  </si>
  <si>
    <t>Korver</t>
  </si>
  <si>
    <t>Patterson</t>
  </si>
  <si>
    <t>Muscala</t>
  </si>
  <si>
    <t>Scott</t>
  </si>
  <si>
    <t>Millsap</t>
  </si>
  <si>
    <t>Mack</t>
  </si>
  <si>
    <t>Sefolosha</t>
  </si>
  <si>
    <t>Splitter</t>
  </si>
  <si>
    <t>Tavares</t>
  </si>
  <si>
    <t>Bargnani</t>
  </si>
  <si>
    <t>Bogdanovic</t>
  </si>
  <si>
    <t>Lopez</t>
  </si>
  <si>
    <t>Sloan</t>
  </si>
  <si>
    <t>Jack</t>
  </si>
  <si>
    <t>Johnson</t>
  </si>
  <si>
    <t>Brown</t>
  </si>
  <si>
    <t>Hollis-Jefferson</t>
  </si>
  <si>
    <t>Karasev</t>
  </si>
  <si>
    <t>Larkin</t>
  </si>
  <si>
    <t>Young</t>
  </si>
  <si>
    <t>Robinson</t>
  </si>
  <si>
    <t>Ellington</t>
  </si>
  <si>
    <t>Reed</t>
  </si>
  <si>
    <t>Lee</t>
  </si>
  <si>
    <t>Turner</t>
  </si>
  <si>
    <t>Crowder</t>
  </si>
  <si>
    <t>Sullinger</t>
  </si>
  <si>
    <t>Jerebko</t>
  </si>
  <si>
    <t>Mickey</t>
  </si>
  <si>
    <t>Olynyk</t>
  </si>
  <si>
    <t>Smart</t>
  </si>
  <si>
    <t>Hunter</t>
  </si>
  <si>
    <t>Rozier</t>
  </si>
  <si>
    <t>Zeller</t>
  </si>
  <si>
    <t>Jefferson</t>
  </si>
  <si>
    <t>Roberts</t>
  </si>
  <si>
    <t>Kaminsky</t>
  </si>
  <si>
    <t>Lamb</t>
  </si>
  <si>
    <t>Lin</t>
  </si>
  <si>
    <t>Walker</t>
  </si>
  <si>
    <t>Williams</t>
  </si>
  <si>
    <t>Batum</t>
  </si>
  <si>
    <t>Hairston</t>
  </si>
  <si>
    <t>Hawes</t>
  </si>
  <si>
    <t>Daniels</t>
  </si>
  <si>
    <t>Hansbrough</t>
  </si>
  <si>
    <t>Brooks</t>
  </si>
  <si>
    <t>Portis</t>
  </si>
  <si>
    <t>Bairstow</t>
  </si>
  <si>
    <t>Felicio</t>
  </si>
  <si>
    <t>Rose</t>
  </si>
  <si>
    <t>McDermott</t>
  </si>
  <si>
    <t>Moore</t>
  </si>
  <si>
    <t>Butler</t>
  </si>
  <si>
    <t>Hinrich</t>
  </si>
  <si>
    <t>Mirotic</t>
  </si>
  <si>
    <t>Gasol</t>
  </si>
  <si>
    <t>Gibson</t>
  </si>
  <si>
    <t>Snell</t>
  </si>
  <si>
    <t>Varejao</t>
  </si>
  <si>
    <t>Shumpert</t>
  </si>
  <si>
    <t>Smith</t>
  </si>
  <si>
    <t>Jones</t>
  </si>
  <si>
    <t>Cunningham</t>
  </si>
  <si>
    <t>Harris</t>
  </si>
  <si>
    <t>Love</t>
  </si>
  <si>
    <t>Irving</t>
  </si>
  <si>
    <t>Dellavedova</t>
  </si>
  <si>
    <t>Kaun</t>
  </si>
  <si>
    <t>Mozgov</t>
  </si>
  <si>
    <t>Thompson</t>
  </si>
  <si>
    <t>Parsons</t>
  </si>
  <si>
    <t>Villanueva</t>
  </si>
  <si>
    <t>Nowitzki</t>
  </si>
  <si>
    <t>Powell</t>
  </si>
  <si>
    <t>Barea</t>
  </si>
  <si>
    <t>McGee</t>
  </si>
  <si>
    <t>Evans</t>
  </si>
  <si>
    <t>Jenkins</t>
  </si>
  <si>
    <t>Felton</t>
  </si>
  <si>
    <t>Mejri</t>
  </si>
  <si>
    <t>Matthews</t>
  </si>
  <si>
    <t>Pachulia</t>
  </si>
  <si>
    <t>Gallinari</t>
  </si>
  <si>
    <t>Arthur</t>
  </si>
  <si>
    <t>Mudiay</t>
  </si>
  <si>
    <t>Green</t>
  </si>
  <si>
    <t>Hickson</t>
  </si>
  <si>
    <t>Nelson</t>
  </si>
  <si>
    <t>Lauvergne</t>
  </si>
  <si>
    <t>Nurkic</t>
  </si>
  <si>
    <t>Faried</t>
  </si>
  <si>
    <t>Papanikolaou</t>
  </si>
  <si>
    <t>Miller</t>
  </si>
  <si>
    <t>Jokic</t>
  </si>
  <si>
    <t>Foye</t>
  </si>
  <si>
    <t>Barton</t>
  </si>
  <si>
    <t>Drummond</t>
  </si>
  <si>
    <t>Tolliver</t>
  </si>
  <si>
    <t>Baynes</t>
  </si>
  <si>
    <t>Jennings</t>
  </si>
  <si>
    <t>Hilliard</t>
  </si>
  <si>
    <t>Ilyasova</t>
  </si>
  <si>
    <t>Meeks</t>
  </si>
  <si>
    <t>Caldwell-Pope</t>
  </si>
  <si>
    <t>Morris</t>
  </si>
  <si>
    <t>Bullock</t>
  </si>
  <si>
    <t>Jackson</t>
  </si>
  <si>
    <t>Dinwiddie</t>
  </si>
  <si>
    <t>Iguodala</t>
  </si>
  <si>
    <t>Bogut</t>
  </si>
  <si>
    <t>Rush</t>
  </si>
  <si>
    <t>Ezeli</t>
  </si>
  <si>
    <t>Barnes</t>
  </si>
  <si>
    <t>Clark</t>
  </si>
  <si>
    <t>Barbosa</t>
  </si>
  <si>
    <t>Speights</t>
  </si>
  <si>
    <t>Livingston</t>
  </si>
  <si>
    <t>Curry</t>
  </si>
  <si>
    <t>Hayes</t>
  </si>
  <si>
    <t>Capela</t>
  </si>
  <si>
    <t>Brewer</t>
  </si>
  <si>
    <t>Motiejunas</t>
  </si>
  <si>
    <t>Howard</t>
  </si>
  <si>
    <t>Harden</t>
  </si>
  <si>
    <t>McDaniels</t>
  </si>
  <si>
    <t>Thornton</t>
  </si>
  <si>
    <t>Harrell</t>
  </si>
  <si>
    <t>Beverley</t>
  </si>
  <si>
    <t>Dekker</t>
  </si>
  <si>
    <t>Ariza</t>
  </si>
  <si>
    <t>Lawson</t>
  </si>
  <si>
    <t>Budinger</t>
  </si>
  <si>
    <t>Hill</t>
  </si>
  <si>
    <t>Mahinmi</t>
  </si>
  <si>
    <t>Ellis</t>
  </si>
  <si>
    <t>Stuckey</t>
  </si>
  <si>
    <t>Whittington</t>
  </si>
  <si>
    <t>Rivers</t>
  </si>
  <si>
    <t>Griffin</t>
  </si>
  <si>
    <t>Dawson</t>
  </si>
  <si>
    <t>Wilcox</t>
  </si>
  <si>
    <t>Aldrich</t>
  </si>
  <si>
    <t>Redick</t>
  </si>
  <si>
    <t>Crawford</t>
  </si>
  <si>
    <t>Stephenson</t>
  </si>
  <si>
    <t>Prigioni</t>
  </si>
  <si>
    <t>Pierce</t>
  </si>
  <si>
    <t>Bass</t>
  </si>
  <si>
    <t>Clarkson</t>
  </si>
  <si>
    <t>Randle</t>
  </si>
  <si>
    <t>Bryant</t>
  </si>
  <si>
    <t>Huertas</t>
  </si>
  <si>
    <t>Sacre</t>
  </si>
  <si>
    <t>Hibbert</t>
  </si>
  <si>
    <t>Black</t>
  </si>
  <si>
    <t>Wright</t>
  </si>
  <si>
    <t>Ennis</t>
  </si>
  <si>
    <t>Martin</t>
  </si>
  <si>
    <t>Stokes</t>
  </si>
  <si>
    <t>Adams</t>
  </si>
  <si>
    <t>Chalmers</t>
  </si>
  <si>
    <t>Conley</t>
  </si>
  <si>
    <t>Hollins</t>
  </si>
  <si>
    <t>Carter</t>
  </si>
  <si>
    <t>Randolph</t>
  </si>
  <si>
    <t>Stoudemire</t>
  </si>
  <si>
    <t>Udrih</t>
  </si>
  <si>
    <t>Andersen</t>
  </si>
  <si>
    <t>Bosh</t>
  </si>
  <si>
    <t>Wade</t>
  </si>
  <si>
    <t>Dragic</t>
  </si>
  <si>
    <t>Whiteside</t>
  </si>
  <si>
    <t>McRoberts</t>
  </si>
  <si>
    <t>Richardson</t>
  </si>
  <si>
    <t>Winslow</t>
  </si>
  <si>
    <t>Deng</t>
  </si>
  <si>
    <t>Haslem</t>
  </si>
  <si>
    <t>Copeland</t>
  </si>
  <si>
    <t>Inglis</t>
  </si>
  <si>
    <t>Antetokounmpo</t>
  </si>
  <si>
    <t>Monroe</t>
  </si>
  <si>
    <t>Vasquez</t>
  </si>
  <si>
    <t>Parker</t>
  </si>
  <si>
    <t>Bayless</t>
  </si>
  <si>
    <t>Henson</t>
  </si>
  <si>
    <t>O'Bryant</t>
  </si>
  <si>
    <t>Middleton</t>
  </si>
  <si>
    <t>Carter-Williams</t>
  </si>
  <si>
    <t>Plumlee</t>
  </si>
  <si>
    <t>Mayo</t>
  </si>
  <si>
    <t>Vaughn</t>
  </si>
  <si>
    <t>Payne</t>
  </si>
  <si>
    <t>Wiggins</t>
  </si>
  <si>
    <t>Rudez</t>
  </si>
  <si>
    <t>Dieng</t>
  </si>
  <si>
    <t>Towns</t>
  </si>
  <si>
    <t>Garnett</t>
  </si>
  <si>
    <t>Bjelica</t>
  </si>
  <si>
    <t>Pekovic</t>
  </si>
  <si>
    <t>Rubio</t>
  </si>
  <si>
    <t>Muhammad</t>
  </si>
  <si>
    <t>Prince</t>
  </si>
  <si>
    <t>LaVine</t>
  </si>
  <si>
    <t>Ajinca</t>
  </si>
  <si>
    <t>Gee</t>
  </si>
  <si>
    <t>Davis</t>
  </si>
  <si>
    <t>Fredette</t>
  </si>
  <si>
    <t>Perkins</t>
  </si>
  <si>
    <t>Babbitt</t>
  </si>
  <si>
    <t>Asik</t>
  </si>
  <si>
    <t>Douglas</t>
  </si>
  <si>
    <t>Afflalo</t>
  </si>
  <si>
    <t>Early</t>
  </si>
  <si>
    <t>Grant</t>
  </si>
  <si>
    <t>Calderon</t>
  </si>
  <si>
    <t>Seraphin</t>
  </si>
  <si>
    <t>Porzingis</t>
  </si>
  <si>
    <t>O'Quinn</t>
  </si>
  <si>
    <t>Galloway</t>
  </si>
  <si>
    <t>Amundson</t>
  </si>
  <si>
    <t>Vujacic</t>
  </si>
  <si>
    <t>Roberson</t>
  </si>
  <si>
    <t>Morrow</t>
  </si>
  <si>
    <t>Augustin</t>
  </si>
  <si>
    <t>Waiters</t>
  </si>
  <si>
    <t>Kanter</t>
  </si>
  <si>
    <t>Durant</t>
  </si>
  <si>
    <t>Singler</t>
  </si>
  <si>
    <t>McGary</t>
  </si>
  <si>
    <t>Collison</t>
  </si>
  <si>
    <t>Westbrook</t>
  </si>
  <si>
    <t>Ibaka</t>
  </si>
  <si>
    <t>Novak</t>
  </si>
  <si>
    <t>Nicholson</t>
  </si>
  <si>
    <t>Watson</t>
  </si>
  <si>
    <t>Frye</t>
  </si>
  <si>
    <t>Marble</t>
  </si>
  <si>
    <t>Dedmon</t>
  </si>
  <si>
    <t>Payton</t>
  </si>
  <si>
    <t>Fournier</t>
  </si>
  <si>
    <t>Hezonja</t>
  </si>
  <si>
    <t>Vucevic</t>
  </si>
  <si>
    <t>Napier</t>
  </si>
  <si>
    <t>Oladipo</t>
  </si>
  <si>
    <t>Landry</t>
  </si>
  <si>
    <t>Wood</t>
  </si>
  <si>
    <t>Canaan</t>
  </si>
  <si>
    <t>Okafor</t>
  </si>
  <si>
    <t>Sampson</t>
  </si>
  <si>
    <t>Marshall</t>
  </si>
  <si>
    <t>Noel</t>
  </si>
  <si>
    <t>Stauskas</t>
  </si>
  <si>
    <t>Pressey</t>
  </si>
  <si>
    <t>Holmes</t>
  </si>
  <si>
    <t>Covington</t>
  </si>
  <si>
    <t>McConnell</t>
  </si>
  <si>
    <t>Wroten</t>
  </si>
  <si>
    <t>Len</t>
  </si>
  <si>
    <t>Goodwin</t>
  </si>
  <si>
    <t>Knight</t>
  </si>
  <si>
    <t>Cotton</t>
  </si>
  <si>
    <t>Booker</t>
  </si>
  <si>
    <t>Bledsoe</t>
  </si>
  <si>
    <t>Leuer</t>
  </si>
  <si>
    <t>Teletovic</t>
  </si>
  <si>
    <t>Tucker</t>
  </si>
  <si>
    <t>Price</t>
  </si>
  <si>
    <t>Weems</t>
  </si>
  <si>
    <t>Warren</t>
  </si>
  <si>
    <t>Aminu</t>
  </si>
  <si>
    <t>Crabbe</t>
  </si>
  <si>
    <t>McCollum</t>
  </si>
  <si>
    <t>Kaman</t>
  </si>
  <si>
    <t>Alexander</t>
  </si>
  <si>
    <t>Lillard</t>
  </si>
  <si>
    <t>Henderson</t>
  </si>
  <si>
    <t>Montero</t>
  </si>
  <si>
    <t>Harkless</t>
  </si>
  <si>
    <t>Leonard</t>
  </si>
  <si>
    <t>Vonleh</t>
  </si>
  <si>
    <t>Connaughton</t>
  </si>
  <si>
    <t>Frazier</t>
  </si>
  <si>
    <t>Marjanovic</t>
  </si>
  <si>
    <t>Diaw</t>
  </si>
  <si>
    <t>West</t>
  </si>
  <si>
    <t>Simmons</t>
  </si>
  <si>
    <t>Aldridge</t>
  </si>
  <si>
    <t>Ginobili</t>
  </si>
  <si>
    <t>Bonner</t>
  </si>
  <si>
    <t>Mills</t>
  </si>
  <si>
    <t>McCallum</t>
  </si>
  <si>
    <t>Duncan</t>
  </si>
  <si>
    <t>McLemore</t>
  </si>
  <si>
    <t>Cousins</t>
  </si>
  <si>
    <t>Moreland</t>
  </si>
  <si>
    <t>Koufos</t>
  </si>
  <si>
    <t>Belinelli</t>
  </si>
  <si>
    <t>Casspi</t>
  </si>
  <si>
    <t>Acy</t>
  </si>
  <si>
    <t>Rondo</t>
  </si>
  <si>
    <t>Gay</t>
  </si>
  <si>
    <t>Cauley-Stein</t>
  </si>
  <si>
    <t>Bennett</t>
  </si>
  <si>
    <t>Biyombo</t>
  </si>
  <si>
    <t>Caboclo</t>
  </si>
  <si>
    <t>Joseph</t>
  </si>
  <si>
    <t>DeRozan</t>
  </si>
  <si>
    <t>Carroll</t>
  </si>
  <si>
    <t>Valanciunas</t>
  </si>
  <si>
    <t>Lowry</t>
  </si>
  <si>
    <t>Nogueira</t>
  </si>
  <si>
    <t>Scola</t>
  </si>
  <si>
    <t>Ross</t>
  </si>
  <si>
    <t>Burks</t>
  </si>
  <si>
    <t>Favors</t>
  </si>
  <si>
    <t>Hayward</t>
  </si>
  <si>
    <t>Withey</t>
  </si>
  <si>
    <t>Ingles</t>
  </si>
  <si>
    <t>Neto</t>
  </si>
  <si>
    <t>Hood</t>
  </si>
  <si>
    <t>Gobert</t>
  </si>
  <si>
    <t>Pleiss</t>
  </si>
  <si>
    <t>Burke</t>
  </si>
  <si>
    <t>Lyles</t>
  </si>
  <si>
    <t>Beal</t>
  </si>
  <si>
    <t>Blair</t>
  </si>
  <si>
    <t>Gooden</t>
  </si>
  <si>
    <t>Temple</t>
  </si>
  <si>
    <t>Neal</t>
  </si>
  <si>
    <t>Dudley</t>
  </si>
  <si>
    <t>Eddie</t>
  </si>
  <si>
    <t>Wall</t>
  </si>
  <si>
    <t>Humphries</t>
  </si>
  <si>
    <t>Gortat</t>
  </si>
  <si>
    <t>Hilario</t>
  </si>
  <si>
    <t>Porter</t>
  </si>
  <si>
    <t>Sessions</t>
  </si>
  <si>
    <t>*Remove Duplicates function to consolidate list</t>
  </si>
  <si>
    <t>*Trim formula to remove excess spaces</t>
  </si>
  <si>
    <t>Sara</t>
  </si>
  <si>
    <t>https://classes.marcel.ai/#/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</si>
</sst>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000"/>
    <numFmt numFmtId="166" formatCode="_(&quot;$&quot;* #,##0.0_);_(&quot;$&quot;* \(#,##0.0\);_(&quot;$&quot;* &quot;-&quot;??_);_(@_)"/>
    <numFmt numFmtId="167" formatCode="_(* #,##0_);_(* \(#,##0\);_(* &quot;-&quot;??_);_(@_)"/>
    <numFmt numFmtId="168" formatCode="m/d/yy;@"/>
    <numFmt numFmtId="169" formatCode="0.0%;\-\-\%;&quot;-&quot;"/>
    <numFmt numFmtId="170" formatCode="0%;\-\-\%;&quot;-&quot;"/>
    <numFmt numFmtId="171" formatCode="0.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Symbol"/>
      <family val="1"/>
      <charset val="2"/>
    </font>
    <font>
      <sz val="16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2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theme="5"/>
      <name val="Calibri"/>
      <family val="2"/>
      <scheme val="minor"/>
    </font>
    <font>
      <b/>
      <sz val="16"/>
      <color theme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</cellStyleXfs>
  <cellXfs count="137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4" fontId="0" fillId="0" borderId="0" xfId="1" applyNumberFormat="1" applyFont="1" applyAlignment="1">
      <alignment horizontal="center" vertic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44" fontId="0" fillId="0" borderId="0" xfId="0" applyNumberFormat="1"/>
    <xf numFmtId="0" fontId="0" fillId="0" borderId="0" xfId="0" applyFill="1"/>
    <xf numFmtId="0" fontId="4" fillId="0" borderId="0" xfId="0" applyFont="1"/>
    <xf numFmtId="0" fontId="4" fillId="0" borderId="0" xfId="0" applyFont="1" applyFill="1"/>
    <xf numFmtId="0" fontId="5" fillId="0" borderId="0" xfId="0" applyFont="1"/>
    <xf numFmtId="0" fontId="5" fillId="0" borderId="0" xfId="0" applyFont="1" applyFill="1"/>
    <xf numFmtId="0" fontId="5" fillId="0" borderId="0" xfId="0" applyFont="1" applyAlignment="1">
      <alignment horizontal="left"/>
    </xf>
    <xf numFmtId="0" fontId="5" fillId="3" borderId="0" xfId="0" applyFont="1" applyFill="1"/>
    <xf numFmtId="0" fontId="4" fillId="0" borderId="2" xfId="0" applyFont="1" applyBorder="1"/>
    <xf numFmtId="0" fontId="5" fillId="0" borderId="3" xfId="0" applyFont="1" applyBorder="1"/>
    <xf numFmtId="44" fontId="5" fillId="0" borderId="4" xfId="1" applyNumberFormat="1" applyFont="1" applyBorder="1"/>
    <xf numFmtId="0" fontId="4" fillId="0" borderId="5" xfId="0" applyFont="1" applyBorder="1"/>
    <xf numFmtId="44" fontId="5" fillId="0" borderId="6" xfId="0" applyNumberFormat="1" applyFont="1" applyBorder="1"/>
    <xf numFmtId="0" fontId="4" fillId="0" borderId="9" xfId="0" applyFont="1" applyBorder="1"/>
    <xf numFmtId="44" fontId="5" fillId="0" borderId="10" xfId="0" applyNumberFormat="1" applyFont="1" applyBorder="1"/>
    <xf numFmtId="0" fontId="5" fillId="0" borderId="5" xfId="0" applyFont="1" applyBorder="1"/>
    <xf numFmtId="44" fontId="5" fillId="0" borderId="6" xfId="1" applyNumberFormat="1" applyFont="1" applyBorder="1"/>
    <xf numFmtId="0" fontId="2" fillId="2" borderId="0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6" fillId="5" borderId="2" xfId="0" applyFont="1" applyFill="1" applyBorder="1"/>
    <xf numFmtId="0" fontId="6" fillId="5" borderId="2" xfId="0" applyFont="1" applyFill="1" applyBorder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165" fontId="0" fillId="3" borderId="0" xfId="0" applyNumberFormat="1" applyFill="1"/>
    <xf numFmtId="0" fontId="4" fillId="6" borderId="0" xfId="0" applyFont="1" applyFill="1" applyAlignment="1">
      <alignment horizontal="centerContinuous"/>
    </xf>
    <xf numFmtId="0" fontId="8" fillId="6" borderId="0" xfId="0" applyFont="1" applyFill="1"/>
    <xf numFmtId="0" fontId="8" fillId="7" borderId="0" xfId="0" applyFont="1" applyFill="1"/>
    <xf numFmtId="0" fontId="5" fillId="7" borderId="0" xfId="0" applyFont="1" applyFill="1"/>
    <xf numFmtId="0" fontId="0" fillId="11" borderId="0" xfId="0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2" fillId="0" borderId="0" xfId="0" applyFont="1" applyBorder="1" applyAlignment="1"/>
    <xf numFmtId="166" fontId="12" fillId="0" borderId="0" xfId="1" applyNumberFormat="1" applyFont="1" applyBorder="1"/>
    <xf numFmtId="166" fontId="12" fillId="0" borderId="14" xfId="1" applyNumberFormat="1" applyFont="1" applyBorder="1"/>
    <xf numFmtId="166" fontId="12" fillId="0" borderId="15" xfId="1" applyNumberFormat="1" applyFont="1" applyBorder="1"/>
    <xf numFmtId="166" fontId="12" fillId="0" borderId="19" xfId="1" applyNumberFormat="1" applyFont="1" applyBorder="1"/>
    <xf numFmtId="166" fontId="12" fillId="0" borderId="20" xfId="1" applyNumberFormat="1" applyFont="1" applyBorder="1"/>
    <xf numFmtId="166" fontId="12" fillId="0" borderId="21" xfId="1" applyNumberFormat="1" applyFont="1" applyBorder="1"/>
    <xf numFmtId="166" fontId="15" fillId="11" borderId="22" xfId="1" applyNumberFormat="1" applyFont="1" applyFill="1" applyBorder="1"/>
    <xf numFmtId="0" fontId="12" fillId="11" borderId="18" xfId="0" applyFont="1" applyFill="1" applyBorder="1"/>
    <xf numFmtId="0" fontId="12" fillId="11" borderId="13" xfId="0" applyFont="1" applyFill="1" applyBorder="1"/>
    <xf numFmtId="0" fontId="15" fillId="13" borderId="22" xfId="0" applyFont="1" applyFill="1" applyBorder="1"/>
    <xf numFmtId="166" fontId="15" fillId="11" borderId="29" xfId="1" applyNumberFormat="1" applyFont="1" applyFill="1" applyBorder="1"/>
    <xf numFmtId="0" fontId="13" fillId="10" borderId="30" xfId="0" applyFont="1" applyFill="1" applyBorder="1"/>
    <xf numFmtId="166" fontId="13" fillId="10" borderId="33" xfId="1" applyNumberFormat="1" applyFont="1" applyFill="1" applyBorder="1"/>
    <xf numFmtId="166" fontId="13" fillId="10" borderId="31" xfId="1" applyNumberFormat="1" applyFont="1" applyFill="1" applyBorder="1"/>
    <xf numFmtId="166" fontId="13" fillId="10" borderId="32" xfId="1" applyNumberFormat="1" applyFont="1" applyFill="1" applyBorder="1"/>
    <xf numFmtId="166" fontId="13" fillId="10" borderId="34" xfId="1" applyNumberFormat="1" applyFont="1" applyFill="1" applyBorder="1"/>
    <xf numFmtId="0" fontId="0" fillId="7" borderId="0" xfId="0" applyFill="1"/>
    <xf numFmtId="0" fontId="17" fillId="7" borderId="0" xfId="0" applyFont="1" applyFill="1"/>
    <xf numFmtId="0" fontId="18" fillId="0" borderId="0" xfId="0" applyFont="1"/>
    <xf numFmtId="9" fontId="0" fillId="0" borderId="0" xfId="2" applyFont="1" applyBorder="1"/>
    <xf numFmtId="14" fontId="9" fillId="0" borderId="0" xfId="0" applyNumberFormat="1" applyFont="1"/>
    <xf numFmtId="0" fontId="19" fillId="0" borderId="0" xfId="0" applyFont="1" applyAlignment="1">
      <alignment horizontal="right"/>
    </xf>
    <xf numFmtId="0" fontId="2" fillId="9" borderId="36" xfId="0" applyFont="1" applyFill="1" applyBorder="1" applyAlignment="1">
      <alignment horizontal="center" vertical="center" wrapText="1"/>
    </xf>
    <xf numFmtId="168" fontId="2" fillId="9" borderId="12" xfId="0" applyNumberFormat="1" applyFont="1" applyFill="1" applyBorder="1" applyAlignment="1">
      <alignment vertical="center"/>
    </xf>
    <xf numFmtId="0" fontId="7" fillId="10" borderId="38" xfId="0" applyFont="1" applyFill="1" applyBorder="1" applyAlignment="1">
      <alignment horizontal="left" vertical="center"/>
    </xf>
    <xf numFmtId="0" fontId="3" fillId="10" borderId="12" xfId="0" applyFont="1" applyFill="1" applyBorder="1" applyAlignment="1">
      <alignment horizontal="center" vertical="center"/>
    </xf>
    <xf numFmtId="0" fontId="20" fillId="10" borderId="38" xfId="0" applyFont="1" applyFill="1" applyBorder="1" applyAlignment="1">
      <alignment horizontal="center" vertical="center" wrapText="1"/>
    </xf>
    <xf numFmtId="0" fontId="20" fillId="10" borderId="11" xfId="0" applyFont="1" applyFill="1" applyBorder="1" applyAlignment="1">
      <alignment horizontal="center" vertical="center" wrapText="1"/>
    </xf>
    <xf numFmtId="0" fontId="0" fillId="11" borderId="36" xfId="0" applyFill="1" applyBorder="1" applyAlignment="1">
      <alignment horizontal="left"/>
    </xf>
    <xf numFmtId="167" fontId="0" fillId="0" borderId="0" xfId="0" applyNumberFormat="1"/>
    <xf numFmtId="167" fontId="7" fillId="0" borderId="37" xfId="3" applyNumberFormat="1" applyFont="1" applyBorder="1"/>
    <xf numFmtId="9" fontId="0" fillId="0" borderId="0" xfId="2" applyFont="1"/>
    <xf numFmtId="0" fontId="0" fillId="11" borderId="37" xfId="0" applyFill="1" applyBorder="1" applyAlignment="1">
      <alignment horizontal="left"/>
    </xf>
    <xf numFmtId="43" fontId="0" fillId="0" borderId="0" xfId="0" applyNumberFormat="1"/>
    <xf numFmtId="0" fontId="21" fillId="0" borderId="0" xfId="0" applyFont="1" applyAlignment="1">
      <alignment horizontal="left" vertical="center" indent="5"/>
    </xf>
    <xf numFmtId="0" fontId="0" fillId="11" borderId="37" xfId="0" applyFill="1" applyBorder="1"/>
    <xf numFmtId="0" fontId="0" fillId="11" borderId="9" xfId="0" applyFill="1" applyBorder="1"/>
    <xf numFmtId="167" fontId="0" fillId="0" borderId="16" xfId="0" applyNumberFormat="1" applyBorder="1"/>
    <xf numFmtId="167" fontId="0" fillId="0" borderId="17" xfId="0" applyNumberFormat="1" applyBorder="1"/>
    <xf numFmtId="167" fontId="7" fillId="0" borderId="40" xfId="3" applyNumberFormat="1" applyFont="1" applyBorder="1"/>
    <xf numFmtId="0" fontId="7" fillId="10" borderId="41" xfId="0" applyFont="1" applyFill="1" applyBorder="1"/>
    <xf numFmtId="167" fontId="7" fillId="10" borderId="24" xfId="3" applyNumberFormat="1" applyFont="1" applyFill="1" applyBorder="1"/>
    <xf numFmtId="167" fontId="7" fillId="10" borderId="1" xfId="3" applyNumberFormat="1" applyFont="1" applyFill="1" applyBorder="1"/>
    <xf numFmtId="167" fontId="7" fillId="10" borderId="41" xfId="3" applyNumberFormat="1" applyFont="1" applyFill="1" applyBorder="1"/>
    <xf numFmtId="9" fontId="3" fillId="0" borderId="0" xfId="2" applyFont="1" applyBorder="1"/>
    <xf numFmtId="9" fontId="0" fillId="0" borderId="0" xfId="2" applyFont="1" applyBorder="1" applyAlignment="1">
      <alignment horizontal="center" vertical="center"/>
    </xf>
    <xf numFmtId="169" fontId="7" fillId="11" borderId="39" xfId="2" applyNumberFormat="1" applyFont="1" applyFill="1" applyBorder="1" applyAlignment="1">
      <alignment horizontal="center"/>
    </xf>
    <xf numFmtId="9" fontId="0" fillId="0" borderId="17" xfId="2" applyFont="1" applyBorder="1"/>
    <xf numFmtId="9" fontId="3" fillId="0" borderId="17" xfId="2" applyFont="1" applyBorder="1"/>
    <xf numFmtId="9" fontId="0" fillId="0" borderId="17" xfId="2" applyFont="1" applyBorder="1" applyAlignment="1">
      <alignment horizontal="center" vertical="center"/>
    </xf>
    <xf numFmtId="169" fontId="7" fillId="11" borderId="40" xfId="2" applyNumberFormat="1" applyFont="1" applyFill="1" applyBorder="1" applyAlignment="1">
      <alignment horizontal="center"/>
    </xf>
    <xf numFmtId="9" fontId="7" fillId="10" borderId="1" xfId="2" applyFont="1" applyFill="1" applyBorder="1"/>
    <xf numFmtId="170" fontId="7" fillId="10" borderId="28" xfId="2" applyNumberFormat="1" applyFont="1" applyFill="1" applyBorder="1"/>
    <xf numFmtId="0" fontId="2" fillId="9" borderId="27" xfId="0" applyFont="1" applyFill="1" applyBorder="1" applyAlignment="1">
      <alignment horizontal="center" vertical="center" wrapText="1"/>
    </xf>
    <xf numFmtId="167" fontId="7" fillId="0" borderId="39" xfId="3" applyNumberFormat="1" applyFont="1" applyBorder="1"/>
    <xf numFmtId="167" fontId="7" fillId="10" borderId="28" xfId="3" applyNumberFormat="1" applyFont="1" applyFill="1" applyBorder="1"/>
    <xf numFmtId="0" fontId="22" fillId="0" borderId="0" xfId="0" applyFont="1"/>
    <xf numFmtId="0" fontId="2" fillId="9" borderId="1" xfId="0" applyFont="1" applyFill="1" applyBorder="1" applyAlignment="1">
      <alignment horizontal="center" vertical="center" wrapText="1"/>
    </xf>
    <xf numFmtId="0" fontId="23" fillId="0" borderId="0" xfId="0" applyFont="1"/>
    <xf numFmtId="0" fontId="16" fillId="6" borderId="0" xfId="0" applyFont="1" applyFill="1"/>
    <xf numFmtId="0" fontId="0" fillId="0" borderId="0" xfId="0" applyFont="1" applyAlignment="1">
      <alignment horizontal="left" vertical="center" wrapText="1"/>
    </xf>
    <xf numFmtId="0" fontId="24" fillId="6" borderId="0" xfId="0" applyFont="1" applyFill="1"/>
    <xf numFmtId="0" fontId="3" fillId="6" borderId="0" xfId="0" applyFont="1" applyFill="1"/>
    <xf numFmtId="0" fontId="25" fillId="6" borderId="0" xfId="0" applyFont="1" applyFill="1"/>
    <xf numFmtId="9" fontId="4" fillId="0" borderId="2" xfId="2" applyFont="1" applyBorder="1" applyAlignment="1">
      <alignment horizontal="center"/>
    </xf>
    <xf numFmtId="0" fontId="2" fillId="9" borderId="0" xfId="0" applyFont="1" applyFill="1" applyBorder="1" applyAlignment="1">
      <alignment horizontal="center" vertical="center" wrapText="1"/>
    </xf>
    <xf numFmtId="0" fontId="7" fillId="0" borderId="0" xfId="0" applyFont="1"/>
    <xf numFmtId="0" fontId="26" fillId="0" borderId="0" xfId="0" applyFont="1"/>
    <xf numFmtId="0" fontId="27" fillId="0" borderId="0" xfId="0" applyFont="1"/>
    <xf numFmtId="0" fontId="28" fillId="0" borderId="0" xfId="4"/>
    <xf numFmtId="0" fontId="29" fillId="0" borderId="0" xfId="0" applyFont="1"/>
    <xf numFmtId="0" fontId="14" fillId="9" borderId="23" xfId="0" applyFont="1" applyFill="1" applyBorder="1" applyAlignment="1">
      <alignment horizontal="center"/>
    </xf>
    <xf numFmtId="0" fontId="14" fillId="9" borderId="1" xfId="0" applyFont="1" applyFill="1" applyBorder="1" applyAlignment="1">
      <alignment horizontal="center"/>
    </xf>
    <xf numFmtId="0" fontId="14" fillId="9" borderId="25" xfId="0" applyFont="1" applyFill="1" applyBorder="1" applyAlignment="1">
      <alignment horizontal="center"/>
    </xf>
    <xf numFmtId="0" fontId="14" fillId="9" borderId="24" xfId="0" applyFont="1" applyFill="1" applyBorder="1" applyAlignment="1">
      <alignment horizontal="center"/>
    </xf>
    <xf numFmtId="0" fontId="14" fillId="9" borderId="26" xfId="0" applyFont="1" applyFill="1" applyBorder="1" applyAlignment="1">
      <alignment horizontal="center"/>
    </xf>
    <xf numFmtId="171" fontId="0" fillId="11" borderId="0" xfId="0" applyNumberFormat="1" applyFill="1"/>
    <xf numFmtId="0" fontId="30" fillId="14" borderId="0" xfId="0" applyFont="1" applyFill="1"/>
    <xf numFmtId="0" fontId="11" fillId="0" borderId="0" xfId="0" applyFont="1" applyFill="1" applyAlignment="1">
      <alignment horizontal="center"/>
    </xf>
    <xf numFmtId="0" fontId="5" fillId="0" borderId="0" xfId="0" applyFont="1" applyAlignment="1">
      <alignment horizontal="center" wrapText="1"/>
    </xf>
    <xf numFmtId="0" fontId="0" fillId="0" borderId="17" xfId="0" applyBorder="1" applyAlignment="1">
      <alignment horizontal="center"/>
    </xf>
    <xf numFmtId="0" fontId="15" fillId="12" borderId="7" xfId="0" applyFont="1" applyFill="1" applyBorder="1" applyAlignment="1">
      <alignment horizontal="center"/>
    </xf>
    <xf numFmtId="0" fontId="15" fillId="12" borderId="35" xfId="0" applyFont="1" applyFill="1" applyBorder="1" applyAlignment="1">
      <alignment horizontal="center"/>
    </xf>
    <xf numFmtId="0" fontId="15" fillId="12" borderId="8" xfId="0" applyFont="1" applyFill="1" applyBorder="1" applyAlignment="1">
      <alignment horizontal="center"/>
    </xf>
    <xf numFmtId="0" fontId="15" fillId="8" borderId="30" xfId="0" applyFont="1" applyFill="1" applyBorder="1" applyAlignment="1">
      <alignment horizontal="center"/>
    </xf>
    <xf numFmtId="0" fontId="15" fillId="8" borderId="31" xfId="0" applyFont="1" applyFill="1" applyBorder="1" applyAlignment="1">
      <alignment horizontal="center"/>
    </xf>
    <xf numFmtId="0" fontId="15" fillId="8" borderId="32" xfId="0" applyFont="1" applyFill="1" applyBorder="1" applyAlignment="1">
      <alignment horizontal="center"/>
    </xf>
    <xf numFmtId="0" fontId="15" fillId="8" borderId="33" xfId="0" applyFont="1" applyFill="1" applyBorder="1" applyAlignment="1">
      <alignment horizontal="center"/>
    </xf>
    <xf numFmtId="0" fontId="15" fillId="8" borderId="34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16" fillId="6" borderId="0" xfId="0" applyFont="1" applyFill="1" applyAlignment="1">
      <alignment horizontal="center"/>
    </xf>
    <xf numFmtId="0" fontId="13" fillId="0" borderId="27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</cellXfs>
  <cellStyles count="5">
    <cellStyle name="Comma" xfId="3" builtinId="3"/>
    <cellStyle name="Currency" xfId="1" builtinId="4"/>
    <cellStyle name="Hyperlink" xfId="4" builtinId="8"/>
    <cellStyle name="Normal" xfId="0" builtinId="0"/>
    <cellStyle name="Percent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classes.marcel.a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B5"/>
  <sheetViews>
    <sheetView tabSelected="1" workbookViewId="0">
      <selection activeCell="I8" sqref="I8"/>
    </sheetView>
  </sheetViews>
  <sheetFormatPr defaultRowHeight="14.4" x14ac:dyDescent="0.3"/>
  <sheetData>
    <row r="2" spans="2:2" ht="91.8" x14ac:dyDescent="1.65">
      <c r="B2" s="60" t="s">
        <v>498</v>
      </c>
    </row>
    <row r="4" spans="2:2" x14ac:dyDescent="0.3">
      <c r="B4" t="s">
        <v>606</v>
      </c>
    </row>
    <row r="5" spans="2:2" x14ac:dyDescent="0.3">
      <c r="B5" t="s">
        <v>607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3">
    <tabColor theme="0" tint="-0.499984740745262"/>
  </sheetPr>
  <dimension ref="B2:F10"/>
  <sheetViews>
    <sheetView workbookViewId="0">
      <selection activeCell="N28" sqref="N28"/>
    </sheetView>
  </sheetViews>
  <sheetFormatPr defaultRowHeight="14.4" x14ac:dyDescent="0.3"/>
  <cols>
    <col min="1" max="1" width="4" customWidth="1"/>
    <col min="2" max="2" width="25" bestFit="1" customWidth="1"/>
    <col min="3" max="3" width="9" customWidth="1"/>
    <col min="4" max="4" width="24.5546875" bestFit="1" customWidth="1"/>
    <col min="5" max="5" width="23.6640625" bestFit="1" customWidth="1"/>
    <col min="6" max="6" width="11.5546875" bestFit="1" customWidth="1"/>
  </cols>
  <sheetData>
    <row r="2" spans="2:6" ht="25.8" x14ac:dyDescent="0.5">
      <c r="D2" s="133" t="s">
        <v>488</v>
      </c>
      <c r="E2" s="133"/>
    </row>
    <row r="3" spans="2:6" ht="15" thickBot="1" x14ac:dyDescent="0.35"/>
    <row r="4" spans="2:6" ht="28.8" x14ac:dyDescent="0.55000000000000004">
      <c r="D4" s="131" t="s">
        <v>408</v>
      </c>
      <c r="E4" s="132"/>
    </row>
    <row r="5" spans="2:6" ht="28.8" x14ac:dyDescent="0.55000000000000004">
      <c r="B5" s="9" t="s">
        <v>489</v>
      </c>
      <c r="D5" s="15" t="s">
        <v>402</v>
      </c>
      <c r="E5" s="16">
        <v>5678</v>
      </c>
    </row>
    <row r="6" spans="2:6" ht="28.8" x14ac:dyDescent="0.55000000000000004">
      <c r="B6" s="9" t="s">
        <v>490</v>
      </c>
      <c r="D6" s="15" t="s">
        <v>403</v>
      </c>
      <c r="E6" s="16">
        <v>8962</v>
      </c>
    </row>
    <row r="7" spans="2:6" ht="28.8" x14ac:dyDescent="0.55000000000000004">
      <c r="B7" s="9" t="s">
        <v>491</v>
      </c>
      <c r="D7" s="15" t="s">
        <v>404</v>
      </c>
      <c r="E7" s="16">
        <v>7699</v>
      </c>
      <c r="F7" s="6"/>
    </row>
    <row r="8" spans="2:6" ht="29.4" thickBot="1" x14ac:dyDescent="0.6">
      <c r="D8" s="21" t="s">
        <v>405</v>
      </c>
      <c r="E8" s="22">
        <v>8233</v>
      </c>
      <c r="F8" s="6"/>
    </row>
    <row r="9" spans="2:6" ht="28.8" x14ac:dyDescent="0.55000000000000004">
      <c r="D9" s="19" t="s">
        <v>406</v>
      </c>
      <c r="E9" s="20"/>
    </row>
    <row r="10" spans="2:6" ht="29.4" thickBot="1" x14ac:dyDescent="0.6">
      <c r="D10" s="17" t="s">
        <v>407</v>
      </c>
      <c r="E10" s="18"/>
    </row>
  </sheetData>
  <mergeCells count="2">
    <mergeCell ref="D4:E4"/>
    <mergeCell ref="D2:E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>
    <tabColor theme="9"/>
  </sheetPr>
  <dimension ref="A1:X19"/>
  <sheetViews>
    <sheetView workbookViewId="0">
      <selection activeCell="E25" sqref="E25"/>
    </sheetView>
  </sheetViews>
  <sheetFormatPr defaultRowHeight="14.4" x14ac:dyDescent="0.3"/>
  <cols>
    <col min="1" max="1" width="22.5546875" bestFit="1" customWidth="1"/>
    <col min="17" max="17" width="10.44140625" customWidth="1"/>
    <col min="21" max="21" width="3.44140625" customWidth="1"/>
    <col min="22" max="22" width="8.88671875" bestFit="1" customWidth="1"/>
  </cols>
  <sheetData>
    <row r="1" spans="1:24" x14ac:dyDescent="0.3">
      <c r="V1" t="s">
        <v>401</v>
      </c>
      <c r="W1" t="s">
        <v>438</v>
      </c>
      <c r="X1" t="s">
        <v>447</v>
      </c>
    </row>
    <row r="2" spans="1:24" ht="43.8" thickBot="1" x14ac:dyDescent="0.35">
      <c r="A2" s="2" t="s">
        <v>399</v>
      </c>
      <c r="B2" s="2" t="s">
        <v>33</v>
      </c>
      <c r="C2" s="2" t="s">
        <v>34</v>
      </c>
      <c r="D2" s="2" t="s">
        <v>1</v>
      </c>
      <c r="E2" s="2" t="s">
        <v>2</v>
      </c>
      <c r="F2" s="2" t="s">
        <v>3</v>
      </c>
      <c r="G2" s="2" t="s">
        <v>40</v>
      </c>
      <c r="H2" s="2" t="s">
        <v>41</v>
      </c>
      <c r="I2" s="2" t="s">
        <v>31</v>
      </c>
      <c r="J2" s="2" t="s">
        <v>4</v>
      </c>
      <c r="K2" s="2" t="s">
        <v>5</v>
      </c>
      <c r="L2" s="2" t="s">
        <v>6</v>
      </c>
      <c r="M2" s="2" t="s">
        <v>42</v>
      </c>
      <c r="N2" s="2" t="s">
        <v>43</v>
      </c>
      <c r="O2" s="2" t="s">
        <v>44</v>
      </c>
      <c r="P2" s="2" t="s">
        <v>45</v>
      </c>
      <c r="Q2" s="2" t="s">
        <v>46</v>
      </c>
      <c r="R2" s="2" t="s">
        <v>47</v>
      </c>
      <c r="S2" s="2" t="s">
        <v>48</v>
      </c>
      <c r="T2" s="2" t="s">
        <v>49</v>
      </c>
      <c r="V2" s="2" t="s">
        <v>400</v>
      </c>
      <c r="W2" s="23" t="s">
        <v>437</v>
      </c>
      <c r="X2" s="23" t="s">
        <v>448</v>
      </c>
    </row>
    <row r="3" spans="1:24" x14ac:dyDescent="0.3">
      <c r="A3" t="s">
        <v>384</v>
      </c>
      <c r="B3" t="s">
        <v>10</v>
      </c>
      <c r="C3" s="1">
        <v>31.3</v>
      </c>
      <c r="D3" s="1">
        <v>6.7</v>
      </c>
      <c r="E3" s="1">
        <v>13.2</v>
      </c>
      <c r="F3" s="1">
        <v>50.8</v>
      </c>
      <c r="G3" s="1">
        <v>1</v>
      </c>
      <c r="H3" s="1">
        <v>3</v>
      </c>
      <c r="I3" s="1">
        <v>33.9</v>
      </c>
      <c r="J3" s="1">
        <v>1.4</v>
      </c>
      <c r="K3" s="1">
        <v>1.8</v>
      </c>
      <c r="L3" s="1">
        <v>79.7</v>
      </c>
      <c r="M3" s="1">
        <v>2.2000000000000002</v>
      </c>
      <c r="N3" s="1">
        <v>5.0999999999999996</v>
      </c>
      <c r="O3" s="1">
        <v>7.3</v>
      </c>
      <c r="P3" s="1">
        <v>3.1</v>
      </c>
      <c r="Q3" s="1">
        <v>1.3</v>
      </c>
      <c r="R3" s="1">
        <v>0.8</v>
      </c>
      <c r="S3" s="1">
        <v>1.5</v>
      </c>
      <c r="T3" s="1">
        <v>15.8</v>
      </c>
      <c r="V3" s="5"/>
      <c r="X3" s="30">
        <f>IFERROR(S3/C3,"NA")</f>
        <v>4.7923322683706068E-2</v>
      </c>
    </row>
    <row r="4" spans="1:24" x14ac:dyDescent="0.3">
      <c r="A4" t="s">
        <v>385</v>
      </c>
      <c r="B4" t="s">
        <v>10</v>
      </c>
      <c r="C4" s="1">
        <v>21.5</v>
      </c>
      <c r="D4" s="1">
        <v>4</v>
      </c>
      <c r="E4" s="1">
        <v>9.6999999999999993</v>
      </c>
      <c r="F4" s="1">
        <v>41.7</v>
      </c>
      <c r="G4" s="1">
        <v>1</v>
      </c>
      <c r="H4" s="1">
        <v>3.1</v>
      </c>
      <c r="I4" s="1">
        <v>32.1</v>
      </c>
      <c r="J4" s="1">
        <v>1.6</v>
      </c>
      <c r="K4" s="1">
        <v>2</v>
      </c>
      <c r="L4" s="1">
        <v>78.900000000000006</v>
      </c>
      <c r="M4" s="1">
        <v>0.4</v>
      </c>
      <c r="N4" s="1">
        <v>2.2999999999999998</v>
      </c>
      <c r="O4" s="1">
        <v>2.6</v>
      </c>
      <c r="P4" s="1">
        <v>4.5999999999999996</v>
      </c>
      <c r="Q4" s="1">
        <v>1.9</v>
      </c>
      <c r="R4" s="1">
        <v>1.1000000000000001</v>
      </c>
      <c r="S4" s="1">
        <v>0.1</v>
      </c>
      <c r="T4" s="1">
        <v>10.6</v>
      </c>
      <c r="V4" s="5"/>
      <c r="X4" s="30">
        <f t="shared" ref="X4:X18" si="0">IFERROR(S4/C4,"NA")</f>
        <v>4.6511627906976744E-3</v>
      </c>
    </row>
    <row r="5" spans="1:24" x14ac:dyDescent="0.3">
      <c r="A5" t="s">
        <v>386</v>
      </c>
      <c r="B5" t="s">
        <v>10</v>
      </c>
      <c r="C5" s="1">
        <v>29</v>
      </c>
      <c r="D5" s="1">
        <v>5.0999999999999996</v>
      </c>
      <c r="E5" s="1">
        <v>12.1</v>
      </c>
      <c r="F5" s="1">
        <v>42.2</v>
      </c>
      <c r="G5" s="1">
        <v>1.1000000000000001</v>
      </c>
      <c r="H5" s="1">
        <v>2.7</v>
      </c>
      <c r="I5" s="1">
        <v>39.6</v>
      </c>
      <c r="J5" s="1">
        <v>3.9</v>
      </c>
      <c r="K5" s="1">
        <v>4.5999999999999996</v>
      </c>
      <c r="L5" s="1">
        <v>85</v>
      </c>
      <c r="M5" s="1">
        <v>0.5</v>
      </c>
      <c r="N5" s="1">
        <v>2</v>
      </c>
      <c r="O5" s="1">
        <v>2.6</v>
      </c>
      <c r="P5" s="1">
        <v>5.6</v>
      </c>
      <c r="Q5" s="1">
        <v>2.7</v>
      </c>
      <c r="R5" s="1">
        <v>1.3</v>
      </c>
      <c r="S5" s="1">
        <v>0.3</v>
      </c>
      <c r="T5" s="1">
        <v>15.2</v>
      </c>
      <c r="V5" s="5"/>
      <c r="X5" s="30">
        <f t="shared" si="0"/>
        <v>1.0344827586206896E-2</v>
      </c>
    </row>
    <row r="6" spans="1:24" x14ac:dyDescent="0.3">
      <c r="A6" t="s">
        <v>387</v>
      </c>
      <c r="B6" t="s">
        <v>10</v>
      </c>
      <c r="C6" s="1">
        <v>10.9</v>
      </c>
      <c r="D6" s="1">
        <v>1</v>
      </c>
      <c r="E6" s="1">
        <v>2.9</v>
      </c>
      <c r="F6" s="1">
        <v>36.1</v>
      </c>
      <c r="G6" s="1">
        <v>0.5</v>
      </c>
      <c r="H6" s="1">
        <v>1.8</v>
      </c>
      <c r="I6" s="1">
        <v>27</v>
      </c>
      <c r="J6" s="1">
        <v>0.1</v>
      </c>
      <c r="K6" s="1">
        <v>0.3</v>
      </c>
      <c r="L6" s="1">
        <v>33.299999999999997</v>
      </c>
      <c r="M6" s="1">
        <v>0.1</v>
      </c>
      <c r="N6" s="1">
        <v>1</v>
      </c>
      <c r="O6" s="1">
        <v>1.1000000000000001</v>
      </c>
      <c r="P6" s="1">
        <v>0.5</v>
      </c>
      <c r="Q6" s="1">
        <v>0.6</v>
      </c>
      <c r="R6" s="1">
        <v>0.6</v>
      </c>
      <c r="S6" s="1">
        <v>0.2</v>
      </c>
      <c r="T6" s="1">
        <v>2.7</v>
      </c>
      <c r="V6" s="5"/>
      <c r="X6" s="30">
        <f t="shared" si="0"/>
        <v>1.834862385321101E-2</v>
      </c>
    </row>
    <row r="7" spans="1:24" x14ac:dyDescent="0.3">
      <c r="A7" t="s">
        <v>388</v>
      </c>
      <c r="B7" t="s">
        <v>10</v>
      </c>
      <c r="C7" s="1">
        <v>28.5</v>
      </c>
      <c r="D7" s="1">
        <v>4.7</v>
      </c>
      <c r="E7" s="1">
        <v>10</v>
      </c>
      <c r="F7" s="1">
        <v>47.1</v>
      </c>
      <c r="G7" s="1">
        <v>1.7</v>
      </c>
      <c r="H7" s="1">
        <v>4.0999999999999996</v>
      </c>
      <c r="I7" s="1">
        <v>42.5</v>
      </c>
      <c r="J7" s="1">
        <v>1.9</v>
      </c>
      <c r="K7" s="1">
        <v>2.2000000000000002</v>
      </c>
      <c r="L7" s="1">
        <v>87.7</v>
      </c>
      <c r="M7" s="1">
        <v>0.2</v>
      </c>
      <c r="N7" s="1">
        <v>4.4000000000000004</v>
      </c>
      <c r="O7" s="1">
        <v>4.5999999999999996</v>
      </c>
      <c r="P7" s="1">
        <v>2.4</v>
      </c>
      <c r="Q7" s="1">
        <v>1.5</v>
      </c>
      <c r="R7" s="1">
        <v>1.4</v>
      </c>
      <c r="S7" s="1">
        <v>0.5</v>
      </c>
      <c r="T7" s="1">
        <v>13.1</v>
      </c>
      <c r="V7" s="5"/>
      <c r="X7" s="30">
        <f t="shared" si="0"/>
        <v>1.7543859649122806E-2</v>
      </c>
    </row>
    <row r="8" spans="1:24" x14ac:dyDescent="0.3">
      <c r="A8" t="s">
        <v>389</v>
      </c>
      <c r="B8" t="s">
        <v>10</v>
      </c>
      <c r="C8" s="1">
        <v>30.9</v>
      </c>
      <c r="D8" s="1">
        <v>3.5</v>
      </c>
      <c r="E8" s="1">
        <v>8.1999999999999993</v>
      </c>
      <c r="F8" s="1">
        <v>42.4</v>
      </c>
      <c r="G8" s="1">
        <v>1.9</v>
      </c>
      <c r="H8" s="1">
        <v>5.2</v>
      </c>
      <c r="I8" s="1">
        <v>36</v>
      </c>
      <c r="J8" s="1">
        <v>0.8</v>
      </c>
      <c r="K8" s="1">
        <v>0.9</v>
      </c>
      <c r="L8" s="1">
        <v>84.8</v>
      </c>
      <c r="M8" s="1">
        <v>0.1</v>
      </c>
      <c r="N8" s="1">
        <v>3.5</v>
      </c>
      <c r="O8" s="1">
        <v>3.6</v>
      </c>
      <c r="P8" s="1">
        <v>2.1</v>
      </c>
      <c r="Q8" s="1">
        <v>1.4</v>
      </c>
      <c r="R8" s="1">
        <v>0.8</v>
      </c>
      <c r="S8" s="1">
        <v>0.4</v>
      </c>
      <c r="T8" s="1">
        <v>9.6</v>
      </c>
      <c r="V8" s="5"/>
      <c r="X8" s="30">
        <f t="shared" si="0"/>
        <v>1.2944983818770227E-2</v>
      </c>
    </row>
    <row r="9" spans="1:24" x14ac:dyDescent="0.3">
      <c r="A9" t="s">
        <v>390</v>
      </c>
      <c r="B9" t="s">
        <v>10</v>
      </c>
      <c r="C9" s="1">
        <v>12.8</v>
      </c>
      <c r="D9" s="1">
        <v>0.9</v>
      </c>
      <c r="E9" s="1">
        <v>2.4</v>
      </c>
      <c r="F9" s="1">
        <v>36.6</v>
      </c>
      <c r="G9" s="1">
        <v>0.4</v>
      </c>
      <c r="H9" s="1">
        <v>1.5</v>
      </c>
      <c r="I9" s="1">
        <v>25.6</v>
      </c>
      <c r="J9" s="1">
        <v>0.5</v>
      </c>
      <c r="K9" s="1">
        <v>0.7</v>
      </c>
      <c r="L9" s="1">
        <v>70</v>
      </c>
      <c r="M9" s="1">
        <v>0.1</v>
      </c>
      <c r="N9" s="1">
        <v>1.6</v>
      </c>
      <c r="O9" s="1">
        <v>1.7</v>
      </c>
      <c r="P9" s="1">
        <v>1.3</v>
      </c>
      <c r="Q9" s="1">
        <v>0.7</v>
      </c>
      <c r="R9" s="1">
        <v>0.2</v>
      </c>
      <c r="S9" s="1">
        <v>0.1</v>
      </c>
      <c r="T9" s="1">
        <v>2.7</v>
      </c>
      <c r="V9" s="5"/>
      <c r="X9" s="30">
        <f t="shared" si="0"/>
        <v>7.8125E-3</v>
      </c>
    </row>
    <row r="10" spans="1:24" x14ac:dyDescent="0.3">
      <c r="A10" t="s">
        <v>391</v>
      </c>
      <c r="B10" t="s">
        <v>10</v>
      </c>
      <c r="C10" s="1">
        <v>11.9</v>
      </c>
      <c r="D10" s="1">
        <v>1.4</v>
      </c>
      <c r="E10" s="1">
        <v>3.1</v>
      </c>
      <c r="F10" s="1">
        <v>45.9</v>
      </c>
      <c r="G10" s="1">
        <v>0.3</v>
      </c>
      <c r="H10" s="1">
        <v>1.1000000000000001</v>
      </c>
      <c r="I10" s="1">
        <v>31</v>
      </c>
      <c r="J10" s="1">
        <v>0.6</v>
      </c>
      <c r="K10" s="1">
        <v>0.7</v>
      </c>
      <c r="L10" s="1">
        <v>83.3</v>
      </c>
      <c r="M10" s="1">
        <v>0.6</v>
      </c>
      <c r="N10" s="1">
        <v>1.6</v>
      </c>
      <c r="O10" s="1">
        <v>2.1</v>
      </c>
      <c r="P10" s="1">
        <v>0.6</v>
      </c>
      <c r="Q10" s="1">
        <v>0.7</v>
      </c>
      <c r="R10" s="1">
        <v>0.3</v>
      </c>
      <c r="S10" s="1">
        <v>0.6</v>
      </c>
      <c r="T10" s="1">
        <v>3.8</v>
      </c>
      <c r="V10" s="5"/>
      <c r="X10" s="30">
        <f t="shared" si="0"/>
        <v>5.0420168067226885E-2</v>
      </c>
    </row>
    <row r="11" spans="1:24" x14ac:dyDescent="0.3">
      <c r="A11" t="s">
        <v>392</v>
      </c>
      <c r="B11" t="s">
        <v>10</v>
      </c>
      <c r="C11" s="1">
        <v>13.6</v>
      </c>
      <c r="D11" s="1">
        <v>2.6</v>
      </c>
      <c r="E11" s="1">
        <v>5</v>
      </c>
      <c r="F11" s="1">
        <v>51.9</v>
      </c>
      <c r="G11" s="1">
        <v>0.8</v>
      </c>
      <c r="H11" s="1">
        <v>1.8</v>
      </c>
      <c r="I11" s="1">
        <v>40.700000000000003</v>
      </c>
      <c r="J11" s="1">
        <v>0.8</v>
      </c>
      <c r="K11" s="1">
        <v>1</v>
      </c>
      <c r="L11" s="1">
        <v>77.400000000000006</v>
      </c>
      <c r="M11" s="1">
        <v>0.5</v>
      </c>
      <c r="N11" s="1">
        <v>1.5</v>
      </c>
      <c r="O11" s="1">
        <v>2</v>
      </c>
      <c r="P11" s="1">
        <v>1.1000000000000001</v>
      </c>
      <c r="Q11" s="1">
        <v>0.6</v>
      </c>
      <c r="R11" s="1">
        <v>0.2</v>
      </c>
      <c r="S11" s="1">
        <v>0.2</v>
      </c>
      <c r="T11" s="1">
        <v>6.7</v>
      </c>
      <c r="V11" s="5"/>
      <c r="X11" s="30">
        <f t="shared" si="0"/>
        <v>1.4705882352941178E-2</v>
      </c>
    </row>
    <row r="12" spans="1:24" x14ac:dyDescent="0.3">
      <c r="A12" t="s">
        <v>393</v>
      </c>
      <c r="B12" t="s">
        <v>10</v>
      </c>
      <c r="C12" s="1">
        <v>33.200000000000003</v>
      </c>
      <c r="D12" s="1">
        <v>6.4</v>
      </c>
      <c r="E12" s="1">
        <v>13.3</v>
      </c>
      <c r="F12" s="1">
        <v>48</v>
      </c>
      <c r="G12" s="1">
        <v>0.8</v>
      </c>
      <c r="H12" s="1">
        <v>2.8</v>
      </c>
      <c r="I12" s="1">
        <v>28.3</v>
      </c>
      <c r="J12" s="1">
        <v>4.7</v>
      </c>
      <c r="K12" s="1">
        <v>6.1</v>
      </c>
      <c r="L12" s="1">
        <v>77.900000000000006</v>
      </c>
      <c r="M12" s="1">
        <v>2.7</v>
      </c>
      <c r="N12" s="1">
        <v>6.1</v>
      </c>
      <c r="O12" s="1">
        <v>8.6999999999999993</v>
      </c>
      <c r="P12" s="1">
        <v>3.4</v>
      </c>
      <c r="Q12" s="1">
        <v>2.2999999999999998</v>
      </c>
      <c r="R12" s="1">
        <v>1.9</v>
      </c>
      <c r="S12" s="1">
        <v>1.3</v>
      </c>
      <c r="T12" s="1">
        <v>18.3</v>
      </c>
      <c r="V12" s="5"/>
      <c r="X12" s="30">
        <f t="shared" si="0"/>
        <v>3.9156626506024098E-2</v>
      </c>
    </row>
    <row r="13" spans="1:24" x14ac:dyDescent="0.3">
      <c r="A13" s="27" t="s">
        <v>449</v>
      </c>
      <c r="B13" s="27" t="s">
        <v>10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28">
        <v>0</v>
      </c>
      <c r="S13" s="28">
        <v>0</v>
      </c>
      <c r="T13" s="28">
        <v>0</v>
      </c>
      <c r="U13" s="27"/>
      <c r="V13" s="29"/>
      <c r="W13" s="27"/>
      <c r="X13" s="30" t="str">
        <f t="shared" si="0"/>
        <v>NA</v>
      </c>
    </row>
    <row r="14" spans="1:24" x14ac:dyDescent="0.3">
      <c r="A14" t="s">
        <v>394</v>
      </c>
      <c r="B14" t="s">
        <v>10</v>
      </c>
      <c r="C14" s="1">
        <v>9</v>
      </c>
      <c r="D14" s="1">
        <v>1.9</v>
      </c>
      <c r="E14" s="1">
        <v>4.5</v>
      </c>
      <c r="F14" s="1">
        <v>43.3</v>
      </c>
      <c r="G14" s="1">
        <v>0.3</v>
      </c>
      <c r="H14" s="1">
        <v>1.4</v>
      </c>
      <c r="I14" s="1">
        <v>19</v>
      </c>
      <c r="J14" s="1">
        <v>0.3</v>
      </c>
      <c r="K14" s="1">
        <v>0.3</v>
      </c>
      <c r="L14" s="1">
        <v>100</v>
      </c>
      <c r="M14" s="1">
        <v>0.1</v>
      </c>
      <c r="N14" s="1">
        <v>0.7</v>
      </c>
      <c r="O14" s="1">
        <v>0.9</v>
      </c>
      <c r="P14" s="1">
        <v>1.9</v>
      </c>
      <c r="Q14" s="1">
        <v>0.7</v>
      </c>
      <c r="R14" s="1">
        <v>0.5</v>
      </c>
      <c r="S14" s="1">
        <v>0</v>
      </c>
      <c r="T14" s="1">
        <v>4.4000000000000004</v>
      </c>
      <c r="V14" s="5"/>
      <c r="X14" s="30">
        <f t="shared" si="0"/>
        <v>0</v>
      </c>
    </row>
    <row r="15" spans="1:24" x14ac:dyDescent="0.3">
      <c r="A15" t="s">
        <v>395</v>
      </c>
      <c r="B15" t="s">
        <v>10</v>
      </c>
      <c r="C15" s="1">
        <v>24</v>
      </c>
      <c r="D15" s="1">
        <v>2.9</v>
      </c>
      <c r="E15" s="1">
        <v>5.4</v>
      </c>
      <c r="F15" s="1">
        <v>54.2</v>
      </c>
      <c r="G15" s="1">
        <v>0.6</v>
      </c>
      <c r="H15" s="1">
        <v>1.8</v>
      </c>
      <c r="I15" s="1">
        <v>33.9</v>
      </c>
      <c r="J15" s="1">
        <v>0.6</v>
      </c>
      <c r="K15" s="1">
        <v>1.1000000000000001</v>
      </c>
      <c r="L15" s="1">
        <v>54.3</v>
      </c>
      <c r="M15" s="1">
        <v>0.8</v>
      </c>
      <c r="N15" s="1">
        <v>3.8</v>
      </c>
      <c r="O15" s="1">
        <v>4.5999999999999996</v>
      </c>
      <c r="P15" s="1">
        <v>1.4</v>
      </c>
      <c r="Q15" s="1">
        <v>0.9</v>
      </c>
      <c r="R15" s="1">
        <v>1.3</v>
      </c>
      <c r="S15" s="1">
        <v>0.5</v>
      </c>
      <c r="T15" s="1">
        <v>7.1</v>
      </c>
      <c r="V15" s="5"/>
      <c r="X15" s="30">
        <f t="shared" si="0"/>
        <v>2.0833333333333332E-2</v>
      </c>
    </row>
    <row r="16" spans="1:24" x14ac:dyDescent="0.3">
      <c r="A16" t="s">
        <v>396</v>
      </c>
      <c r="B16" t="s">
        <v>10</v>
      </c>
      <c r="C16" s="1">
        <v>16</v>
      </c>
      <c r="D16" s="1">
        <v>2.2000000000000002</v>
      </c>
      <c r="E16" s="1">
        <v>4.4000000000000004</v>
      </c>
      <c r="F16" s="1">
        <v>49.5</v>
      </c>
      <c r="G16" s="1">
        <v>0</v>
      </c>
      <c r="H16" s="1">
        <v>0.1</v>
      </c>
      <c r="I16" s="1">
        <v>0</v>
      </c>
      <c r="J16" s="1">
        <v>1</v>
      </c>
      <c r="K16" s="1">
        <v>1.2</v>
      </c>
      <c r="L16" s="1">
        <v>83.9</v>
      </c>
      <c r="M16" s="1">
        <v>1.4</v>
      </c>
      <c r="N16" s="1">
        <v>1.9</v>
      </c>
      <c r="O16" s="1">
        <v>3.2</v>
      </c>
      <c r="P16" s="1">
        <v>0.8</v>
      </c>
      <c r="Q16" s="1">
        <v>0.7</v>
      </c>
      <c r="R16" s="1">
        <v>0.7</v>
      </c>
      <c r="S16" s="1">
        <v>0.4</v>
      </c>
      <c r="T16" s="1">
        <v>5.4</v>
      </c>
      <c r="V16" s="5"/>
      <c r="X16" s="30">
        <f t="shared" si="0"/>
        <v>2.5000000000000001E-2</v>
      </c>
    </row>
    <row r="17" spans="1:24" x14ac:dyDescent="0.3">
      <c r="A17" t="s">
        <v>397</v>
      </c>
      <c r="B17" t="s">
        <v>10</v>
      </c>
      <c r="C17" s="1">
        <v>13</v>
      </c>
      <c r="D17" s="1">
        <v>1.1000000000000001</v>
      </c>
      <c r="E17" s="1">
        <v>3.7</v>
      </c>
      <c r="F17" s="1">
        <v>30.8</v>
      </c>
      <c r="G17" s="1">
        <v>0.7</v>
      </c>
      <c r="H17" s="1">
        <v>2.2999999999999998</v>
      </c>
      <c r="I17" s="1">
        <v>31.3</v>
      </c>
      <c r="J17" s="1">
        <v>0.3</v>
      </c>
      <c r="K17" s="1">
        <v>0.3</v>
      </c>
      <c r="L17" s="1">
        <v>100</v>
      </c>
      <c r="M17" s="1">
        <v>0.3</v>
      </c>
      <c r="N17" s="1">
        <v>1</v>
      </c>
      <c r="O17" s="1">
        <v>1.3</v>
      </c>
      <c r="P17" s="1">
        <v>1</v>
      </c>
      <c r="Q17" s="1">
        <v>0.4</v>
      </c>
      <c r="R17" s="1">
        <v>0.4</v>
      </c>
      <c r="S17" s="1">
        <v>0.1</v>
      </c>
      <c r="T17" s="1">
        <v>3.3</v>
      </c>
      <c r="V17" s="5"/>
      <c r="X17" s="30">
        <f t="shared" si="0"/>
        <v>7.6923076923076927E-3</v>
      </c>
    </row>
    <row r="18" spans="1:24" x14ac:dyDescent="0.3">
      <c r="A18" t="s">
        <v>398</v>
      </c>
      <c r="B18" t="s">
        <v>10</v>
      </c>
      <c r="C18" s="1">
        <v>7.7</v>
      </c>
      <c r="D18" s="1">
        <v>1.1000000000000001</v>
      </c>
      <c r="E18" s="1">
        <v>2.1</v>
      </c>
      <c r="F18" s="1">
        <v>53.3</v>
      </c>
      <c r="G18" s="1">
        <v>0</v>
      </c>
      <c r="H18" s="1">
        <v>0</v>
      </c>
      <c r="I18" s="1" t="s">
        <v>35</v>
      </c>
      <c r="J18" s="1">
        <v>0.4</v>
      </c>
      <c r="K18" s="1">
        <v>1.1000000000000001</v>
      </c>
      <c r="L18" s="1">
        <v>37.5</v>
      </c>
      <c r="M18" s="1">
        <v>0.9</v>
      </c>
      <c r="N18" s="1">
        <v>1.3</v>
      </c>
      <c r="O18" s="1">
        <v>2.1</v>
      </c>
      <c r="P18" s="1">
        <v>0.1</v>
      </c>
      <c r="Q18" s="1">
        <v>0.6</v>
      </c>
      <c r="R18" s="1">
        <v>0.1</v>
      </c>
      <c r="S18" s="1">
        <v>0.7</v>
      </c>
      <c r="T18" s="1">
        <v>2.7</v>
      </c>
      <c r="V18" s="5"/>
      <c r="X18" s="30">
        <f t="shared" si="0"/>
        <v>9.0909090909090898E-2</v>
      </c>
    </row>
    <row r="19" spans="1:24" x14ac:dyDescent="0.3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9">
    <tabColor theme="4" tint="0.79998168889431442"/>
    <pageSetUpPr fitToPage="1"/>
  </sheetPr>
  <dimension ref="A2:BJ37"/>
  <sheetViews>
    <sheetView workbookViewId="0">
      <pane xSplit="3" topLeftCell="D1" activePane="topRight" state="frozen"/>
      <selection pane="topRight" activeCell="F28" sqref="F28"/>
    </sheetView>
  </sheetViews>
  <sheetFormatPr defaultRowHeight="14.4" x14ac:dyDescent="0.3"/>
  <cols>
    <col min="1" max="1" width="1.6640625" customWidth="1"/>
    <col min="2" max="2" width="8.6640625" customWidth="1"/>
    <col min="3" max="3" width="14.109375" customWidth="1"/>
    <col min="4" max="4" width="9.5546875" customWidth="1"/>
    <col min="5" max="43" width="7.88671875" customWidth="1"/>
    <col min="44" max="55" width="9.109375" customWidth="1"/>
    <col min="56" max="56" width="10.5546875" customWidth="1"/>
    <col min="57" max="57" width="16.6640625" bestFit="1" customWidth="1"/>
    <col min="58" max="58" width="8.33203125" customWidth="1"/>
  </cols>
  <sheetData>
    <row r="2" spans="1:62" ht="15.6" x14ac:dyDescent="0.3">
      <c r="C2" s="40" t="s">
        <v>512</v>
      </c>
    </row>
    <row r="3" spans="1:62" x14ac:dyDescent="0.3">
      <c r="C3" s="36" t="s">
        <v>513</v>
      </c>
    </row>
    <row r="4" spans="1:62" x14ac:dyDescent="0.3">
      <c r="C4" s="62" t="s">
        <v>604</v>
      </c>
    </row>
    <row r="5" spans="1:62" ht="8.25" customHeight="1" x14ac:dyDescent="0.3"/>
    <row r="6" spans="1:62" ht="4.5" customHeight="1" thickBot="1" x14ac:dyDescent="0.35">
      <c r="BF6" t="s">
        <v>574</v>
      </c>
    </row>
    <row r="7" spans="1:62" ht="31.5" customHeight="1" thickBot="1" x14ac:dyDescent="0.35">
      <c r="A7" s="63"/>
      <c r="B7" s="134" t="s">
        <v>514</v>
      </c>
      <c r="C7" s="64"/>
      <c r="D7" s="65">
        <v>42366</v>
      </c>
      <c r="E7" s="65">
        <v>42373</v>
      </c>
      <c r="F7" s="65">
        <v>42380</v>
      </c>
      <c r="G7" s="65">
        <v>42387</v>
      </c>
      <c r="H7" s="65">
        <v>42394</v>
      </c>
      <c r="I7" s="65">
        <v>42401</v>
      </c>
      <c r="J7" s="65">
        <v>42408</v>
      </c>
      <c r="K7" s="65">
        <v>42415</v>
      </c>
      <c r="L7" s="65">
        <v>42422</v>
      </c>
      <c r="M7" s="65">
        <v>42429</v>
      </c>
      <c r="N7" s="65">
        <v>42436</v>
      </c>
      <c r="O7" s="65">
        <v>42443</v>
      </c>
      <c r="P7" s="65">
        <v>42450</v>
      </c>
      <c r="Q7" s="65">
        <v>42457</v>
      </c>
      <c r="R7" s="65">
        <v>42464</v>
      </c>
      <c r="S7" s="65">
        <v>42471</v>
      </c>
      <c r="T7" s="65">
        <v>42478</v>
      </c>
      <c r="U7" s="65">
        <v>42485</v>
      </c>
      <c r="V7" s="65">
        <v>42492</v>
      </c>
      <c r="W7" s="65">
        <v>42499</v>
      </c>
      <c r="X7" s="65">
        <v>42506</v>
      </c>
      <c r="Y7" s="65">
        <v>42513</v>
      </c>
      <c r="Z7" s="65">
        <v>42520</v>
      </c>
      <c r="AA7" s="65">
        <v>42527</v>
      </c>
      <c r="AB7" s="65">
        <v>42534</v>
      </c>
      <c r="AC7" s="65">
        <v>42541</v>
      </c>
      <c r="AD7" s="65">
        <v>42548</v>
      </c>
      <c r="AE7" s="65">
        <v>42555</v>
      </c>
      <c r="AF7" s="65">
        <v>42562</v>
      </c>
      <c r="AG7" s="65">
        <v>42569</v>
      </c>
      <c r="AH7" s="65">
        <v>42576</v>
      </c>
      <c r="AI7" s="65">
        <v>42583</v>
      </c>
      <c r="AJ7" s="65">
        <v>42590</v>
      </c>
      <c r="AK7" s="65">
        <v>42597</v>
      </c>
      <c r="AL7" s="65">
        <v>42604</v>
      </c>
      <c r="AM7" s="65">
        <v>42611</v>
      </c>
      <c r="AN7" s="65">
        <v>42618</v>
      </c>
      <c r="AO7" s="65">
        <v>42625</v>
      </c>
      <c r="AP7" s="65">
        <v>42632</v>
      </c>
      <c r="AQ7" s="65">
        <v>42639</v>
      </c>
      <c r="AR7" s="65">
        <v>42646</v>
      </c>
      <c r="AS7" s="65">
        <v>42653</v>
      </c>
      <c r="AT7" s="65">
        <v>42660</v>
      </c>
      <c r="AU7" s="65">
        <v>42667</v>
      </c>
      <c r="AV7" s="65">
        <v>42674</v>
      </c>
      <c r="AW7" s="65">
        <v>42681</v>
      </c>
      <c r="AX7" s="65">
        <v>42688</v>
      </c>
      <c r="AY7" s="65">
        <v>42695</v>
      </c>
      <c r="AZ7" s="65">
        <v>42702</v>
      </c>
      <c r="BA7" s="65">
        <v>42709</v>
      </c>
      <c r="BB7" s="65">
        <v>42716</v>
      </c>
      <c r="BC7" s="65">
        <v>42723</v>
      </c>
      <c r="BD7" s="64" t="s">
        <v>499</v>
      </c>
      <c r="BE7" s="95" t="s">
        <v>572</v>
      </c>
      <c r="BF7" t="s">
        <v>573</v>
      </c>
      <c r="BG7" t="s">
        <v>575</v>
      </c>
    </row>
    <row r="8" spans="1:62" ht="16.5" customHeight="1" thickBot="1" x14ac:dyDescent="0.35">
      <c r="A8" s="63"/>
      <c r="B8" s="135"/>
      <c r="C8" s="66" t="s">
        <v>515</v>
      </c>
      <c r="D8" s="67" t="s">
        <v>516</v>
      </c>
      <c r="E8" s="67" t="s">
        <v>517</v>
      </c>
      <c r="F8" s="67" t="s">
        <v>518</v>
      </c>
      <c r="G8" s="67" t="s">
        <v>519</v>
      </c>
      <c r="H8" s="67" t="s">
        <v>520</v>
      </c>
      <c r="I8" s="67" t="s">
        <v>521</v>
      </c>
      <c r="J8" s="67" t="s">
        <v>522</v>
      </c>
      <c r="K8" s="67" t="s">
        <v>523</v>
      </c>
      <c r="L8" s="67" t="s">
        <v>524</v>
      </c>
      <c r="M8" s="67" t="s">
        <v>525</v>
      </c>
      <c r="N8" s="67" t="s">
        <v>526</v>
      </c>
      <c r="O8" s="67" t="s">
        <v>527</v>
      </c>
      <c r="P8" s="67" t="s">
        <v>528</v>
      </c>
      <c r="Q8" s="67" t="s">
        <v>529</v>
      </c>
      <c r="R8" s="67" t="s">
        <v>530</v>
      </c>
      <c r="S8" s="67" t="s">
        <v>531</v>
      </c>
      <c r="T8" s="67" t="s">
        <v>532</v>
      </c>
      <c r="U8" s="67" t="s">
        <v>533</v>
      </c>
      <c r="V8" s="67" t="s">
        <v>534</v>
      </c>
      <c r="W8" s="67" t="s">
        <v>535</v>
      </c>
      <c r="X8" s="67" t="s">
        <v>536</v>
      </c>
      <c r="Y8" s="67" t="s">
        <v>537</v>
      </c>
      <c r="Z8" s="67" t="s">
        <v>538</v>
      </c>
      <c r="AA8" s="67" t="s">
        <v>539</v>
      </c>
      <c r="AB8" s="67" t="s">
        <v>540</v>
      </c>
      <c r="AC8" s="67" t="s">
        <v>541</v>
      </c>
      <c r="AD8" s="67" t="s">
        <v>542</v>
      </c>
      <c r="AE8" s="67" t="s">
        <v>543</v>
      </c>
      <c r="AF8" s="67" t="s">
        <v>544</v>
      </c>
      <c r="AG8" s="67" t="s">
        <v>545</v>
      </c>
      <c r="AH8" s="67" t="s">
        <v>546</v>
      </c>
      <c r="AI8" s="67" t="s">
        <v>547</v>
      </c>
      <c r="AJ8" s="67" t="s">
        <v>548</v>
      </c>
      <c r="AK8" s="67" t="s">
        <v>549</v>
      </c>
      <c r="AL8" s="67" t="s">
        <v>550</v>
      </c>
      <c r="AM8" s="67" t="s">
        <v>551</v>
      </c>
      <c r="AN8" s="67" t="s">
        <v>552</v>
      </c>
      <c r="AO8" s="67" t="s">
        <v>553</v>
      </c>
      <c r="AP8" s="67" t="s">
        <v>554</v>
      </c>
      <c r="AQ8" s="67" t="s">
        <v>555</v>
      </c>
      <c r="AR8" s="67" t="s">
        <v>556</v>
      </c>
      <c r="AS8" s="67" t="s">
        <v>557</v>
      </c>
      <c r="AT8" s="67" t="s">
        <v>558</v>
      </c>
      <c r="AU8" s="67" t="s">
        <v>559</v>
      </c>
      <c r="AV8" s="67" t="s">
        <v>560</v>
      </c>
      <c r="AW8" s="67" t="s">
        <v>561</v>
      </c>
      <c r="AX8" s="67" t="s">
        <v>562</v>
      </c>
      <c r="AY8" s="67" t="s">
        <v>563</v>
      </c>
      <c r="AZ8" s="67" t="s">
        <v>564</v>
      </c>
      <c r="BA8" s="67" t="s">
        <v>565</v>
      </c>
      <c r="BB8" s="67" t="s">
        <v>566</v>
      </c>
      <c r="BC8" s="67" t="s">
        <v>567</v>
      </c>
      <c r="BD8" s="68" t="s">
        <v>568</v>
      </c>
      <c r="BE8" s="69" t="s">
        <v>568</v>
      </c>
    </row>
    <row r="9" spans="1:62" ht="15" customHeight="1" x14ac:dyDescent="0.3">
      <c r="B9" s="135"/>
      <c r="C9" s="70" t="s">
        <v>500</v>
      </c>
      <c r="D9" s="71">
        <v>765.7</v>
      </c>
      <c r="E9" s="71">
        <v>853.93</v>
      </c>
      <c r="F9" s="71">
        <v>834.39</v>
      </c>
      <c r="G9" s="71">
        <v>833.226</v>
      </c>
      <c r="H9" s="71">
        <v>772.5809999999999</v>
      </c>
      <c r="I9" s="71">
        <v>693.78500000000008</v>
      </c>
      <c r="J9" s="71">
        <v>723.1579999999999</v>
      </c>
      <c r="K9" s="71">
        <v>674.24699999999996</v>
      </c>
      <c r="L9" s="71">
        <v>580.8649999999999</v>
      </c>
      <c r="M9" s="71">
        <v>563.11400000000003</v>
      </c>
      <c r="N9" s="71">
        <v>549.39499999999998</v>
      </c>
      <c r="O9" s="71">
        <v>565.17399999999998</v>
      </c>
      <c r="P9" s="71">
        <v>393.13200000000001</v>
      </c>
      <c r="Q9" s="71">
        <v>455.68599999999998</v>
      </c>
      <c r="R9" s="71">
        <v>527.39299999999992</v>
      </c>
      <c r="S9" s="71">
        <v>533.24800000000005</v>
      </c>
      <c r="T9" s="71">
        <v>559.70600000000002</v>
      </c>
      <c r="U9" s="71">
        <v>576.58199999999999</v>
      </c>
      <c r="V9" s="71">
        <v>505.78400000000005</v>
      </c>
      <c r="W9" s="71">
        <v>507.48600000000005</v>
      </c>
      <c r="X9" s="71">
        <v>469.53500000000003</v>
      </c>
      <c r="Y9" s="71">
        <v>482.27100000000002</v>
      </c>
      <c r="Z9" s="71">
        <v>392.322</v>
      </c>
      <c r="AA9" s="71">
        <v>474.63300000000004</v>
      </c>
      <c r="AB9" s="71">
        <v>404.62299999999993</v>
      </c>
      <c r="AC9" s="71">
        <v>529.43400000000008</v>
      </c>
      <c r="AD9" s="71">
        <v>590.95099999999979</v>
      </c>
      <c r="AE9" s="71">
        <v>437.26</v>
      </c>
      <c r="AF9" s="71">
        <v>486.43799999999999</v>
      </c>
      <c r="AG9" s="71">
        <v>489.46999999999997</v>
      </c>
      <c r="AH9" s="71">
        <v>506.46900000000005</v>
      </c>
      <c r="AI9" s="71">
        <v>546.51199999999983</v>
      </c>
      <c r="AJ9" s="71">
        <v>692.38800000000015</v>
      </c>
      <c r="AK9" s="71">
        <v>645.18399999999997</v>
      </c>
      <c r="AL9" s="71">
        <v>499.74400000000009</v>
      </c>
      <c r="AM9" s="71">
        <v>450.71999999999997</v>
      </c>
      <c r="AN9" s="71">
        <v>533.56500000000005</v>
      </c>
      <c r="AO9" s="71">
        <v>772.77800000000002</v>
      </c>
      <c r="AP9" s="71">
        <v>814.39400000000001</v>
      </c>
      <c r="AQ9" s="71">
        <v>747.95400000000006</v>
      </c>
      <c r="AR9" s="71">
        <v>739.6400000000001</v>
      </c>
      <c r="AS9" s="71">
        <v>759.50300000000004</v>
      </c>
      <c r="AT9" s="71">
        <v>778.20500000000004</v>
      </c>
      <c r="AU9" s="71">
        <v>836.17099999999982</v>
      </c>
      <c r="AV9" s="71">
        <v>757.21800000000007</v>
      </c>
      <c r="AW9" s="71">
        <v>675.2059999999999</v>
      </c>
      <c r="AX9" s="71">
        <v>688.59399999999994</v>
      </c>
      <c r="AY9" s="71">
        <v>489.94800000000004</v>
      </c>
      <c r="AZ9" s="71">
        <v>631.976</v>
      </c>
      <c r="BA9" s="71">
        <v>580.53100000000006</v>
      </c>
      <c r="BB9" s="71">
        <v>620.12499999999989</v>
      </c>
      <c r="BC9" s="71">
        <v>559.17899999999997</v>
      </c>
      <c r="BD9" s="72">
        <f t="shared" ref="BD9:BD16" si="0">SUM(D9:BC9)</f>
        <v>31551.522999999997</v>
      </c>
      <c r="BE9" s="96">
        <f>AVERAGE(D9:BC9)</f>
        <v>606.76005769230767</v>
      </c>
      <c r="BF9" s="73"/>
    </row>
    <row r="10" spans="1:62" ht="15" customHeight="1" x14ac:dyDescent="0.3">
      <c r="B10" s="135"/>
      <c r="C10" s="74" t="s">
        <v>501</v>
      </c>
      <c r="D10" s="71">
        <v>448.16800000000001</v>
      </c>
      <c r="E10" s="71">
        <v>607.44200000000001</v>
      </c>
      <c r="F10" s="71">
        <v>502.24600000000004</v>
      </c>
      <c r="G10" s="71">
        <v>521.95299999999997</v>
      </c>
      <c r="H10" s="71">
        <v>587.73300000000006</v>
      </c>
      <c r="I10" s="71">
        <v>545.23399999999992</v>
      </c>
      <c r="J10" s="71">
        <v>497.56799999999998</v>
      </c>
      <c r="K10" s="71">
        <v>515.11599999999999</v>
      </c>
      <c r="L10" s="71">
        <v>504.73000000000008</v>
      </c>
      <c r="M10" s="71">
        <v>505.79399999999998</v>
      </c>
      <c r="N10" s="71">
        <v>506.084</v>
      </c>
      <c r="O10" s="71">
        <v>439.29899999999992</v>
      </c>
      <c r="P10" s="71">
        <v>530.18700000000001</v>
      </c>
      <c r="Q10" s="71">
        <v>502.13200000000006</v>
      </c>
      <c r="R10" s="71">
        <v>450.23600000000005</v>
      </c>
      <c r="S10" s="71">
        <v>428.20700000000005</v>
      </c>
      <c r="T10" s="71">
        <v>457.32400000000007</v>
      </c>
      <c r="U10" s="71">
        <v>496.49799999999999</v>
      </c>
      <c r="V10" s="71">
        <v>462.18200000000007</v>
      </c>
      <c r="W10" s="71">
        <v>477.86900000000003</v>
      </c>
      <c r="X10" s="71">
        <v>418.488</v>
      </c>
      <c r="Y10" s="71">
        <v>453.81900000000007</v>
      </c>
      <c r="Z10" s="71">
        <v>514.74900000000002</v>
      </c>
      <c r="AA10" s="71">
        <v>415.85499999999996</v>
      </c>
      <c r="AB10" s="71">
        <v>371.47500000000002</v>
      </c>
      <c r="AC10" s="71">
        <v>447.42700000000002</v>
      </c>
      <c r="AD10" s="71">
        <v>518.35199999999998</v>
      </c>
      <c r="AE10" s="71">
        <v>530.24699999999996</v>
      </c>
      <c r="AF10" s="71">
        <v>474.80800000000005</v>
      </c>
      <c r="AG10" s="71">
        <v>491.77699999999987</v>
      </c>
      <c r="AH10" s="71">
        <v>532.06400000000008</v>
      </c>
      <c r="AI10" s="71">
        <v>512.86900000000003</v>
      </c>
      <c r="AJ10" s="71">
        <v>451.4249999999999</v>
      </c>
      <c r="AK10" s="71">
        <v>448.34200000000004</v>
      </c>
      <c r="AL10" s="71">
        <v>490.57899999999989</v>
      </c>
      <c r="AM10" s="71">
        <v>453.36900000000009</v>
      </c>
      <c r="AN10" s="71">
        <v>451.55099999999999</v>
      </c>
      <c r="AO10" s="71">
        <v>482.34800000000001</v>
      </c>
      <c r="AP10" s="71">
        <v>472.90700000000004</v>
      </c>
      <c r="AQ10" s="71">
        <v>341.07900000000001</v>
      </c>
      <c r="AR10" s="71">
        <v>343.78399999999999</v>
      </c>
      <c r="AS10" s="71">
        <v>330.85499999999996</v>
      </c>
      <c r="AT10" s="71">
        <v>315.58100000000002</v>
      </c>
      <c r="AU10" s="71">
        <v>328.16300000000001</v>
      </c>
      <c r="AV10" s="71">
        <v>319.80399999999997</v>
      </c>
      <c r="AW10" s="71">
        <v>270.75599999999997</v>
      </c>
      <c r="AX10" s="71">
        <v>247.19099999999997</v>
      </c>
      <c r="AY10" s="71">
        <v>263.50700000000001</v>
      </c>
      <c r="AZ10" s="71">
        <v>280.21800000000002</v>
      </c>
      <c r="BA10" s="71">
        <v>262.30599999999998</v>
      </c>
      <c r="BB10" s="71">
        <v>289.05399999999992</v>
      </c>
      <c r="BC10" s="71">
        <v>306.911</v>
      </c>
      <c r="BD10" s="72">
        <f t="shared" si="0"/>
        <v>22817.662000000004</v>
      </c>
      <c r="BE10" s="96">
        <f t="shared" ref="BE10:BE20" si="1">AVERAGE(D10:BC10)</f>
        <v>438.80119230769236</v>
      </c>
      <c r="BJ10" s="76"/>
    </row>
    <row r="11" spans="1:62" ht="15" customHeight="1" x14ac:dyDescent="0.3">
      <c r="B11" s="135"/>
      <c r="C11" s="74" t="s">
        <v>503</v>
      </c>
      <c r="D11" s="71">
        <v>621.91300000000001</v>
      </c>
      <c r="E11" s="71">
        <v>458.05600000000004</v>
      </c>
      <c r="F11" s="71">
        <v>404.77199999999999</v>
      </c>
      <c r="G11" s="71">
        <v>444.51499999999999</v>
      </c>
      <c r="H11" s="71">
        <v>455.54200000000003</v>
      </c>
      <c r="I11" s="71">
        <v>427.08100000000002</v>
      </c>
      <c r="J11" s="71">
        <v>395.93299999999999</v>
      </c>
      <c r="K11" s="71">
        <v>371.81400000000002</v>
      </c>
      <c r="L11" s="71">
        <v>432.24199999999996</v>
      </c>
      <c r="M11" s="71">
        <v>433.18599999999998</v>
      </c>
      <c r="N11" s="71">
        <v>341.65900000000005</v>
      </c>
      <c r="O11" s="71">
        <v>355.58</v>
      </c>
      <c r="P11" s="71">
        <v>406.33100000000002</v>
      </c>
      <c r="Q11" s="71">
        <v>411.26599999999996</v>
      </c>
      <c r="R11" s="71">
        <v>381.56100000000004</v>
      </c>
      <c r="S11" s="71">
        <v>350.88499999999999</v>
      </c>
      <c r="T11" s="71">
        <v>361.88299999999998</v>
      </c>
      <c r="U11" s="71">
        <v>371.09300000000002</v>
      </c>
      <c r="V11" s="71">
        <v>362.61</v>
      </c>
      <c r="W11" s="71">
        <v>333.32700000000006</v>
      </c>
      <c r="X11" s="71">
        <v>376.56299999999999</v>
      </c>
      <c r="Y11" s="71">
        <v>367.012</v>
      </c>
      <c r="Z11" s="71">
        <v>358.44499999999994</v>
      </c>
      <c r="AA11" s="71">
        <v>278.57299999999998</v>
      </c>
      <c r="AB11" s="71">
        <v>259.46699999999998</v>
      </c>
      <c r="AC11" s="71">
        <v>319.42399999999998</v>
      </c>
      <c r="AD11" s="71">
        <v>326.24100000000004</v>
      </c>
      <c r="AE11" s="71">
        <v>368.17499999999995</v>
      </c>
      <c r="AF11" s="71">
        <v>334.89100000000002</v>
      </c>
      <c r="AG11" s="71">
        <v>341.86499999999995</v>
      </c>
      <c r="AH11" s="71">
        <v>357.245</v>
      </c>
      <c r="AI11" s="71">
        <v>315.20800000000003</v>
      </c>
      <c r="AJ11" s="71">
        <v>304.37299999999999</v>
      </c>
      <c r="AK11" s="71">
        <v>321.54000000000002</v>
      </c>
      <c r="AL11" s="71">
        <v>330.58300000000003</v>
      </c>
      <c r="AM11" s="71">
        <v>324.46799999999996</v>
      </c>
      <c r="AN11" s="71">
        <v>340.81799999999998</v>
      </c>
      <c r="AO11" s="71">
        <v>320.29699999999997</v>
      </c>
      <c r="AP11" s="71">
        <v>324.10600000000005</v>
      </c>
      <c r="AQ11" s="71">
        <v>351.435</v>
      </c>
      <c r="AR11" s="71">
        <v>340.24099999999999</v>
      </c>
      <c r="AS11" s="71">
        <v>343.35400000000004</v>
      </c>
      <c r="AT11" s="71">
        <v>348.14300000000003</v>
      </c>
      <c r="AU11" s="71">
        <v>374.82000000000005</v>
      </c>
      <c r="AV11" s="71">
        <v>395.63800000000003</v>
      </c>
      <c r="AW11" s="71">
        <v>434.7349999999999</v>
      </c>
      <c r="AX11" s="71">
        <v>427.50600000000003</v>
      </c>
      <c r="AY11" s="71">
        <v>419.53000000000003</v>
      </c>
      <c r="AZ11" s="71">
        <v>377.90099999999995</v>
      </c>
      <c r="BA11" s="71">
        <v>362.01599999999996</v>
      </c>
      <c r="BB11" s="71">
        <v>430.68800000000005</v>
      </c>
      <c r="BC11" s="71">
        <v>344.34800000000001</v>
      </c>
      <c r="BD11" s="72">
        <f t="shared" si="0"/>
        <v>19340.898000000001</v>
      </c>
      <c r="BE11" s="96">
        <f t="shared" si="1"/>
        <v>371.94034615384618</v>
      </c>
    </row>
    <row r="12" spans="1:62" ht="15" customHeight="1" x14ac:dyDescent="0.3">
      <c r="B12" s="135"/>
      <c r="C12" s="74" t="s">
        <v>502</v>
      </c>
      <c r="D12" s="71">
        <v>477.15700000000004</v>
      </c>
      <c r="E12" s="71">
        <v>142.71499999999997</v>
      </c>
      <c r="F12" s="71">
        <v>515.80499999999995</v>
      </c>
      <c r="G12" s="71">
        <v>527.33699999999999</v>
      </c>
      <c r="H12" s="71">
        <v>50.277999999999999</v>
      </c>
      <c r="I12" s="71">
        <v>423.392</v>
      </c>
      <c r="J12" s="71">
        <v>419.20599999999996</v>
      </c>
      <c r="K12" s="71">
        <v>51.469000000000008</v>
      </c>
      <c r="L12" s="71">
        <v>422.529</v>
      </c>
      <c r="M12" s="71">
        <v>387.54199999999997</v>
      </c>
      <c r="N12" s="71">
        <v>47.984999999999999</v>
      </c>
      <c r="O12" s="71">
        <v>392.19300000000004</v>
      </c>
      <c r="P12" s="71">
        <v>350.49599999999992</v>
      </c>
      <c r="Q12" s="71">
        <v>69.844000000000008</v>
      </c>
      <c r="R12" s="71">
        <v>382.00199999999995</v>
      </c>
      <c r="S12" s="71">
        <v>383.69400000000007</v>
      </c>
      <c r="T12" s="71">
        <v>85.317000000000007</v>
      </c>
      <c r="U12" s="71">
        <v>381.01800000000009</v>
      </c>
      <c r="V12" s="71">
        <v>358.87</v>
      </c>
      <c r="W12" s="71">
        <v>59.333999999999996</v>
      </c>
      <c r="X12" s="71">
        <v>368.24899999999997</v>
      </c>
      <c r="Y12" s="71">
        <v>363.67599999999999</v>
      </c>
      <c r="Z12" s="71">
        <v>359.52499999999998</v>
      </c>
      <c r="AA12" s="71">
        <v>295.238</v>
      </c>
      <c r="AB12" s="71">
        <v>347.13399999999996</v>
      </c>
      <c r="AC12" s="71">
        <v>367.613</v>
      </c>
      <c r="AD12" s="71">
        <v>238.99100000000001</v>
      </c>
      <c r="AE12" s="71">
        <v>295.63799999999998</v>
      </c>
      <c r="AF12" s="71">
        <v>24.583000000000002</v>
      </c>
      <c r="AG12" s="71">
        <v>291.13100000000003</v>
      </c>
      <c r="AH12" s="71">
        <v>290.61499999999995</v>
      </c>
      <c r="AI12" s="71">
        <v>180.63900000000001</v>
      </c>
      <c r="AJ12" s="71">
        <v>273.142</v>
      </c>
      <c r="AK12" s="71">
        <v>263.32000000000005</v>
      </c>
      <c r="AL12" s="71">
        <v>258.80200000000002</v>
      </c>
      <c r="AM12" s="71">
        <v>267.04500000000002</v>
      </c>
      <c r="AN12" s="71">
        <v>401.94599999999997</v>
      </c>
      <c r="AO12" s="71">
        <v>111.94399999999999</v>
      </c>
      <c r="AP12" s="71">
        <v>385.83200000000005</v>
      </c>
      <c r="AQ12" s="71">
        <v>260.20699999999999</v>
      </c>
      <c r="AR12" s="71">
        <v>287.23399999999998</v>
      </c>
      <c r="AS12" s="71">
        <v>117.669</v>
      </c>
      <c r="AT12" s="71">
        <v>237.66799999999998</v>
      </c>
      <c r="AU12" s="71">
        <v>306.22900000000004</v>
      </c>
      <c r="AV12" s="71">
        <v>142.81400000000002</v>
      </c>
      <c r="AW12" s="71">
        <v>288.55300000000005</v>
      </c>
      <c r="AX12" s="71">
        <v>262.50799999999998</v>
      </c>
      <c r="AY12" s="71">
        <v>165.38800000000001</v>
      </c>
      <c r="AZ12" s="71">
        <v>277.26900000000001</v>
      </c>
      <c r="BA12" s="71">
        <v>206.886</v>
      </c>
      <c r="BB12" s="71">
        <v>99.74499999999999</v>
      </c>
      <c r="BC12" s="71">
        <v>272.18800000000005</v>
      </c>
      <c r="BD12" s="72">
        <f t="shared" si="0"/>
        <v>14237.604000000003</v>
      </c>
      <c r="BE12" s="96">
        <f t="shared" si="1"/>
        <v>273.80007692307697</v>
      </c>
      <c r="BF12" s="75"/>
    </row>
    <row r="13" spans="1:62" ht="15" customHeight="1" x14ac:dyDescent="0.3">
      <c r="B13" s="135"/>
      <c r="C13" s="74" t="s">
        <v>508</v>
      </c>
      <c r="D13" s="71">
        <v>126.185</v>
      </c>
      <c r="E13" s="71">
        <v>213.24899999999997</v>
      </c>
      <c r="F13" s="71">
        <v>192.15299999999999</v>
      </c>
      <c r="G13" s="71">
        <v>196.68</v>
      </c>
      <c r="H13" s="71">
        <v>258.88800000000003</v>
      </c>
      <c r="I13" s="71">
        <v>274.84800000000001</v>
      </c>
      <c r="J13" s="71">
        <v>266.04300000000001</v>
      </c>
      <c r="K13" s="71">
        <v>254.39</v>
      </c>
      <c r="L13" s="71">
        <v>249.99999999999997</v>
      </c>
      <c r="M13" s="71">
        <v>261.62299999999999</v>
      </c>
      <c r="N13" s="71">
        <v>225.05</v>
      </c>
      <c r="O13" s="71">
        <v>223.91</v>
      </c>
      <c r="P13" s="71">
        <v>191.84100000000001</v>
      </c>
      <c r="Q13" s="71">
        <v>176.62700000000001</v>
      </c>
      <c r="R13" s="71">
        <v>191.36200000000002</v>
      </c>
      <c r="S13" s="71">
        <v>188.09</v>
      </c>
      <c r="T13" s="71">
        <v>185.267</v>
      </c>
      <c r="U13" s="71">
        <v>175.43599999999998</v>
      </c>
      <c r="V13" s="71">
        <v>169.76</v>
      </c>
      <c r="W13" s="71">
        <v>166.114</v>
      </c>
      <c r="X13" s="71">
        <v>160.47499999999997</v>
      </c>
      <c r="Y13" s="71">
        <v>141.751</v>
      </c>
      <c r="Z13" s="71">
        <v>178.791</v>
      </c>
      <c r="AA13" s="71">
        <v>160.76400000000001</v>
      </c>
      <c r="AB13" s="71">
        <v>135.85</v>
      </c>
      <c r="AC13" s="71">
        <v>137.10899999999998</v>
      </c>
      <c r="AD13" s="71">
        <v>164.72299999999998</v>
      </c>
      <c r="AE13" s="71">
        <v>167</v>
      </c>
      <c r="AF13" s="71">
        <v>173.959</v>
      </c>
      <c r="AG13" s="71">
        <v>165.816</v>
      </c>
      <c r="AH13" s="71">
        <v>169.3</v>
      </c>
      <c r="AI13" s="71">
        <v>165.61399999999998</v>
      </c>
      <c r="AJ13" s="71">
        <v>159.649</v>
      </c>
      <c r="AK13" s="71">
        <v>165.69499999999999</v>
      </c>
      <c r="AL13" s="71">
        <v>168.40600000000001</v>
      </c>
      <c r="AM13" s="71">
        <v>155.62099999999998</v>
      </c>
      <c r="AN13" s="71">
        <v>156.51000000000002</v>
      </c>
      <c r="AO13" s="71">
        <v>174.16800000000001</v>
      </c>
      <c r="AP13" s="71">
        <v>166.90299999999999</v>
      </c>
      <c r="AQ13" s="71">
        <v>142.76599999999999</v>
      </c>
      <c r="AR13" s="71">
        <v>174.31</v>
      </c>
      <c r="AS13" s="71">
        <v>150.10899999999998</v>
      </c>
      <c r="AT13" s="71">
        <v>167.416</v>
      </c>
      <c r="AU13" s="71">
        <v>168.10399999999998</v>
      </c>
      <c r="AV13" s="71">
        <v>180.17200000000003</v>
      </c>
      <c r="AW13" s="71">
        <v>152.06299999999999</v>
      </c>
      <c r="AX13" s="71">
        <v>151.393</v>
      </c>
      <c r="AY13" s="71">
        <v>162.17700000000002</v>
      </c>
      <c r="AZ13" s="71">
        <v>164.34100000000001</v>
      </c>
      <c r="BA13" s="71">
        <v>158.60499999999999</v>
      </c>
      <c r="BB13" s="71">
        <v>158.62299999999999</v>
      </c>
      <c r="BC13" s="71">
        <v>140.179</v>
      </c>
      <c r="BD13" s="72">
        <f>SUM(D13:BC13)</f>
        <v>9325.8780000000006</v>
      </c>
      <c r="BE13" s="96">
        <f t="shared" si="1"/>
        <v>179.34380769230771</v>
      </c>
    </row>
    <row r="14" spans="1:62" ht="15" customHeight="1" x14ac:dyDescent="0.3">
      <c r="B14" s="135"/>
      <c r="C14" s="74" t="s">
        <v>507</v>
      </c>
      <c r="D14" s="71">
        <v>164.738</v>
      </c>
      <c r="E14" s="71">
        <v>161.68299999999999</v>
      </c>
      <c r="F14" s="71">
        <v>107.527</v>
      </c>
      <c r="G14" s="71">
        <v>145.232</v>
      </c>
      <c r="H14" s="71">
        <v>166.68599999999998</v>
      </c>
      <c r="I14" s="71">
        <v>156.19899999999998</v>
      </c>
      <c r="J14" s="71">
        <v>94.839999999999989</v>
      </c>
      <c r="K14" s="71">
        <v>108.91300000000001</v>
      </c>
      <c r="L14" s="71">
        <v>96.703000000000003</v>
      </c>
      <c r="M14" s="71">
        <v>120.81400000000001</v>
      </c>
      <c r="N14" s="71">
        <v>106.13800000000001</v>
      </c>
      <c r="O14" s="71">
        <v>125.08600000000001</v>
      </c>
      <c r="P14" s="71">
        <v>167.035</v>
      </c>
      <c r="Q14" s="71">
        <v>130.47199999999998</v>
      </c>
      <c r="R14" s="71">
        <v>135.74699999999999</v>
      </c>
      <c r="S14" s="71">
        <v>104.431</v>
      </c>
      <c r="T14" s="71">
        <v>103.581</v>
      </c>
      <c r="U14" s="71">
        <v>120.846</v>
      </c>
      <c r="V14" s="71">
        <v>116.502</v>
      </c>
      <c r="W14" s="71">
        <v>117.41200000000001</v>
      </c>
      <c r="X14" s="71">
        <v>113.90299999999999</v>
      </c>
      <c r="Y14" s="71">
        <v>121.206</v>
      </c>
      <c r="Z14" s="71">
        <v>164.59299999999999</v>
      </c>
      <c r="AA14" s="71">
        <v>109.21700000000001</v>
      </c>
      <c r="AB14" s="71">
        <v>117.893</v>
      </c>
      <c r="AC14" s="71">
        <v>133.47399999999999</v>
      </c>
      <c r="AD14" s="71">
        <v>192.773</v>
      </c>
      <c r="AE14" s="71">
        <v>297.55099999999999</v>
      </c>
      <c r="AF14" s="71">
        <v>203.971</v>
      </c>
      <c r="AG14" s="71">
        <v>96.65</v>
      </c>
      <c r="AH14" s="71">
        <v>127.694</v>
      </c>
      <c r="AI14" s="71">
        <v>129.03</v>
      </c>
      <c r="AJ14" s="71">
        <v>112.19300000000001</v>
      </c>
      <c r="AK14" s="71">
        <v>134.155</v>
      </c>
      <c r="AL14" s="71">
        <v>132.779</v>
      </c>
      <c r="AM14" s="71">
        <v>126.2</v>
      </c>
      <c r="AN14" s="71">
        <v>129.15</v>
      </c>
      <c r="AO14" s="71">
        <v>107.754</v>
      </c>
      <c r="AP14" s="71">
        <v>110.10300000000001</v>
      </c>
      <c r="AQ14" s="71">
        <v>181.41799999999998</v>
      </c>
      <c r="AR14" s="71">
        <v>179.98600000000002</v>
      </c>
      <c r="AS14" s="71">
        <v>220.11199999999999</v>
      </c>
      <c r="AT14" s="71">
        <v>241.58799999999999</v>
      </c>
      <c r="AU14" s="71">
        <v>178.24199999999999</v>
      </c>
      <c r="AV14" s="71">
        <v>158.70100000000002</v>
      </c>
      <c r="AW14" s="71">
        <v>127.69300000000001</v>
      </c>
      <c r="AX14" s="71">
        <v>110.824</v>
      </c>
      <c r="AY14" s="71">
        <v>1.1259999999999999</v>
      </c>
      <c r="AZ14" s="71">
        <v>141.191</v>
      </c>
      <c r="BA14" s="71">
        <v>99.29</v>
      </c>
      <c r="BB14" s="71">
        <v>125.92699999999999</v>
      </c>
      <c r="BC14" s="71">
        <v>0</v>
      </c>
      <c r="BD14" s="72">
        <f t="shared" si="0"/>
        <v>6976.9719999999979</v>
      </c>
      <c r="BE14" s="96">
        <f t="shared" si="1"/>
        <v>134.17253846153841</v>
      </c>
    </row>
    <row r="15" spans="1:62" ht="15" customHeight="1" x14ac:dyDescent="0.3">
      <c r="B15" s="135"/>
      <c r="C15" s="74" t="s">
        <v>504</v>
      </c>
      <c r="D15" s="71">
        <v>218.44300000000001</v>
      </c>
      <c r="E15" s="71">
        <v>97.174999999999983</v>
      </c>
      <c r="F15" s="71">
        <v>104.96000000000001</v>
      </c>
      <c r="G15" s="71">
        <v>118.214</v>
      </c>
      <c r="H15" s="71">
        <v>13.218999999999999</v>
      </c>
      <c r="I15" s="71">
        <v>109.96</v>
      </c>
      <c r="J15" s="71">
        <v>118.747</v>
      </c>
      <c r="K15" s="71">
        <v>161.00200000000001</v>
      </c>
      <c r="L15" s="71">
        <v>6.45</v>
      </c>
      <c r="M15" s="71">
        <v>190.83499999999998</v>
      </c>
      <c r="N15" s="71">
        <v>147.27199999999999</v>
      </c>
      <c r="O15" s="71">
        <v>187.773</v>
      </c>
      <c r="P15" s="71">
        <v>40.444000000000003</v>
      </c>
      <c r="Q15" s="71">
        <v>201.08699999999999</v>
      </c>
      <c r="R15" s="71">
        <v>157.46499999999997</v>
      </c>
      <c r="S15" s="71">
        <v>160.709</v>
      </c>
      <c r="T15" s="71">
        <v>53.638999999999996</v>
      </c>
      <c r="U15" s="71">
        <v>2.5529999999999999</v>
      </c>
      <c r="V15" s="71">
        <v>134.33999999999997</v>
      </c>
      <c r="W15" s="71">
        <v>119.74299999999999</v>
      </c>
      <c r="X15" s="71">
        <v>153.56700000000001</v>
      </c>
      <c r="Y15" s="71">
        <v>110.57</v>
      </c>
      <c r="Z15" s="71">
        <v>214.34100000000004</v>
      </c>
      <c r="AA15" s="71">
        <v>167.82300000000001</v>
      </c>
      <c r="AB15" s="71">
        <v>171.52500000000001</v>
      </c>
      <c r="AC15" s="71">
        <v>3.8490000000000002</v>
      </c>
      <c r="AD15" s="71">
        <v>142.65600000000001</v>
      </c>
      <c r="AE15" s="71">
        <v>163.07900000000001</v>
      </c>
      <c r="AF15" s="71">
        <v>132.21900000000002</v>
      </c>
      <c r="AG15" s="71">
        <v>155.60000000000002</v>
      </c>
      <c r="AH15" s="71">
        <v>0.72099999999999997</v>
      </c>
      <c r="AI15" s="71">
        <v>184.25099999999995</v>
      </c>
      <c r="AJ15" s="71">
        <v>187.43399999999997</v>
      </c>
      <c r="AK15" s="71">
        <v>186.17000000000002</v>
      </c>
      <c r="AL15" s="71">
        <v>8.2650000000000006</v>
      </c>
      <c r="AM15" s="71">
        <v>171.297</v>
      </c>
      <c r="AN15" s="71">
        <v>153.52299999999997</v>
      </c>
      <c r="AO15" s="71">
        <v>147.35300000000001</v>
      </c>
      <c r="AP15" s="71">
        <v>15.484</v>
      </c>
      <c r="AQ15" s="71">
        <v>269.209</v>
      </c>
      <c r="AR15" s="71">
        <v>274.45399999999995</v>
      </c>
      <c r="AS15" s="71">
        <v>254.06599999999997</v>
      </c>
      <c r="AT15" s="71">
        <v>25.779</v>
      </c>
      <c r="AU15" s="71">
        <v>277.35300000000001</v>
      </c>
      <c r="AV15" s="71">
        <v>260.73199999999997</v>
      </c>
      <c r="AW15" s="71">
        <v>280.58299999999997</v>
      </c>
      <c r="AX15" s="71">
        <v>23.127000000000002</v>
      </c>
      <c r="AY15" s="71">
        <v>41.773000000000003</v>
      </c>
      <c r="AZ15" s="71">
        <v>39.994999999999997</v>
      </c>
      <c r="BA15" s="71">
        <v>20.747999999999998</v>
      </c>
      <c r="BB15" s="71">
        <v>34.725000000000001</v>
      </c>
      <c r="BC15" s="71">
        <v>34.887999999999998</v>
      </c>
      <c r="BD15" s="72">
        <f>SUM(D15:BC15)</f>
        <v>6651.1890000000003</v>
      </c>
      <c r="BE15" s="96">
        <f t="shared" si="1"/>
        <v>127.90748076923077</v>
      </c>
    </row>
    <row r="16" spans="1:62" ht="15" customHeight="1" x14ac:dyDescent="0.3">
      <c r="B16" s="135"/>
      <c r="C16" s="74" t="s">
        <v>506</v>
      </c>
      <c r="D16" s="71">
        <v>138.78299999999999</v>
      </c>
      <c r="E16" s="71">
        <v>168.125</v>
      </c>
      <c r="F16" s="71">
        <v>156.42699999999999</v>
      </c>
      <c r="G16" s="71">
        <v>149.85</v>
      </c>
      <c r="H16" s="71">
        <v>6.4059999999999997</v>
      </c>
      <c r="I16" s="71">
        <v>135.596</v>
      </c>
      <c r="J16" s="71">
        <v>135.61099999999999</v>
      </c>
      <c r="K16" s="71">
        <v>127.62100000000001</v>
      </c>
      <c r="L16" s="71">
        <v>5.1240000000000006</v>
      </c>
      <c r="M16" s="71">
        <v>137.07900000000001</v>
      </c>
      <c r="N16" s="71">
        <v>127.30600000000001</v>
      </c>
      <c r="O16" s="71">
        <v>117.435</v>
      </c>
      <c r="P16" s="71">
        <v>3.2069999999999999</v>
      </c>
      <c r="Q16" s="71">
        <v>3.6159999999999997</v>
      </c>
      <c r="R16" s="71">
        <v>123.727</v>
      </c>
      <c r="S16" s="71">
        <v>125.98100000000001</v>
      </c>
      <c r="T16" s="71">
        <v>116.393</v>
      </c>
      <c r="U16" s="71">
        <v>9.2260000000000009</v>
      </c>
      <c r="V16" s="71">
        <v>121.43600000000001</v>
      </c>
      <c r="W16" s="71">
        <v>121.16699999999999</v>
      </c>
      <c r="X16" s="71">
        <v>115.19100000000002</v>
      </c>
      <c r="Y16" s="71">
        <v>0.85599999999999998</v>
      </c>
      <c r="Z16" s="71">
        <v>136.126</v>
      </c>
      <c r="AA16" s="71">
        <v>115.67699999999999</v>
      </c>
      <c r="AB16" s="71">
        <v>108.17399999999999</v>
      </c>
      <c r="AC16" s="71">
        <v>0.57999999999999996</v>
      </c>
      <c r="AD16" s="71">
        <v>14.344000000000001</v>
      </c>
      <c r="AE16" s="71">
        <v>154.72399999999999</v>
      </c>
      <c r="AF16" s="71">
        <v>110.509</v>
      </c>
      <c r="AG16" s="71">
        <v>105.691</v>
      </c>
      <c r="AH16" s="71">
        <v>0</v>
      </c>
      <c r="AI16" s="71">
        <v>109.63600000000001</v>
      </c>
      <c r="AJ16" s="71">
        <v>135.58500000000001</v>
      </c>
      <c r="AK16" s="71">
        <v>116.70500000000001</v>
      </c>
      <c r="AL16" s="71">
        <v>0.161</v>
      </c>
      <c r="AM16" s="71">
        <v>98.832999999999998</v>
      </c>
      <c r="AN16" s="71">
        <v>125.97900000000001</v>
      </c>
      <c r="AO16" s="71">
        <v>102.30999999999999</v>
      </c>
      <c r="AP16" s="71">
        <v>9.35</v>
      </c>
      <c r="AQ16" s="71">
        <v>14.388</v>
      </c>
      <c r="AR16" s="71">
        <v>126.52800000000001</v>
      </c>
      <c r="AS16" s="71">
        <v>135.827</v>
      </c>
      <c r="AT16" s="71">
        <v>135.50300000000001</v>
      </c>
      <c r="AU16" s="71">
        <v>32.43</v>
      </c>
      <c r="AV16" s="71">
        <v>151.33499999999998</v>
      </c>
      <c r="AW16" s="71">
        <v>139.934</v>
      </c>
      <c r="AX16" s="71">
        <v>119.89799999999998</v>
      </c>
      <c r="AY16" s="71">
        <v>17.355</v>
      </c>
      <c r="AZ16" s="71">
        <v>127.57499999999999</v>
      </c>
      <c r="BA16" s="71">
        <v>115.648</v>
      </c>
      <c r="BB16" s="71">
        <v>124.17700000000001</v>
      </c>
      <c r="BC16" s="71">
        <v>10.235000000000001</v>
      </c>
      <c r="BD16" s="72">
        <f t="shared" si="0"/>
        <v>4841.3799999999992</v>
      </c>
      <c r="BE16" s="96">
        <f t="shared" si="1"/>
        <v>93.103461538461517</v>
      </c>
    </row>
    <row r="17" spans="2:59" ht="15" customHeight="1" x14ac:dyDescent="0.3">
      <c r="B17" s="135"/>
      <c r="C17" s="74" t="s">
        <v>505</v>
      </c>
      <c r="D17" s="71">
        <v>315.48899999999998</v>
      </c>
      <c r="E17" s="71">
        <v>233.983</v>
      </c>
      <c r="F17" s="71">
        <v>192.63499999999999</v>
      </c>
      <c r="G17" s="71">
        <v>91.838000000000008</v>
      </c>
      <c r="H17" s="71">
        <v>201.44400000000002</v>
      </c>
      <c r="I17" s="71">
        <v>11.191000000000001</v>
      </c>
      <c r="J17" s="71">
        <v>0.753</v>
      </c>
      <c r="K17" s="71">
        <v>169.14599999999999</v>
      </c>
      <c r="L17" s="71">
        <v>151.20699999999999</v>
      </c>
      <c r="M17" s="71">
        <v>125.11900000000001</v>
      </c>
      <c r="N17" s="71">
        <v>7.1209999999999996</v>
      </c>
      <c r="O17" s="71">
        <v>159.881</v>
      </c>
      <c r="P17" s="71">
        <v>141.33499999999998</v>
      </c>
      <c r="Q17" s="71">
        <v>131.893</v>
      </c>
      <c r="R17" s="71">
        <v>139.197</v>
      </c>
      <c r="S17" s="71">
        <v>133.12099999999998</v>
      </c>
      <c r="T17" s="71">
        <v>123.364</v>
      </c>
      <c r="U17" s="71">
        <v>38.775999999999996</v>
      </c>
      <c r="V17" s="71">
        <v>115.995</v>
      </c>
      <c r="W17" s="71">
        <v>111.59200000000001</v>
      </c>
      <c r="X17" s="71">
        <v>13.84</v>
      </c>
      <c r="Y17" s="71">
        <v>103.77699999999999</v>
      </c>
      <c r="Z17" s="71">
        <v>16.881999999999998</v>
      </c>
      <c r="AA17" s="71">
        <v>133.25400000000002</v>
      </c>
      <c r="AB17" s="71">
        <v>9.5749999999999993</v>
      </c>
      <c r="AC17" s="71">
        <v>132.67399999999998</v>
      </c>
      <c r="AD17" s="71">
        <v>90.308999999999997</v>
      </c>
      <c r="AE17" s="71">
        <v>7.9589999999999996</v>
      </c>
      <c r="AF17" s="71">
        <v>93.442000000000007</v>
      </c>
      <c r="AG17" s="71">
        <v>76.662999999999997</v>
      </c>
      <c r="AH17" s="71">
        <v>0.77900000000000003</v>
      </c>
      <c r="AI17" s="71">
        <v>87.660999999999987</v>
      </c>
      <c r="AJ17" s="71">
        <v>105.74000000000001</v>
      </c>
      <c r="AK17" s="71">
        <v>83.551000000000002</v>
      </c>
      <c r="AL17" s="71">
        <v>3.0880000000000001</v>
      </c>
      <c r="AM17" s="71">
        <v>59.93</v>
      </c>
      <c r="AN17" s="71">
        <v>63.43</v>
      </c>
      <c r="AO17" s="71">
        <v>2.968</v>
      </c>
      <c r="AP17" s="71">
        <v>68.716999999999999</v>
      </c>
      <c r="AQ17" s="71">
        <v>92.192000000000007</v>
      </c>
      <c r="AR17" s="71">
        <v>69.036000000000016</v>
      </c>
      <c r="AS17" s="71">
        <v>15.619</v>
      </c>
      <c r="AT17" s="71">
        <v>77.073999999999984</v>
      </c>
      <c r="AU17" s="71">
        <v>17.352</v>
      </c>
      <c r="AV17" s="71">
        <v>110.81399999999999</v>
      </c>
      <c r="AW17" s="71">
        <v>14.747999999999999</v>
      </c>
      <c r="AX17" s="71">
        <v>86.552999999999997</v>
      </c>
      <c r="AY17" s="71">
        <v>38.938000000000002</v>
      </c>
      <c r="AZ17" s="71">
        <v>64.990000000000009</v>
      </c>
      <c r="BA17" s="71">
        <v>8.3549999999999986</v>
      </c>
      <c r="BB17" s="71">
        <v>107.90600000000001</v>
      </c>
      <c r="BC17" s="71">
        <v>44.815999999999995</v>
      </c>
      <c r="BD17" s="72">
        <f>SUM(D17:BC17)</f>
        <v>4497.7119999999986</v>
      </c>
      <c r="BE17" s="96">
        <f t="shared" si="1"/>
        <v>86.494461538461508</v>
      </c>
    </row>
    <row r="18" spans="2:59" ht="15" customHeight="1" x14ac:dyDescent="0.3">
      <c r="B18" s="135"/>
      <c r="C18" s="74" t="s">
        <v>509</v>
      </c>
      <c r="D18" s="71">
        <v>0</v>
      </c>
      <c r="E18" s="71">
        <v>0</v>
      </c>
      <c r="F18" s="71">
        <v>0</v>
      </c>
      <c r="G18" s="71">
        <v>1</v>
      </c>
      <c r="H18" s="71">
        <v>0.35799999999999998</v>
      </c>
      <c r="I18" s="71">
        <v>0</v>
      </c>
      <c r="J18" s="71">
        <v>0</v>
      </c>
      <c r="K18" s="71">
        <v>0</v>
      </c>
      <c r="L18" s="71">
        <v>0</v>
      </c>
      <c r="M18" s="71">
        <v>0</v>
      </c>
      <c r="N18" s="71">
        <v>0</v>
      </c>
      <c r="O18" s="71">
        <v>0</v>
      </c>
      <c r="P18" s="71">
        <v>0</v>
      </c>
      <c r="Q18" s="71">
        <v>0</v>
      </c>
      <c r="R18" s="71">
        <v>0</v>
      </c>
      <c r="S18" s="71">
        <v>0</v>
      </c>
      <c r="T18" s="71">
        <v>0</v>
      </c>
      <c r="U18" s="71">
        <v>0</v>
      </c>
      <c r="V18" s="71">
        <v>0</v>
      </c>
      <c r="W18" s="71">
        <v>0.126</v>
      </c>
      <c r="X18" s="71">
        <v>1.4009999999999998</v>
      </c>
      <c r="Y18" s="71">
        <v>1.97</v>
      </c>
      <c r="Z18" s="71">
        <v>0.34899999999999998</v>
      </c>
      <c r="AA18" s="71">
        <v>3.0229999999999997</v>
      </c>
      <c r="AB18" s="71">
        <v>0.504</v>
      </c>
      <c r="AC18" s="71">
        <v>3.0840000000000005</v>
      </c>
      <c r="AD18" s="71">
        <v>2.222</v>
      </c>
      <c r="AE18" s="71">
        <v>0.60599999999999998</v>
      </c>
      <c r="AF18" s="71">
        <v>6.7370000000000001</v>
      </c>
      <c r="AG18" s="71">
        <v>3.0709999999999997</v>
      </c>
      <c r="AH18" s="71">
        <v>0.34099999999999997</v>
      </c>
      <c r="AI18" s="71">
        <v>4.444</v>
      </c>
      <c r="AJ18" s="71">
        <v>1.8149999999999999</v>
      </c>
      <c r="AK18" s="71">
        <v>0.56400000000000006</v>
      </c>
      <c r="AL18" s="71">
        <v>0.92899999999999994</v>
      </c>
      <c r="AM18" s="71">
        <v>1.1820000000000002</v>
      </c>
      <c r="AN18" s="71">
        <v>2.1360000000000001</v>
      </c>
      <c r="AO18" s="71">
        <v>0.315</v>
      </c>
      <c r="AP18" s="71">
        <v>1.008</v>
      </c>
      <c r="AQ18" s="71">
        <v>0.72699999999999998</v>
      </c>
      <c r="AR18" s="71">
        <v>0.188</v>
      </c>
      <c r="AS18" s="71">
        <v>0.14300000000000002</v>
      </c>
      <c r="AT18" s="71">
        <v>0.24099999999999999</v>
      </c>
      <c r="AU18" s="71">
        <v>0.38400000000000001</v>
      </c>
      <c r="AV18" s="71">
        <v>0.317</v>
      </c>
      <c r="AW18" s="71">
        <v>0.78800000000000003</v>
      </c>
      <c r="AX18" s="71">
        <v>0.84</v>
      </c>
      <c r="AY18" s="71">
        <v>0.48699999999999999</v>
      </c>
      <c r="AZ18" s="71">
        <v>0.41300000000000003</v>
      </c>
      <c r="BA18" s="71">
        <v>0</v>
      </c>
      <c r="BB18" s="71">
        <v>2.8000000000000001E-2</v>
      </c>
      <c r="BC18" s="71">
        <v>0</v>
      </c>
      <c r="BD18" s="72">
        <f>SUM(D18:BC18)</f>
        <v>41.741000000000007</v>
      </c>
      <c r="BE18" s="96">
        <f t="shared" si="1"/>
        <v>0.80271153846153864</v>
      </c>
    </row>
    <row r="19" spans="2:59" ht="15" customHeight="1" x14ac:dyDescent="0.3">
      <c r="B19" s="135"/>
      <c r="C19" s="77" t="s">
        <v>510</v>
      </c>
      <c r="D19" s="71">
        <v>0</v>
      </c>
      <c r="E19" s="71">
        <v>0</v>
      </c>
      <c r="F19" s="71">
        <v>0</v>
      </c>
      <c r="G19" s="71">
        <v>0</v>
      </c>
      <c r="H19" s="71">
        <v>0</v>
      </c>
      <c r="I19" s="71">
        <v>0</v>
      </c>
      <c r="J19" s="71">
        <v>0</v>
      </c>
      <c r="K19" s="71">
        <v>0</v>
      </c>
      <c r="L19" s="71">
        <v>0</v>
      </c>
      <c r="M19" s="71">
        <v>0</v>
      </c>
      <c r="N19" s="71">
        <v>0</v>
      </c>
      <c r="O19" s="71">
        <v>0</v>
      </c>
      <c r="P19" s="71">
        <v>0</v>
      </c>
      <c r="Q19" s="71">
        <v>0</v>
      </c>
      <c r="R19" s="71">
        <v>0</v>
      </c>
      <c r="S19" s="71">
        <v>0</v>
      </c>
      <c r="T19" s="71">
        <v>0</v>
      </c>
      <c r="U19" s="71">
        <v>0</v>
      </c>
      <c r="V19" s="71">
        <v>0</v>
      </c>
      <c r="W19" s="71">
        <v>0</v>
      </c>
      <c r="X19" s="71">
        <v>0</v>
      </c>
      <c r="Y19" s="71">
        <v>0</v>
      </c>
      <c r="Z19" s="71">
        <v>0</v>
      </c>
      <c r="AA19" s="71">
        <v>0</v>
      </c>
      <c r="AB19" s="71">
        <v>0</v>
      </c>
      <c r="AC19" s="71">
        <v>0</v>
      </c>
      <c r="AD19" s="71">
        <v>0</v>
      </c>
      <c r="AE19" s="71">
        <v>0</v>
      </c>
      <c r="AF19" s="71">
        <v>0</v>
      </c>
      <c r="AG19" s="71">
        <v>0</v>
      </c>
      <c r="AH19" s="71">
        <v>0</v>
      </c>
      <c r="AI19" s="71">
        <v>0</v>
      </c>
      <c r="AJ19" s="71">
        <v>0</v>
      </c>
      <c r="AK19" s="71">
        <v>0</v>
      </c>
      <c r="AL19" s="71">
        <v>0</v>
      </c>
      <c r="AM19" s="71">
        <v>0</v>
      </c>
      <c r="AN19" s="71">
        <v>0</v>
      </c>
      <c r="AO19" s="71">
        <v>0</v>
      </c>
      <c r="AP19" s="71">
        <v>0</v>
      </c>
      <c r="AQ19" s="71">
        <v>0</v>
      </c>
      <c r="AR19" s="71">
        <v>0</v>
      </c>
      <c r="AS19" s="71">
        <v>0</v>
      </c>
      <c r="AT19" s="71">
        <v>0</v>
      </c>
      <c r="AU19" s="71">
        <v>0</v>
      </c>
      <c r="AV19" s="71">
        <v>0</v>
      </c>
      <c r="AW19" s="71">
        <v>0</v>
      </c>
      <c r="AX19" s="71">
        <v>0</v>
      </c>
      <c r="AY19" s="71">
        <v>0</v>
      </c>
      <c r="AZ19" s="71">
        <v>0</v>
      </c>
      <c r="BA19" s="71">
        <v>0</v>
      </c>
      <c r="BB19" s="71">
        <v>0</v>
      </c>
      <c r="BC19" s="71">
        <v>0</v>
      </c>
      <c r="BD19" s="72">
        <f>SUM(D19:BC19)</f>
        <v>0</v>
      </c>
      <c r="BE19" s="96">
        <f t="shared" si="1"/>
        <v>0</v>
      </c>
    </row>
    <row r="20" spans="2:59" ht="15" customHeight="1" x14ac:dyDescent="0.3">
      <c r="B20" s="135"/>
      <c r="C20" s="78" t="s">
        <v>511</v>
      </c>
      <c r="D20" s="79">
        <v>239.72300000000001</v>
      </c>
      <c r="E20" s="80">
        <v>454.77000000000004</v>
      </c>
      <c r="F20" s="80">
        <v>373.048</v>
      </c>
      <c r="G20" s="80">
        <v>382.18399999999991</v>
      </c>
      <c r="H20" s="80">
        <v>273.98100000000011</v>
      </c>
      <c r="I20" s="80">
        <v>275.55</v>
      </c>
      <c r="J20" s="80">
        <v>265.09200000000004</v>
      </c>
      <c r="K20" s="80">
        <v>376.89500000000004</v>
      </c>
      <c r="L20" s="80">
        <v>279.95399999999995</v>
      </c>
      <c r="M20" s="80">
        <v>328.23700000000002</v>
      </c>
      <c r="N20" s="80">
        <v>266.73300000000006</v>
      </c>
      <c r="O20" s="80">
        <v>279.81900000000002</v>
      </c>
      <c r="P20" s="80">
        <v>260.94300000000004</v>
      </c>
      <c r="Q20" s="80">
        <v>273.97700000000003</v>
      </c>
      <c r="R20" s="80">
        <v>251.84400000000002</v>
      </c>
      <c r="S20" s="80">
        <v>299.71300000000002</v>
      </c>
      <c r="T20" s="80">
        <v>303.35600000000005</v>
      </c>
      <c r="U20" s="80">
        <v>308.76900000000001</v>
      </c>
      <c r="V20" s="80">
        <v>235.96099999999993</v>
      </c>
      <c r="W20" s="80">
        <v>164.834</v>
      </c>
      <c r="X20" s="80">
        <v>260.80700000000002</v>
      </c>
      <c r="Y20" s="80">
        <v>274.36700000000002</v>
      </c>
      <c r="Z20" s="80">
        <v>255.08499999999998</v>
      </c>
      <c r="AA20" s="80">
        <v>314.22200000000009</v>
      </c>
      <c r="AB20" s="80">
        <v>231.75700000000003</v>
      </c>
      <c r="AC20" s="80">
        <v>265.26900000000006</v>
      </c>
      <c r="AD20" s="80">
        <v>265.61800000000005</v>
      </c>
      <c r="AE20" s="80">
        <v>173.58499999999995</v>
      </c>
      <c r="AF20" s="80">
        <v>323.34799999999996</v>
      </c>
      <c r="AG20" s="80">
        <v>316.05600000000004</v>
      </c>
      <c r="AH20" s="80">
        <v>391.31299999999993</v>
      </c>
      <c r="AI20" s="80">
        <v>273.84400000000005</v>
      </c>
      <c r="AJ20" s="80">
        <v>319.89400000000006</v>
      </c>
      <c r="AK20" s="80">
        <v>248.46299999999997</v>
      </c>
      <c r="AL20" s="80">
        <v>348.29100000000005</v>
      </c>
      <c r="AM20" s="80">
        <v>312.04300000000006</v>
      </c>
      <c r="AN20" s="80">
        <v>336.6930000000001</v>
      </c>
      <c r="AO20" s="80">
        <v>315.37700000000001</v>
      </c>
      <c r="AP20" s="80">
        <v>237.78399999999996</v>
      </c>
      <c r="AQ20" s="80">
        <v>352.75900000000001</v>
      </c>
      <c r="AR20" s="80">
        <v>331.16200000000003</v>
      </c>
      <c r="AS20" s="80">
        <v>353.71800000000013</v>
      </c>
      <c r="AT20" s="80">
        <v>341.74399999999991</v>
      </c>
      <c r="AU20" s="80">
        <v>301.8950000000001</v>
      </c>
      <c r="AV20" s="80">
        <v>353.15000000000003</v>
      </c>
      <c r="AW20" s="80">
        <v>381.44199999999984</v>
      </c>
      <c r="AX20" s="80">
        <v>338.63900000000001</v>
      </c>
      <c r="AY20" s="80">
        <v>271.42199999999997</v>
      </c>
      <c r="AZ20" s="80">
        <v>238.95499999999993</v>
      </c>
      <c r="BA20" s="80">
        <v>308.74500000000006</v>
      </c>
      <c r="BB20" s="80">
        <v>212.42399999999989</v>
      </c>
      <c r="BC20" s="80">
        <v>214.75500000000002</v>
      </c>
      <c r="BD20" s="81">
        <f>SUM(D20:BC20)</f>
        <v>15360.009</v>
      </c>
      <c r="BE20" s="81">
        <f t="shared" si="1"/>
        <v>295.38478846153845</v>
      </c>
    </row>
    <row r="21" spans="2:59" ht="15.75" customHeight="1" thickBot="1" x14ac:dyDescent="0.35">
      <c r="B21" s="136"/>
      <c r="C21" s="82" t="s">
        <v>569</v>
      </c>
      <c r="D21" s="83">
        <f t="shared" ref="D21:BD21" si="2">SUM(D9:D20)</f>
        <v>3516.299</v>
      </c>
      <c r="E21" s="84">
        <f t="shared" si="2"/>
        <v>3391.1280000000002</v>
      </c>
      <c r="F21" s="84">
        <f t="shared" si="2"/>
        <v>3383.9629999999997</v>
      </c>
      <c r="G21" s="84">
        <f t="shared" si="2"/>
        <v>3412.0289999999995</v>
      </c>
      <c r="H21" s="84">
        <f t="shared" si="2"/>
        <v>2787.1160000000004</v>
      </c>
      <c r="I21" s="84">
        <f t="shared" si="2"/>
        <v>3052.8359999999998</v>
      </c>
      <c r="J21" s="84">
        <f t="shared" si="2"/>
        <v>2916.951</v>
      </c>
      <c r="K21" s="84">
        <f t="shared" si="2"/>
        <v>2810.6130000000003</v>
      </c>
      <c r="L21" s="84">
        <f t="shared" si="2"/>
        <v>2729.8039999999992</v>
      </c>
      <c r="M21" s="84">
        <f t="shared" si="2"/>
        <v>3053.3429999999998</v>
      </c>
      <c r="N21" s="84">
        <f t="shared" si="2"/>
        <v>2324.7429999999999</v>
      </c>
      <c r="O21" s="84">
        <f t="shared" si="2"/>
        <v>2846.15</v>
      </c>
      <c r="P21" s="84">
        <f t="shared" si="2"/>
        <v>2484.9510000000005</v>
      </c>
      <c r="Q21" s="84">
        <f t="shared" si="2"/>
        <v>2356.5999999999995</v>
      </c>
      <c r="R21" s="84">
        <f t="shared" si="2"/>
        <v>2740.5340000000001</v>
      </c>
      <c r="S21" s="84">
        <f t="shared" si="2"/>
        <v>2708.0790000000006</v>
      </c>
      <c r="T21" s="84">
        <f t="shared" si="2"/>
        <v>2349.83</v>
      </c>
      <c r="U21" s="84">
        <f t="shared" si="2"/>
        <v>2480.7969999999996</v>
      </c>
      <c r="V21" s="84">
        <f t="shared" si="2"/>
        <v>2583.4399999999996</v>
      </c>
      <c r="W21" s="84">
        <f t="shared" si="2"/>
        <v>2179.0039999999999</v>
      </c>
      <c r="X21" s="84">
        <f t="shared" si="2"/>
        <v>2452.0189999999993</v>
      </c>
      <c r="Y21" s="84">
        <f t="shared" si="2"/>
        <v>2421.2749999999996</v>
      </c>
      <c r="Z21" s="84">
        <f t="shared" si="2"/>
        <v>2591.2080000000005</v>
      </c>
      <c r="AA21" s="84">
        <f t="shared" si="2"/>
        <v>2468.2790000000005</v>
      </c>
      <c r="AB21" s="84">
        <f t="shared" si="2"/>
        <v>2157.9769999999999</v>
      </c>
      <c r="AC21" s="84">
        <f t="shared" si="2"/>
        <v>2339.9369999999999</v>
      </c>
      <c r="AD21" s="84">
        <f t="shared" si="2"/>
        <v>2547.1800000000003</v>
      </c>
      <c r="AE21" s="84">
        <f t="shared" si="2"/>
        <v>2595.8240000000001</v>
      </c>
      <c r="AF21" s="84">
        <f t="shared" si="2"/>
        <v>2364.9050000000007</v>
      </c>
      <c r="AG21" s="84">
        <f t="shared" si="2"/>
        <v>2533.79</v>
      </c>
      <c r="AH21" s="84">
        <f t="shared" si="2"/>
        <v>2376.5410000000002</v>
      </c>
      <c r="AI21" s="84">
        <f t="shared" si="2"/>
        <v>2509.7080000000001</v>
      </c>
      <c r="AJ21" s="84">
        <f t="shared" si="2"/>
        <v>2743.6380000000004</v>
      </c>
      <c r="AK21" s="84">
        <f t="shared" si="2"/>
        <v>2613.6889999999994</v>
      </c>
      <c r="AL21" s="84">
        <f t="shared" si="2"/>
        <v>2241.6270000000004</v>
      </c>
      <c r="AM21" s="84">
        <f t="shared" si="2"/>
        <v>2420.7080000000001</v>
      </c>
      <c r="AN21" s="84">
        <f t="shared" si="2"/>
        <v>2695.3009999999999</v>
      </c>
      <c r="AO21" s="84">
        <f t="shared" si="2"/>
        <v>2537.6119999999996</v>
      </c>
      <c r="AP21" s="84">
        <f t="shared" si="2"/>
        <v>2606.5879999999997</v>
      </c>
      <c r="AQ21" s="84">
        <f t="shared" si="2"/>
        <v>2754.134</v>
      </c>
      <c r="AR21" s="84">
        <f t="shared" si="2"/>
        <v>2866.5629999999992</v>
      </c>
      <c r="AS21" s="84">
        <f t="shared" si="2"/>
        <v>2680.9750000000004</v>
      </c>
      <c r="AT21" s="84">
        <f t="shared" si="2"/>
        <v>2668.942</v>
      </c>
      <c r="AU21" s="84">
        <f t="shared" si="2"/>
        <v>2821.143</v>
      </c>
      <c r="AV21" s="84">
        <f t="shared" si="2"/>
        <v>2830.6949999999997</v>
      </c>
      <c r="AW21" s="84">
        <f t="shared" si="2"/>
        <v>2766.5009999999997</v>
      </c>
      <c r="AX21" s="84">
        <f t="shared" si="2"/>
        <v>2457.0730000000003</v>
      </c>
      <c r="AY21" s="84">
        <f t="shared" si="2"/>
        <v>1871.6510000000003</v>
      </c>
      <c r="AZ21" s="84">
        <f t="shared" si="2"/>
        <v>2344.8240000000001</v>
      </c>
      <c r="BA21" s="84">
        <f t="shared" si="2"/>
        <v>2123.13</v>
      </c>
      <c r="BB21" s="84">
        <f t="shared" si="2"/>
        <v>2203.4219999999996</v>
      </c>
      <c r="BC21" s="84">
        <f t="shared" si="2"/>
        <v>1927.499</v>
      </c>
      <c r="BD21" s="85">
        <f t="shared" si="2"/>
        <v>135642.568</v>
      </c>
      <c r="BE21" s="97">
        <f t="shared" ref="BE21" si="3">SUM(BE9:BE20)</f>
        <v>2608.5109230769231</v>
      </c>
      <c r="BG21" s="73"/>
    </row>
    <row r="22" spans="2:59" ht="6" customHeight="1" thickBot="1" x14ac:dyDescent="0.35"/>
    <row r="23" spans="2:59" ht="29.4" thickBot="1" x14ac:dyDescent="0.35">
      <c r="B23" s="134" t="s">
        <v>570</v>
      </c>
      <c r="C23" s="64"/>
      <c r="D23" s="65">
        <v>42366</v>
      </c>
      <c r="E23" s="65">
        <f>D23+7</f>
        <v>42373</v>
      </c>
      <c r="F23" s="65">
        <f t="shared" ref="F23:BC23" si="4">E23+7</f>
        <v>42380</v>
      </c>
      <c r="G23" s="65">
        <f t="shared" si="4"/>
        <v>42387</v>
      </c>
      <c r="H23" s="65">
        <f t="shared" si="4"/>
        <v>42394</v>
      </c>
      <c r="I23" s="65">
        <f t="shared" si="4"/>
        <v>42401</v>
      </c>
      <c r="J23" s="65">
        <f t="shared" si="4"/>
        <v>42408</v>
      </c>
      <c r="K23" s="65">
        <f t="shared" si="4"/>
        <v>42415</v>
      </c>
      <c r="L23" s="65">
        <f t="shared" si="4"/>
        <v>42422</v>
      </c>
      <c r="M23" s="65">
        <f t="shared" si="4"/>
        <v>42429</v>
      </c>
      <c r="N23" s="65">
        <f t="shared" si="4"/>
        <v>42436</v>
      </c>
      <c r="O23" s="65">
        <f t="shared" si="4"/>
        <v>42443</v>
      </c>
      <c r="P23" s="65">
        <f t="shared" si="4"/>
        <v>42450</v>
      </c>
      <c r="Q23" s="65">
        <f t="shared" si="4"/>
        <v>42457</v>
      </c>
      <c r="R23" s="65">
        <f t="shared" si="4"/>
        <v>42464</v>
      </c>
      <c r="S23" s="65">
        <f t="shared" si="4"/>
        <v>42471</v>
      </c>
      <c r="T23" s="65">
        <f t="shared" si="4"/>
        <v>42478</v>
      </c>
      <c r="U23" s="65">
        <f t="shared" si="4"/>
        <v>42485</v>
      </c>
      <c r="V23" s="65">
        <f t="shared" si="4"/>
        <v>42492</v>
      </c>
      <c r="W23" s="65">
        <f t="shared" si="4"/>
        <v>42499</v>
      </c>
      <c r="X23" s="65">
        <f t="shared" si="4"/>
        <v>42506</v>
      </c>
      <c r="Y23" s="65">
        <f t="shared" si="4"/>
        <v>42513</v>
      </c>
      <c r="Z23" s="65">
        <f t="shared" si="4"/>
        <v>42520</v>
      </c>
      <c r="AA23" s="65">
        <f t="shared" si="4"/>
        <v>42527</v>
      </c>
      <c r="AB23" s="65">
        <f t="shared" si="4"/>
        <v>42534</v>
      </c>
      <c r="AC23" s="65">
        <f t="shared" si="4"/>
        <v>42541</v>
      </c>
      <c r="AD23" s="65">
        <f t="shared" si="4"/>
        <v>42548</v>
      </c>
      <c r="AE23" s="65">
        <f t="shared" si="4"/>
        <v>42555</v>
      </c>
      <c r="AF23" s="65">
        <f t="shared" si="4"/>
        <v>42562</v>
      </c>
      <c r="AG23" s="65">
        <f t="shared" si="4"/>
        <v>42569</v>
      </c>
      <c r="AH23" s="65">
        <f t="shared" si="4"/>
        <v>42576</v>
      </c>
      <c r="AI23" s="65">
        <f t="shared" si="4"/>
        <v>42583</v>
      </c>
      <c r="AJ23" s="65">
        <f t="shared" si="4"/>
        <v>42590</v>
      </c>
      <c r="AK23" s="65">
        <f t="shared" si="4"/>
        <v>42597</v>
      </c>
      <c r="AL23" s="65">
        <f t="shared" si="4"/>
        <v>42604</v>
      </c>
      <c r="AM23" s="65">
        <f t="shared" si="4"/>
        <v>42611</v>
      </c>
      <c r="AN23" s="65">
        <f t="shared" si="4"/>
        <v>42618</v>
      </c>
      <c r="AO23" s="65">
        <f t="shared" si="4"/>
        <v>42625</v>
      </c>
      <c r="AP23" s="65">
        <f t="shared" si="4"/>
        <v>42632</v>
      </c>
      <c r="AQ23" s="65">
        <f t="shared" si="4"/>
        <v>42639</v>
      </c>
      <c r="AR23" s="65">
        <f t="shared" si="4"/>
        <v>42646</v>
      </c>
      <c r="AS23" s="65">
        <f t="shared" si="4"/>
        <v>42653</v>
      </c>
      <c r="AT23" s="65">
        <f t="shared" si="4"/>
        <v>42660</v>
      </c>
      <c r="AU23" s="65">
        <f t="shared" si="4"/>
        <v>42667</v>
      </c>
      <c r="AV23" s="65">
        <f t="shared" si="4"/>
        <v>42674</v>
      </c>
      <c r="AW23" s="65">
        <f t="shared" si="4"/>
        <v>42681</v>
      </c>
      <c r="AX23" s="65">
        <f t="shared" si="4"/>
        <v>42688</v>
      </c>
      <c r="AY23" s="65">
        <f t="shared" si="4"/>
        <v>42695</v>
      </c>
      <c r="AZ23" s="65">
        <f t="shared" si="4"/>
        <v>42702</v>
      </c>
      <c r="BA23" s="65">
        <f t="shared" si="4"/>
        <v>42709</v>
      </c>
      <c r="BB23" s="65">
        <f t="shared" si="4"/>
        <v>42716</v>
      </c>
      <c r="BC23" s="65">
        <f t="shared" si="4"/>
        <v>42723</v>
      </c>
      <c r="BD23" s="64" t="s">
        <v>571</v>
      </c>
    </row>
    <row r="24" spans="2:59" ht="15.75" customHeight="1" thickBot="1" x14ac:dyDescent="0.35">
      <c r="B24" s="135"/>
      <c r="C24" s="66" t="s">
        <v>515</v>
      </c>
      <c r="D24" s="67" t="s">
        <v>516</v>
      </c>
      <c r="E24" s="67" t="s">
        <v>517</v>
      </c>
      <c r="F24" s="67" t="s">
        <v>518</v>
      </c>
      <c r="G24" s="67" t="s">
        <v>519</v>
      </c>
      <c r="H24" s="67" t="s">
        <v>520</v>
      </c>
      <c r="I24" s="67" t="s">
        <v>521</v>
      </c>
      <c r="J24" s="67" t="s">
        <v>522</v>
      </c>
      <c r="K24" s="67" t="s">
        <v>523</v>
      </c>
      <c r="L24" s="67" t="s">
        <v>524</v>
      </c>
      <c r="M24" s="67" t="s">
        <v>525</v>
      </c>
      <c r="N24" s="67" t="s">
        <v>526</v>
      </c>
      <c r="O24" s="67" t="s">
        <v>527</v>
      </c>
      <c r="P24" s="67" t="s">
        <v>528</v>
      </c>
      <c r="Q24" s="67" t="s">
        <v>529</v>
      </c>
      <c r="R24" s="67" t="s">
        <v>530</v>
      </c>
      <c r="S24" s="67" t="s">
        <v>531</v>
      </c>
      <c r="T24" s="67" t="s">
        <v>532</v>
      </c>
      <c r="U24" s="67" t="s">
        <v>533</v>
      </c>
      <c r="V24" s="67" t="s">
        <v>534</v>
      </c>
      <c r="W24" s="67" t="s">
        <v>535</v>
      </c>
      <c r="X24" s="67" t="s">
        <v>536</v>
      </c>
      <c r="Y24" s="67" t="s">
        <v>537</v>
      </c>
      <c r="Z24" s="67" t="s">
        <v>538</v>
      </c>
      <c r="AA24" s="67" t="s">
        <v>539</v>
      </c>
      <c r="AB24" s="67" t="s">
        <v>540</v>
      </c>
      <c r="AC24" s="67" t="s">
        <v>541</v>
      </c>
      <c r="AD24" s="67" t="s">
        <v>542</v>
      </c>
      <c r="AE24" s="67" t="s">
        <v>543</v>
      </c>
      <c r="AF24" s="67" t="s">
        <v>544</v>
      </c>
      <c r="AG24" s="67" t="s">
        <v>545</v>
      </c>
      <c r="AH24" s="67" t="s">
        <v>546</v>
      </c>
      <c r="AI24" s="67" t="s">
        <v>547</v>
      </c>
      <c r="AJ24" s="67" t="s">
        <v>548</v>
      </c>
      <c r="AK24" s="67" t="s">
        <v>549</v>
      </c>
      <c r="AL24" s="67" t="s">
        <v>550</v>
      </c>
      <c r="AM24" s="67" t="s">
        <v>551</v>
      </c>
      <c r="AN24" s="67" t="s">
        <v>552</v>
      </c>
      <c r="AO24" s="67" t="s">
        <v>553</v>
      </c>
      <c r="AP24" s="67" t="s">
        <v>554</v>
      </c>
      <c r="AQ24" s="67" t="s">
        <v>555</v>
      </c>
      <c r="AR24" s="67" t="s">
        <v>556</v>
      </c>
      <c r="AS24" s="67" t="s">
        <v>557</v>
      </c>
      <c r="AT24" s="67" t="s">
        <v>558</v>
      </c>
      <c r="AU24" s="67" t="s">
        <v>559</v>
      </c>
      <c r="AV24" s="67" t="s">
        <v>560</v>
      </c>
      <c r="AW24" s="67" t="s">
        <v>561</v>
      </c>
      <c r="AX24" s="67" t="s">
        <v>562</v>
      </c>
      <c r="AY24" s="67" t="s">
        <v>563</v>
      </c>
      <c r="AZ24" s="67" t="s">
        <v>564</v>
      </c>
      <c r="BA24" s="67" t="s">
        <v>565</v>
      </c>
      <c r="BB24" s="67" t="s">
        <v>566</v>
      </c>
      <c r="BC24" s="67" t="s">
        <v>567</v>
      </c>
      <c r="BD24" s="69" t="s">
        <v>570</v>
      </c>
    </row>
    <row r="25" spans="2:59" ht="15" customHeight="1" x14ac:dyDescent="0.3">
      <c r="B25" s="135"/>
      <c r="C25" s="70" t="str">
        <f>C9</f>
        <v>Geico</v>
      </c>
      <c r="D25" s="61">
        <f>IFERROR((D9/D$21),"-")</f>
        <v>0.21775736363716511</v>
      </c>
      <c r="E25" s="61">
        <f t="shared" ref="E25:BC29" si="5">IFERROR((E9/E$21),"-")</f>
        <v>0.25181296606910736</v>
      </c>
      <c r="F25" s="61">
        <f t="shared" si="5"/>
        <v>0.24657184490492362</v>
      </c>
      <c r="G25" s="61">
        <f t="shared" si="5"/>
        <v>0.24420249652039888</v>
      </c>
      <c r="H25" s="61">
        <f t="shared" si="5"/>
        <v>0.27719728924092135</v>
      </c>
      <c r="I25" s="61">
        <f t="shared" si="5"/>
        <v>0.22725917802331999</v>
      </c>
      <c r="J25" s="61">
        <f t="shared" si="5"/>
        <v>0.24791571747348512</v>
      </c>
      <c r="K25" s="86">
        <f t="shared" si="5"/>
        <v>0.2398932190237503</v>
      </c>
      <c r="L25" s="61">
        <f t="shared" si="5"/>
        <v>0.21278633923900767</v>
      </c>
      <c r="M25" s="61">
        <f t="shared" si="5"/>
        <v>0.18442539865321389</v>
      </c>
      <c r="N25" s="61">
        <f t="shared" si="5"/>
        <v>0.23632504754288969</v>
      </c>
      <c r="O25" s="61">
        <f t="shared" si="5"/>
        <v>0.19857491699313107</v>
      </c>
      <c r="P25" s="61">
        <f t="shared" si="5"/>
        <v>0.15820513161024097</v>
      </c>
      <c r="Q25" s="61">
        <f t="shared" si="5"/>
        <v>0.19336586607824835</v>
      </c>
      <c r="R25" s="61">
        <f t="shared" si="5"/>
        <v>0.19244169202060615</v>
      </c>
      <c r="S25" s="61">
        <f t="shared" si="5"/>
        <v>0.19691006060015234</v>
      </c>
      <c r="T25" s="61">
        <f t="shared" si="5"/>
        <v>0.23818999672316724</v>
      </c>
      <c r="U25" s="61">
        <f t="shared" si="5"/>
        <v>0.23241804952198833</v>
      </c>
      <c r="V25" s="61">
        <f t="shared" si="5"/>
        <v>0.1957792710494535</v>
      </c>
      <c r="W25" s="61">
        <f t="shared" si="5"/>
        <v>0.2328981497968797</v>
      </c>
      <c r="X25" s="61">
        <f t="shared" si="5"/>
        <v>0.19148913609560128</v>
      </c>
      <c r="Y25" s="61">
        <f t="shared" si="5"/>
        <v>0.19918059699951476</v>
      </c>
      <c r="Z25" s="61">
        <f t="shared" si="5"/>
        <v>0.15140505895319864</v>
      </c>
      <c r="AA25" s="61">
        <f t="shared" si="5"/>
        <v>0.19229309166427294</v>
      </c>
      <c r="AB25" s="61">
        <f t="shared" si="5"/>
        <v>0.18750107160548976</v>
      </c>
      <c r="AC25" s="61">
        <f t="shared" si="5"/>
        <v>0.22625993776755532</v>
      </c>
      <c r="AD25" s="61">
        <f t="shared" si="5"/>
        <v>0.23200205717695638</v>
      </c>
      <c r="AE25" s="61">
        <f t="shared" si="5"/>
        <v>0.16844747563779361</v>
      </c>
      <c r="AF25" s="61">
        <f t="shared" si="5"/>
        <v>0.20569029199904429</v>
      </c>
      <c r="AG25" s="61">
        <f t="shared" si="5"/>
        <v>0.19317701940571239</v>
      </c>
      <c r="AH25" s="61">
        <f t="shared" si="5"/>
        <v>0.2131118293351556</v>
      </c>
      <c r="AI25" s="61">
        <f t="shared" si="5"/>
        <v>0.21775919748432879</v>
      </c>
      <c r="AJ25" s="61">
        <f t="shared" si="5"/>
        <v>0.25236128089784443</v>
      </c>
      <c r="AK25" s="61">
        <f t="shared" si="5"/>
        <v>0.24684803739082964</v>
      </c>
      <c r="AL25" s="61">
        <f t="shared" si="5"/>
        <v>0.22293807132051854</v>
      </c>
      <c r="AM25" s="61">
        <f t="shared" si="5"/>
        <v>0.18619346075610935</v>
      </c>
      <c r="AN25" s="61">
        <f t="shared" si="5"/>
        <v>0.19796119246050814</v>
      </c>
      <c r="AO25" s="87">
        <f t="shared" si="5"/>
        <v>0.30452961288014091</v>
      </c>
      <c r="AP25" s="87">
        <f t="shared" si="5"/>
        <v>0.31243679476771935</v>
      </c>
      <c r="AQ25" s="87">
        <f t="shared" si="5"/>
        <v>0.27157502140418732</v>
      </c>
      <c r="AR25" s="87">
        <f t="shared" si="5"/>
        <v>0.25802328433039856</v>
      </c>
      <c r="AS25" s="87">
        <f t="shared" si="5"/>
        <v>0.28329357789610121</v>
      </c>
      <c r="AT25" s="87">
        <f t="shared" si="5"/>
        <v>0.29157808599812213</v>
      </c>
      <c r="AU25" s="87">
        <f t="shared" si="5"/>
        <v>0.29639440467923811</v>
      </c>
      <c r="AV25" s="87">
        <f t="shared" si="5"/>
        <v>0.26750250380206986</v>
      </c>
      <c r="AW25" s="87">
        <f t="shared" si="5"/>
        <v>0.24406497593892068</v>
      </c>
      <c r="AX25" s="87">
        <f t="shared" si="5"/>
        <v>0.28024971175052588</v>
      </c>
      <c r="AY25" s="87">
        <f t="shared" si="5"/>
        <v>0.26177316177000948</v>
      </c>
      <c r="AZ25" s="87">
        <f t="shared" si="5"/>
        <v>0.26951958867701797</v>
      </c>
      <c r="BA25" s="87">
        <f t="shared" si="5"/>
        <v>0.27343167870078611</v>
      </c>
      <c r="BB25" s="87">
        <f t="shared" si="5"/>
        <v>0.28143723717018349</v>
      </c>
      <c r="BC25" s="87">
        <f t="shared" si="5"/>
        <v>0.29010598708481816</v>
      </c>
      <c r="BD25" s="88">
        <f t="shared" ref="BD25:BD36" si="6">BD9/BD$21</f>
        <v>0.23260782706502575</v>
      </c>
    </row>
    <row r="26" spans="2:59" ht="15" customHeight="1" x14ac:dyDescent="0.3">
      <c r="B26" s="135"/>
      <c r="C26" s="74" t="str">
        <f t="shared" ref="C26:C36" si="7">C10</f>
        <v>Progressive</v>
      </c>
      <c r="D26" s="61">
        <f t="shared" ref="D26:S36" si="8">IFERROR((D10/D$21),"-")</f>
        <v>0.1274544627746389</v>
      </c>
      <c r="E26" s="61">
        <f t="shared" si="5"/>
        <v>0.17912682741553843</v>
      </c>
      <c r="F26" s="61">
        <f t="shared" si="5"/>
        <v>0.14841947148949325</v>
      </c>
      <c r="G26" s="61">
        <f t="shared" si="5"/>
        <v>0.15297437389893229</v>
      </c>
      <c r="H26" s="61">
        <f t="shared" si="5"/>
        <v>0.21087496896433444</v>
      </c>
      <c r="I26" s="61">
        <f t="shared" si="5"/>
        <v>0.17859917794470451</v>
      </c>
      <c r="J26" s="61">
        <f t="shared" si="5"/>
        <v>0.17057811392786509</v>
      </c>
      <c r="K26" s="86">
        <f t="shared" si="5"/>
        <v>0.18327532107764388</v>
      </c>
      <c r="L26" s="61">
        <f t="shared" si="5"/>
        <v>0.18489605847159732</v>
      </c>
      <c r="M26" s="61">
        <f t="shared" si="5"/>
        <v>0.16565253232276886</v>
      </c>
      <c r="N26" s="61">
        <f t="shared" si="5"/>
        <v>0.2176946010806356</v>
      </c>
      <c r="O26" s="61">
        <f t="shared" si="5"/>
        <v>0.15434850587635926</v>
      </c>
      <c r="P26" s="61">
        <f t="shared" si="5"/>
        <v>0.21335913665903267</v>
      </c>
      <c r="Q26" s="61">
        <f t="shared" si="5"/>
        <v>0.21307476873461775</v>
      </c>
      <c r="R26" s="61">
        <f t="shared" si="5"/>
        <v>0.16428768991736648</v>
      </c>
      <c r="S26" s="61">
        <f t="shared" si="5"/>
        <v>0.15812204887671297</v>
      </c>
      <c r="T26" s="61">
        <f t="shared" si="5"/>
        <v>0.19462003634305464</v>
      </c>
      <c r="U26" s="61">
        <f t="shared" si="5"/>
        <v>0.20013648839465706</v>
      </c>
      <c r="V26" s="61">
        <f t="shared" si="5"/>
        <v>0.17890177437834831</v>
      </c>
      <c r="W26" s="61">
        <f t="shared" si="5"/>
        <v>0.21930616006212014</v>
      </c>
      <c r="X26" s="61">
        <f t="shared" si="5"/>
        <v>0.17067078191482207</v>
      </c>
      <c r="Y26" s="61">
        <f t="shared" si="5"/>
        <v>0.18742976324457161</v>
      </c>
      <c r="Z26" s="61">
        <f t="shared" si="5"/>
        <v>0.19865213444848887</v>
      </c>
      <c r="AA26" s="61">
        <f t="shared" si="5"/>
        <v>0.16847973831159277</v>
      </c>
      <c r="AB26" s="61">
        <f t="shared" si="5"/>
        <v>0.17214038889200398</v>
      </c>
      <c r="AC26" s="61">
        <f t="shared" si="5"/>
        <v>0.19121326770763489</v>
      </c>
      <c r="AD26" s="61">
        <f t="shared" si="5"/>
        <v>0.20350034155418931</v>
      </c>
      <c r="AE26" s="61">
        <f t="shared" si="5"/>
        <v>0.20426924167431995</v>
      </c>
      <c r="AF26" s="61">
        <f t="shared" si="5"/>
        <v>0.20077254688877563</v>
      </c>
      <c r="AG26" s="61">
        <f t="shared" si="5"/>
        <v>0.19408751317196762</v>
      </c>
      <c r="AH26" s="61">
        <f t="shared" si="5"/>
        <v>0.22388168350556545</v>
      </c>
      <c r="AI26" s="61">
        <f t="shared" si="5"/>
        <v>0.20435405234393803</v>
      </c>
      <c r="AJ26" s="61">
        <f t="shared" si="5"/>
        <v>0.16453519013805751</v>
      </c>
      <c r="AK26" s="61">
        <f t="shared" si="5"/>
        <v>0.17153609323833102</v>
      </c>
      <c r="AL26" s="61">
        <f t="shared" si="5"/>
        <v>0.21884952313654316</v>
      </c>
      <c r="AM26" s="61">
        <f t="shared" si="5"/>
        <v>0.18728776870237968</v>
      </c>
      <c r="AN26" s="61">
        <f t="shared" si="5"/>
        <v>0.16753268002349272</v>
      </c>
      <c r="AO26" s="87">
        <f t="shared" si="5"/>
        <v>0.19007949205788752</v>
      </c>
      <c r="AP26" s="87">
        <f t="shared" si="5"/>
        <v>0.18142759807073464</v>
      </c>
      <c r="AQ26" s="87">
        <f t="shared" si="5"/>
        <v>0.12384255813261083</v>
      </c>
      <c r="AR26" s="87">
        <f t="shared" si="5"/>
        <v>0.11992898812968705</v>
      </c>
      <c r="AS26" s="87">
        <f t="shared" si="5"/>
        <v>0.12340846147390405</v>
      </c>
      <c r="AT26" s="87">
        <f t="shared" si="5"/>
        <v>0.11824198502627634</v>
      </c>
      <c r="AU26" s="87">
        <f t="shared" si="5"/>
        <v>0.11632271033407382</v>
      </c>
      <c r="AV26" s="87">
        <f t="shared" si="5"/>
        <v>0.11297720171194707</v>
      </c>
      <c r="AW26" s="87">
        <f t="shared" si="5"/>
        <v>9.7869474834818421E-2</v>
      </c>
      <c r="AX26" s="87">
        <f t="shared" si="5"/>
        <v>0.10060384856290389</v>
      </c>
      <c r="AY26" s="87">
        <f t="shared" si="5"/>
        <v>0.14078853375976608</v>
      </c>
      <c r="AZ26" s="87">
        <f t="shared" si="5"/>
        <v>0.11950491806634528</v>
      </c>
      <c r="BA26" s="87">
        <f t="shared" si="5"/>
        <v>0.12354683886526024</v>
      </c>
      <c r="BB26" s="87">
        <f t="shared" si="5"/>
        <v>0.13118413086553551</v>
      </c>
      <c r="BC26" s="87">
        <f t="shared" si="5"/>
        <v>0.15922757936579993</v>
      </c>
      <c r="BD26" s="88">
        <f t="shared" si="6"/>
        <v>0.16821903578233643</v>
      </c>
    </row>
    <row r="27" spans="2:59" ht="15" customHeight="1" x14ac:dyDescent="0.3">
      <c r="B27" s="135"/>
      <c r="C27" s="74" t="str">
        <f t="shared" si="7"/>
        <v>Liberty Mutual</v>
      </c>
      <c r="D27" s="61">
        <f t="shared" si="8"/>
        <v>0.17686578985461704</v>
      </c>
      <c r="E27" s="61">
        <f t="shared" si="5"/>
        <v>0.13507481876237051</v>
      </c>
      <c r="F27" s="61">
        <f t="shared" si="5"/>
        <v>0.11961478302215479</v>
      </c>
      <c r="G27" s="61">
        <f t="shared" si="5"/>
        <v>0.13027878719670907</v>
      </c>
      <c r="H27" s="61">
        <f t="shared" si="5"/>
        <v>0.16344565493506549</v>
      </c>
      <c r="I27" s="61">
        <f t="shared" si="5"/>
        <v>0.13989647658767129</v>
      </c>
      <c r="J27" s="61">
        <f t="shared" si="5"/>
        <v>0.13573522489750428</v>
      </c>
      <c r="K27" s="86">
        <f t="shared" si="5"/>
        <v>0.13228929062805872</v>
      </c>
      <c r="L27" s="61">
        <f t="shared" si="5"/>
        <v>0.15834177105755581</v>
      </c>
      <c r="M27" s="61">
        <f t="shared" si="5"/>
        <v>0.14187269494452473</v>
      </c>
      <c r="N27" s="61">
        <f t="shared" si="5"/>
        <v>0.14696635283986231</v>
      </c>
      <c r="O27" s="61">
        <f t="shared" si="5"/>
        <v>0.12493368234281396</v>
      </c>
      <c r="P27" s="61">
        <f t="shared" si="5"/>
        <v>0.1635167051583713</v>
      </c>
      <c r="Q27" s="61">
        <f t="shared" si="5"/>
        <v>0.17451667656793687</v>
      </c>
      <c r="R27" s="61">
        <f t="shared" si="5"/>
        <v>0.13922870506259</v>
      </c>
      <c r="S27" s="61">
        <f t="shared" si="5"/>
        <v>0.12956970605362692</v>
      </c>
      <c r="T27" s="61">
        <f t="shared" si="5"/>
        <v>0.15400390666558858</v>
      </c>
      <c r="U27" s="61">
        <f t="shared" si="5"/>
        <v>0.1495862015312015</v>
      </c>
      <c r="V27" s="61">
        <f t="shared" si="5"/>
        <v>0.14035936580683123</v>
      </c>
      <c r="W27" s="61">
        <f t="shared" si="5"/>
        <v>0.15297218362150783</v>
      </c>
      <c r="X27" s="61">
        <f t="shared" si="5"/>
        <v>0.15357262729203977</v>
      </c>
      <c r="Y27" s="61">
        <f t="shared" si="5"/>
        <v>0.15157799093452831</v>
      </c>
      <c r="Z27" s="61">
        <f t="shared" si="5"/>
        <v>0.13833123392641575</v>
      </c>
      <c r="AA27" s="61">
        <f t="shared" si="5"/>
        <v>0.11286122841056458</v>
      </c>
      <c r="AB27" s="61">
        <f t="shared" si="5"/>
        <v>0.12023622123868791</v>
      </c>
      <c r="AC27" s="61">
        <f t="shared" si="5"/>
        <v>0.13650965816601046</v>
      </c>
      <c r="AD27" s="61">
        <f t="shared" si="5"/>
        <v>0.12807928768284926</v>
      </c>
      <c r="AE27" s="61">
        <f t="shared" si="5"/>
        <v>0.1418335757740124</v>
      </c>
      <c r="AF27" s="61">
        <f t="shared" si="5"/>
        <v>0.14160864812751461</v>
      </c>
      <c r="AG27" s="61">
        <f t="shared" si="5"/>
        <v>0.13492238899040565</v>
      </c>
      <c r="AH27" s="61">
        <f t="shared" si="5"/>
        <v>0.15032141250666409</v>
      </c>
      <c r="AI27" s="61">
        <f t="shared" si="5"/>
        <v>0.12559548760254183</v>
      </c>
      <c r="AJ27" s="61">
        <f t="shared" si="5"/>
        <v>0.11093774032871681</v>
      </c>
      <c r="AK27" s="61">
        <f t="shared" si="5"/>
        <v>0.12302152245351305</v>
      </c>
      <c r="AL27" s="61">
        <f t="shared" si="5"/>
        <v>0.14747457984758391</v>
      </c>
      <c r="AM27" s="61">
        <f t="shared" si="5"/>
        <v>0.13403847138936209</v>
      </c>
      <c r="AN27" s="61">
        <f t="shared" si="5"/>
        <v>0.12644895690685382</v>
      </c>
      <c r="AO27" s="87">
        <f t="shared" si="5"/>
        <v>0.12621984763628166</v>
      </c>
      <c r="AP27" s="87">
        <f t="shared" si="5"/>
        <v>0.12434109264678579</v>
      </c>
      <c r="AQ27" s="87">
        <f t="shared" si="5"/>
        <v>0.12760272375999135</v>
      </c>
      <c r="AR27" s="87">
        <f t="shared" si="5"/>
        <v>0.11869301320082624</v>
      </c>
      <c r="AS27" s="87">
        <f t="shared" si="5"/>
        <v>0.12807057134065031</v>
      </c>
      <c r="AT27" s="87">
        <f t="shared" si="5"/>
        <v>0.13044232508612028</v>
      </c>
      <c r="AU27" s="87">
        <f t="shared" si="5"/>
        <v>0.13286104249235153</v>
      </c>
      <c r="AV27" s="87">
        <f t="shared" si="5"/>
        <v>0.13976708900111107</v>
      </c>
      <c r="AW27" s="87">
        <f t="shared" si="5"/>
        <v>0.15714254214981305</v>
      </c>
      <c r="AX27" s="87">
        <f t="shared" si="5"/>
        <v>0.17398994657464389</v>
      </c>
      <c r="AY27" s="87">
        <f t="shared" si="5"/>
        <v>0.22414969457446926</v>
      </c>
      <c r="AZ27" s="87">
        <f t="shared" si="5"/>
        <v>0.16116390825068319</v>
      </c>
      <c r="BA27" s="87">
        <f t="shared" si="5"/>
        <v>0.17051051984569948</v>
      </c>
      <c r="BB27" s="87">
        <f t="shared" si="5"/>
        <v>0.19546323854440961</v>
      </c>
      <c r="BC27" s="87">
        <f t="shared" si="5"/>
        <v>0.1786501575357497</v>
      </c>
      <c r="BD27" s="88">
        <f t="shared" si="6"/>
        <v>0.1425872296962116</v>
      </c>
    </row>
    <row r="28" spans="2:59" ht="15" customHeight="1" x14ac:dyDescent="0.3">
      <c r="B28" s="135"/>
      <c r="C28" s="74" t="str">
        <f t="shared" si="7"/>
        <v>State Farm</v>
      </c>
      <c r="D28" s="61">
        <f t="shared" si="8"/>
        <v>0.13569864223719316</v>
      </c>
      <c r="E28" s="61">
        <f t="shared" si="5"/>
        <v>4.2084816615592206E-2</v>
      </c>
      <c r="F28" s="61">
        <f t="shared" si="5"/>
        <v>0.15242631198981785</v>
      </c>
      <c r="G28" s="61">
        <f t="shared" si="5"/>
        <v>0.15455232062798999</v>
      </c>
      <c r="H28" s="61">
        <f t="shared" si="5"/>
        <v>1.8039435746484894E-2</v>
      </c>
      <c r="I28" s="61">
        <f t="shared" si="5"/>
        <v>0.13868809199052948</v>
      </c>
      <c r="J28" s="61">
        <f t="shared" si="5"/>
        <v>0.14371376138988964</v>
      </c>
      <c r="K28" s="86">
        <f t="shared" si="5"/>
        <v>1.8312375271871299E-2</v>
      </c>
      <c r="L28" s="61">
        <f t="shared" si="5"/>
        <v>0.1547836401441276</v>
      </c>
      <c r="M28" s="61">
        <f t="shared" si="5"/>
        <v>0.12692383397476142</v>
      </c>
      <c r="N28" s="61">
        <f t="shared" si="5"/>
        <v>2.0640991283767712E-2</v>
      </c>
      <c r="O28" s="61">
        <f t="shared" si="5"/>
        <v>0.13779772675368482</v>
      </c>
      <c r="P28" s="61">
        <f t="shared" si="5"/>
        <v>0.14104744922535689</v>
      </c>
      <c r="Q28" s="61">
        <f t="shared" si="5"/>
        <v>2.963761351099042E-2</v>
      </c>
      <c r="R28" s="61">
        <f t="shared" si="5"/>
        <v>0.13938962260639712</v>
      </c>
      <c r="S28" s="61">
        <f t="shared" si="5"/>
        <v>0.1416849360746123</v>
      </c>
      <c r="T28" s="61">
        <f t="shared" si="5"/>
        <v>3.6307732899826799E-2</v>
      </c>
      <c r="U28" s="61">
        <f t="shared" si="5"/>
        <v>0.15358693194163012</v>
      </c>
      <c r="V28" s="61">
        <f t="shared" si="5"/>
        <v>0.13891168364661075</v>
      </c>
      <c r="W28" s="61">
        <f t="shared" si="5"/>
        <v>2.7229871996563567E-2</v>
      </c>
      <c r="X28" s="61">
        <f t="shared" si="5"/>
        <v>0.15018195209743485</v>
      </c>
      <c r="Y28" s="61">
        <f t="shared" si="5"/>
        <v>0.15020020443774459</v>
      </c>
      <c r="Z28" s="61">
        <f t="shared" si="5"/>
        <v>0.13874802794681088</v>
      </c>
      <c r="AA28" s="61">
        <f t="shared" si="5"/>
        <v>0.11961289627307121</v>
      </c>
      <c r="AB28" s="61">
        <f t="shared" si="5"/>
        <v>0.16086084328053543</v>
      </c>
      <c r="AC28" s="61">
        <f t="shared" si="5"/>
        <v>0.15710380236732871</v>
      </c>
      <c r="AD28" s="61">
        <f t="shared" si="5"/>
        <v>9.3825720993412312E-2</v>
      </c>
      <c r="AE28" s="61">
        <f t="shared" si="5"/>
        <v>0.1138898476938344</v>
      </c>
      <c r="AF28" s="61">
        <f t="shared" si="5"/>
        <v>1.0394920726202531E-2</v>
      </c>
      <c r="AG28" s="61">
        <f t="shared" si="5"/>
        <v>0.11489941944675763</v>
      </c>
      <c r="AH28" s="61">
        <f t="shared" si="5"/>
        <v>0.12228486695579834</v>
      </c>
      <c r="AI28" s="61">
        <f t="shared" si="5"/>
        <v>7.1976102399163563E-2</v>
      </c>
      <c r="AJ28" s="61">
        <f t="shared" si="5"/>
        <v>9.9554678860695162E-2</v>
      </c>
      <c r="AK28" s="61">
        <f t="shared" si="5"/>
        <v>0.10074649279237129</v>
      </c>
      <c r="AL28" s="61">
        <f t="shared" si="5"/>
        <v>0.11545274927541467</v>
      </c>
      <c r="AM28" s="61">
        <f t="shared" si="5"/>
        <v>0.11031689902293049</v>
      </c>
      <c r="AN28" s="61">
        <f t="shared" si="5"/>
        <v>0.14912842758563885</v>
      </c>
      <c r="AO28" s="87">
        <f t="shared" si="5"/>
        <v>4.4113914972028823E-2</v>
      </c>
      <c r="AP28" s="87">
        <f t="shared" si="5"/>
        <v>0.14802185846017862</v>
      </c>
      <c r="AQ28" s="87">
        <f t="shared" si="5"/>
        <v>9.4478700019679507E-2</v>
      </c>
      <c r="AR28" s="87">
        <f t="shared" si="5"/>
        <v>0.10020153054372084</v>
      </c>
      <c r="AS28" s="87">
        <f t="shared" si="5"/>
        <v>4.3890375702869286E-2</v>
      </c>
      <c r="AT28" s="87">
        <f t="shared" si="5"/>
        <v>8.9049518498341279E-2</v>
      </c>
      <c r="AU28" s="87">
        <f t="shared" si="5"/>
        <v>0.10854784745048374</v>
      </c>
      <c r="AV28" s="87">
        <f t="shared" si="5"/>
        <v>5.0451920818032334E-2</v>
      </c>
      <c r="AW28" s="87">
        <f t="shared" si="5"/>
        <v>0.1043025106443121</v>
      </c>
      <c r="AX28" s="87">
        <f t="shared" si="5"/>
        <v>0.10683768858312306</v>
      </c>
      <c r="AY28" s="87">
        <f t="shared" si="5"/>
        <v>8.8364764584850472E-2</v>
      </c>
      <c r="AZ28" s="87">
        <f t="shared" si="5"/>
        <v>0.11824725437815375</v>
      </c>
      <c r="BA28" s="87">
        <f t="shared" si="5"/>
        <v>9.7443868251119808E-2</v>
      </c>
      <c r="BB28" s="87">
        <f t="shared" si="5"/>
        <v>4.5268223699318613E-2</v>
      </c>
      <c r="BC28" s="87">
        <f t="shared" si="5"/>
        <v>0.14121304343089155</v>
      </c>
      <c r="BD28" s="88">
        <f t="shared" si="6"/>
        <v>0.10496412895987049</v>
      </c>
    </row>
    <row r="29" spans="2:59" ht="15" customHeight="1" x14ac:dyDescent="0.3">
      <c r="B29" s="135"/>
      <c r="C29" s="74" t="str">
        <f t="shared" si="7"/>
        <v>The General</v>
      </c>
      <c r="D29" s="61">
        <f t="shared" si="8"/>
        <v>3.5885742367187771E-2</v>
      </c>
      <c r="E29" s="61">
        <f t="shared" si="5"/>
        <v>6.2884385372654755E-2</v>
      </c>
      <c r="F29" s="61">
        <f t="shared" si="5"/>
        <v>5.6783422277371237E-2</v>
      </c>
      <c r="G29" s="61">
        <f t="shared" si="5"/>
        <v>5.76431208527243E-2</v>
      </c>
      <c r="H29" s="61">
        <f t="shared" si="5"/>
        <v>9.288741480440714E-2</v>
      </c>
      <c r="I29" s="61">
        <f t="shared" si="5"/>
        <v>9.003038486181375E-2</v>
      </c>
      <c r="J29" s="61">
        <f t="shared" si="5"/>
        <v>9.1205851589553619E-2</v>
      </c>
      <c r="K29" s="86">
        <f t="shared" si="5"/>
        <v>9.0510504292124164E-2</v>
      </c>
      <c r="L29" s="61">
        <f t="shared" si="5"/>
        <v>9.1581666669108858E-2</v>
      </c>
      <c r="M29" s="61">
        <f t="shared" si="5"/>
        <v>8.5684117375610935E-2</v>
      </c>
      <c r="N29" s="61">
        <f t="shared" si="5"/>
        <v>9.6806399675146898E-2</v>
      </c>
      <c r="O29" s="61">
        <f t="shared" si="5"/>
        <v>7.8671187393496475E-2</v>
      </c>
      <c r="P29" s="61">
        <f t="shared" si="5"/>
        <v>7.7201119861115969E-2</v>
      </c>
      <c r="Q29" s="61">
        <f t="shared" si="5"/>
        <v>7.4949927862174345E-2</v>
      </c>
      <c r="R29" s="61">
        <f t="shared" si="5"/>
        <v>6.9826537455838902E-2</v>
      </c>
      <c r="S29" s="61">
        <f t="shared" si="5"/>
        <v>6.9455137756320978E-2</v>
      </c>
      <c r="T29" s="61">
        <f t="shared" si="5"/>
        <v>7.8842724792857352E-2</v>
      </c>
      <c r="U29" s="61">
        <f t="shared" si="5"/>
        <v>7.0717595998382787E-2</v>
      </c>
      <c r="V29" s="61">
        <f t="shared" si="5"/>
        <v>6.5710835165515749E-2</v>
      </c>
      <c r="W29" s="61">
        <f t="shared" si="5"/>
        <v>7.6233912374644566E-2</v>
      </c>
      <c r="X29" s="61">
        <f t="shared" si="5"/>
        <v>6.544606709817502E-2</v>
      </c>
      <c r="Y29" s="61">
        <f t="shared" si="5"/>
        <v>5.8543948952514697E-2</v>
      </c>
      <c r="Z29" s="61">
        <f t="shared" si="5"/>
        <v>6.8999092315244454E-2</v>
      </c>
      <c r="AA29" s="61">
        <f t="shared" si="5"/>
        <v>6.5132021136994636E-2</v>
      </c>
      <c r="AB29" s="61">
        <f t="shared" si="5"/>
        <v>6.295247817747826E-2</v>
      </c>
      <c r="AC29" s="61">
        <f t="shared" si="5"/>
        <v>5.8595167305786434E-2</v>
      </c>
      <c r="AD29" s="61">
        <f t="shared" si="5"/>
        <v>6.4668770954545804E-2</v>
      </c>
      <c r="AE29" s="61">
        <f t="shared" si="5"/>
        <v>6.4334099692429064E-2</v>
      </c>
      <c r="AF29" s="61">
        <f t="shared" si="5"/>
        <v>7.3558557320484316E-2</v>
      </c>
      <c r="AG29" s="61">
        <f t="shared" si="5"/>
        <v>6.5441887449236125E-2</v>
      </c>
      <c r="AH29" s="61">
        <f t="shared" si="5"/>
        <v>7.1237988319999529E-2</v>
      </c>
      <c r="AI29" s="61">
        <f t="shared" si="5"/>
        <v>6.5989350155476245E-2</v>
      </c>
      <c r="AJ29" s="61">
        <f t="shared" si="5"/>
        <v>5.8188798959629508E-2</v>
      </c>
      <c r="AK29" s="61">
        <f t="shared" si="5"/>
        <v>6.3395071104481074E-2</v>
      </c>
      <c r="AL29" s="61">
        <f t="shared" si="5"/>
        <v>7.5126682539066486E-2</v>
      </c>
      <c r="AM29" s="61">
        <f t="shared" si="5"/>
        <v>6.4287390300688876E-2</v>
      </c>
      <c r="AN29" s="61">
        <f t="shared" si="5"/>
        <v>5.8067726016500579E-2</v>
      </c>
      <c r="AO29" s="87">
        <f t="shared" si="5"/>
        <v>6.8634606078470634E-2</v>
      </c>
      <c r="AP29" s="87">
        <f t="shared" si="5"/>
        <v>6.403121628734576E-2</v>
      </c>
      <c r="AQ29" s="87">
        <f t="shared" si="5"/>
        <v>5.1836983966647952E-2</v>
      </c>
      <c r="AR29" s="87">
        <f t="shared" si="5"/>
        <v>6.0808012940933118E-2</v>
      </c>
      <c r="AS29" s="87">
        <f t="shared" si="5"/>
        <v>5.5990451235091693E-2</v>
      </c>
      <c r="AT29" s="87">
        <f t="shared" si="5"/>
        <v>6.2727477779584567E-2</v>
      </c>
      <c r="AU29" s="87">
        <f t="shared" si="5"/>
        <v>5.9587195686287432E-2</v>
      </c>
      <c r="AV29" s="87">
        <f t="shared" si="5"/>
        <v>6.3649386458095994E-2</v>
      </c>
      <c r="AW29" s="87">
        <f t="shared" si="5"/>
        <v>5.4965821447380644E-2</v>
      </c>
      <c r="AX29" s="87">
        <f t="shared" si="5"/>
        <v>6.161518196651055E-2</v>
      </c>
      <c r="AY29" s="87">
        <f t="shared" si="5"/>
        <v>8.6649166965422506E-2</v>
      </c>
      <c r="AZ29" s="87">
        <f t="shared" si="5"/>
        <v>7.0086710132615498E-2</v>
      </c>
      <c r="BA29" s="87">
        <f t="shared" si="5"/>
        <v>7.4703386038537434E-2</v>
      </c>
      <c r="BB29" s="87">
        <f t="shared" si="5"/>
        <v>7.1989387416482184E-2</v>
      </c>
      <c r="BC29" s="87">
        <f t="shared" si="5"/>
        <v>7.2725848366198886E-2</v>
      </c>
      <c r="BD29" s="88">
        <f t="shared" si="6"/>
        <v>6.8753328232476402E-2</v>
      </c>
    </row>
    <row r="30" spans="2:59" ht="15" customHeight="1" x14ac:dyDescent="0.3">
      <c r="B30" s="135"/>
      <c r="C30" s="74" t="str">
        <f t="shared" si="7"/>
        <v>Esurance</v>
      </c>
      <c r="D30" s="61">
        <f t="shared" si="8"/>
        <v>4.684982704826865E-2</v>
      </c>
      <c r="E30" s="61">
        <f t="shared" si="8"/>
        <v>4.7678235678511691E-2</v>
      </c>
      <c r="F30" s="61">
        <f t="shared" si="8"/>
        <v>3.1775465630091114E-2</v>
      </c>
      <c r="G30" s="61">
        <f t="shared" si="8"/>
        <v>4.2564702703288868E-2</v>
      </c>
      <c r="H30" s="61">
        <f t="shared" si="8"/>
        <v>5.9805906894438536E-2</v>
      </c>
      <c r="I30" s="61">
        <f t="shared" si="8"/>
        <v>5.1165211626173171E-2</v>
      </c>
      <c r="J30" s="61">
        <f t="shared" si="8"/>
        <v>3.2513401836369547E-2</v>
      </c>
      <c r="K30" s="86">
        <f t="shared" si="8"/>
        <v>3.8750621305743624E-2</v>
      </c>
      <c r="L30" s="61">
        <f t="shared" si="8"/>
        <v>3.5424887647611342E-2</v>
      </c>
      <c r="M30" s="61">
        <f t="shared" si="8"/>
        <v>3.9567778660962762E-2</v>
      </c>
      <c r="N30" s="61">
        <f t="shared" si="8"/>
        <v>4.5655799372231687E-2</v>
      </c>
      <c r="O30" s="61">
        <f t="shared" si="8"/>
        <v>4.3949194525938554E-2</v>
      </c>
      <c r="P30" s="61">
        <f t="shared" si="8"/>
        <v>6.7218629260697688E-2</v>
      </c>
      <c r="Q30" s="61">
        <f t="shared" si="8"/>
        <v>5.5364508189764919E-2</v>
      </c>
      <c r="R30" s="61">
        <f t="shared" si="8"/>
        <v>4.9533047209047575E-2</v>
      </c>
      <c r="S30" s="61">
        <f t="shared" si="8"/>
        <v>3.8562759801320408E-2</v>
      </c>
      <c r="T30" s="61">
        <f t="shared" ref="T30:BC36" si="9">IFERROR((T14/T$21),"-")</f>
        <v>4.4080210057748863E-2</v>
      </c>
      <c r="U30" s="61">
        <f t="shared" si="9"/>
        <v>4.8712571000368035E-2</v>
      </c>
      <c r="V30" s="61">
        <f t="shared" si="9"/>
        <v>4.5095686371659498E-2</v>
      </c>
      <c r="W30" s="61">
        <f t="shared" si="9"/>
        <v>5.3883333853448644E-2</v>
      </c>
      <c r="X30" s="61">
        <f t="shared" si="9"/>
        <v>4.6452739558706525E-2</v>
      </c>
      <c r="Y30" s="61">
        <f t="shared" si="9"/>
        <v>5.0058750038719277E-2</v>
      </c>
      <c r="Z30" s="61">
        <f t="shared" si="9"/>
        <v>6.351979462860563E-2</v>
      </c>
      <c r="AA30" s="61">
        <f t="shared" si="9"/>
        <v>4.4248239360299216E-2</v>
      </c>
      <c r="AB30" s="61">
        <f t="shared" si="9"/>
        <v>5.4631258813231103E-2</v>
      </c>
      <c r="AC30" s="61">
        <f t="shared" si="9"/>
        <v>5.7041706678427666E-2</v>
      </c>
      <c r="AD30" s="61">
        <f t="shared" si="9"/>
        <v>7.5680949128055328E-2</v>
      </c>
      <c r="AE30" s="61">
        <f t="shared" si="9"/>
        <v>0.11462680058432312</v>
      </c>
      <c r="AF30" s="61">
        <f t="shared" si="9"/>
        <v>8.6249130514756384E-2</v>
      </c>
      <c r="AG30" s="61">
        <f t="shared" si="9"/>
        <v>3.8144439752307809E-2</v>
      </c>
      <c r="AH30" s="61">
        <f t="shared" si="9"/>
        <v>5.3731031781063317E-2</v>
      </c>
      <c r="AI30" s="61">
        <f t="shared" si="9"/>
        <v>5.141235554096333E-2</v>
      </c>
      <c r="AJ30" s="61">
        <f t="shared" si="9"/>
        <v>4.0892056459343393E-2</v>
      </c>
      <c r="AK30" s="61">
        <f t="shared" si="9"/>
        <v>5.1327835867235938E-2</v>
      </c>
      <c r="AL30" s="61">
        <f t="shared" si="9"/>
        <v>5.9233315801424581E-2</v>
      </c>
      <c r="AM30" s="61">
        <f t="shared" si="9"/>
        <v>5.2133508048058663E-2</v>
      </c>
      <c r="AN30" s="61">
        <f t="shared" si="9"/>
        <v>4.791672618382882E-2</v>
      </c>
      <c r="AO30" s="87">
        <f t="shared" si="9"/>
        <v>4.2462756323661782E-2</v>
      </c>
      <c r="AP30" s="87">
        <f t="shared" si="9"/>
        <v>4.2240277328062591E-2</v>
      </c>
      <c r="AQ30" s="87">
        <f t="shared" si="9"/>
        <v>6.5871159500590734E-2</v>
      </c>
      <c r="AR30" s="87">
        <f t="shared" si="9"/>
        <v>6.2788084545848138E-2</v>
      </c>
      <c r="AS30" s="87">
        <f t="shared" si="9"/>
        <v>8.2101474277082018E-2</v>
      </c>
      <c r="AT30" s="87">
        <f t="shared" si="9"/>
        <v>9.0518265290141189E-2</v>
      </c>
      <c r="AU30" s="87">
        <f t="shared" si="9"/>
        <v>6.3180774600933021E-2</v>
      </c>
      <c r="AV30" s="87">
        <f t="shared" si="9"/>
        <v>5.6064323425872462E-2</v>
      </c>
      <c r="AW30" s="87">
        <f t="shared" si="9"/>
        <v>4.6156860236088844E-2</v>
      </c>
      <c r="AX30" s="87">
        <f t="shared" si="9"/>
        <v>4.5104073016959602E-2</v>
      </c>
      <c r="AY30" s="87">
        <f t="shared" si="9"/>
        <v>6.0160788523073994E-4</v>
      </c>
      <c r="AZ30" s="87">
        <f t="shared" si="9"/>
        <v>6.0213900915377871E-2</v>
      </c>
      <c r="BA30" s="87">
        <f t="shared" si="9"/>
        <v>4.676585983901127E-2</v>
      </c>
      <c r="BB30" s="87">
        <f t="shared" si="9"/>
        <v>5.7150650215891469E-2</v>
      </c>
      <c r="BC30" s="87">
        <f t="shared" si="9"/>
        <v>0</v>
      </c>
      <c r="BD30" s="88">
        <f t="shared" si="6"/>
        <v>5.1436448770270982E-2</v>
      </c>
    </row>
    <row r="31" spans="2:59" ht="15" customHeight="1" x14ac:dyDescent="0.3">
      <c r="B31" s="135"/>
      <c r="C31" s="74" t="str">
        <f t="shared" si="7"/>
        <v>Allstate</v>
      </c>
      <c r="D31" s="61">
        <f t="shared" si="8"/>
        <v>6.2122987834652289E-2</v>
      </c>
      <c r="E31" s="61">
        <f t="shared" si="8"/>
        <v>2.8655656760818222E-2</v>
      </c>
      <c r="F31" s="61">
        <f t="shared" si="8"/>
        <v>3.1016887595993223E-2</v>
      </c>
      <c r="G31" s="61">
        <f t="shared" si="8"/>
        <v>3.4646247145027204E-2</v>
      </c>
      <c r="H31" s="61">
        <f t="shared" si="8"/>
        <v>4.742895523544767E-3</v>
      </c>
      <c r="I31" s="61">
        <f t="shared" si="8"/>
        <v>3.6018967281570315E-2</v>
      </c>
      <c r="J31" s="61">
        <f t="shared" si="8"/>
        <v>4.0709288568782954E-2</v>
      </c>
      <c r="K31" s="86">
        <f t="shared" si="8"/>
        <v>5.7283589024885319E-2</v>
      </c>
      <c r="L31" s="61">
        <f t="shared" si="8"/>
        <v>2.3628070000630088E-3</v>
      </c>
      <c r="M31" s="61">
        <f t="shared" si="8"/>
        <v>6.2500347979247667E-2</v>
      </c>
      <c r="N31" s="61">
        <f t="shared" si="8"/>
        <v>6.3349798235761978E-2</v>
      </c>
      <c r="O31" s="61">
        <f t="shared" si="8"/>
        <v>6.5974386451873576E-2</v>
      </c>
      <c r="P31" s="61">
        <f t="shared" si="8"/>
        <v>1.6275572435834749E-2</v>
      </c>
      <c r="Q31" s="61">
        <f t="shared" si="8"/>
        <v>8.5329287957226524E-2</v>
      </c>
      <c r="R31" s="61">
        <f t="shared" si="8"/>
        <v>5.7457780126063014E-2</v>
      </c>
      <c r="S31" s="61">
        <f t="shared" si="8"/>
        <v>5.9344280576748301E-2</v>
      </c>
      <c r="T31" s="61">
        <f t="shared" si="9"/>
        <v>2.2826757680342834E-2</v>
      </c>
      <c r="U31" s="61">
        <f t="shared" si="9"/>
        <v>1.0291047594785064E-3</v>
      </c>
      <c r="V31" s="61">
        <f t="shared" si="9"/>
        <v>5.200043353048648E-2</v>
      </c>
      <c r="W31" s="61">
        <f t="shared" si="9"/>
        <v>5.4953088658855148E-2</v>
      </c>
      <c r="X31" s="61">
        <f t="shared" si="9"/>
        <v>6.2628796922046703E-2</v>
      </c>
      <c r="Y31" s="61">
        <f t="shared" si="9"/>
        <v>4.5666023066359668E-2</v>
      </c>
      <c r="Z31" s="61">
        <f t="shared" si="9"/>
        <v>8.2718562153250533E-2</v>
      </c>
      <c r="AA31" s="61">
        <f t="shared" si="9"/>
        <v>6.7991908532220216E-2</v>
      </c>
      <c r="AB31" s="61">
        <f t="shared" si="9"/>
        <v>7.9484165030489218E-2</v>
      </c>
      <c r="AC31" s="61">
        <f t="shared" si="9"/>
        <v>1.6449160810739778E-3</v>
      </c>
      <c r="AD31" s="61">
        <f t="shared" si="9"/>
        <v>5.6005464867029418E-2</v>
      </c>
      <c r="AE31" s="61">
        <f t="shared" si="9"/>
        <v>6.2823596669111623E-2</v>
      </c>
      <c r="AF31" s="61">
        <f t="shared" si="9"/>
        <v>5.5908799719227617E-2</v>
      </c>
      <c r="AG31" s="61">
        <f t="shared" si="9"/>
        <v>6.1409982674175849E-2</v>
      </c>
      <c r="AH31" s="61">
        <f t="shared" si="9"/>
        <v>3.0338210028777113E-4</v>
      </c>
      <c r="AI31" s="61">
        <f t="shared" si="9"/>
        <v>7.3415313654018696E-2</v>
      </c>
      <c r="AJ31" s="61">
        <f t="shared" si="9"/>
        <v>6.8315863827516587E-2</v>
      </c>
      <c r="AK31" s="61">
        <f t="shared" si="9"/>
        <v>7.1228826382939994E-2</v>
      </c>
      <c r="AL31" s="61">
        <f t="shared" si="9"/>
        <v>3.6870540906225697E-3</v>
      </c>
      <c r="AM31" s="61">
        <f t="shared" si="9"/>
        <v>7.0763181680731424E-2</v>
      </c>
      <c r="AN31" s="61">
        <f t="shared" si="9"/>
        <v>5.695950099821874E-2</v>
      </c>
      <c r="AO31" s="87">
        <f t="shared" si="9"/>
        <v>5.8067584800197997E-2</v>
      </c>
      <c r="AP31" s="87">
        <f t="shared" si="9"/>
        <v>5.9403327261538848E-3</v>
      </c>
      <c r="AQ31" s="87">
        <f t="shared" si="9"/>
        <v>9.7747241056535372E-2</v>
      </c>
      <c r="AR31" s="87">
        <f t="shared" si="9"/>
        <v>9.5743229784239881E-2</v>
      </c>
      <c r="AS31" s="87">
        <f t="shared" si="9"/>
        <v>9.47662697339587E-2</v>
      </c>
      <c r="AT31" s="87">
        <f t="shared" si="9"/>
        <v>9.6588835576044731E-3</v>
      </c>
      <c r="AU31" s="87">
        <f t="shared" si="9"/>
        <v>9.8312279809991909E-2</v>
      </c>
      <c r="AV31" s="87">
        <f t="shared" si="9"/>
        <v>9.210882839726639E-2</v>
      </c>
      <c r="AW31" s="87">
        <f t="shared" si="9"/>
        <v>0.10142161524611774</v>
      </c>
      <c r="AX31" s="87">
        <f t="shared" si="9"/>
        <v>9.4124187600449806E-3</v>
      </c>
      <c r="AY31" s="87">
        <f t="shared" si="9"/>
        <v>2.2318797681832776E-2</v>
      </c>
      <c r="AZ31" s="87">
        <f t="shared" si="9"/>
        <v>1.7056717263214637E-2</v>
      </c>
      <c r="BA31" s="87">
        <f t="shared" si="9"/>
        <v>9.7723643865425085E-3</v>
      </c>
      <c r="BB31" s="87">
        <f t="shared" si="9"/>
        <v>1.5759577602474699E-2</v>
      </c>
      <c r="BC31" s="87">
        <f t="shared" si="9"/>
        <v>1.8100139092160357E-2</v>
      </c>
      <c r="BD31" s="88">
        <f t="shared" si="6"/>
        <v>4.9034673245053874E-2</v>
      </c>
    </row>
    <row r="32" spans="2:59" ht="15" customHeight="1" x14ac:dyDescent="0.3">
      <c r="B32" s="135"/>
      <c r="C32" s="74" t="str">
        <f t="shared" si="7"/>
        <v>Farmers</v>
      </c>
      <c r="D32" s="61">
        <f t="shared" si="8"/>
        <v>3.9468486610495859E-2</v>
      </c>
      <c r="E32" s="61">
        <f t="shared" si="8"/>
        <v>4.9577898563545816E-2</v>
      </c>
      <c r="F32" s="61">
        <f t="shared" si="8"/>
        <v>4.6225978239123777E-2</v>
      </c>
      <c r="G32" s="61">
        <f t="shared" si="8"/>
        <v>4.3918149581964286E-2</v>
      </c>
      <c r="H32" s="61">
        <f t="shared" si="8"/>
        <v>2.2984332191412194E-3</v>
      </c>
      <c r="I32" s="61">
        <f t="shared" si="8"/>
        <v>4.4416404942813834E-2</v>
      </c>
      <c r="J32" s="61">
        <f t="shared" si="8"/>
        <v>4.6490667824039551E-2</v>
      </c>
      <c r="K32" s="86">
        <f t="shared" si="8"/>
        <v>4.5406820504993041E-2</v>
      </c>
      <c r="L32" s="61">
        <f t="shared" si="8"/>
        <v>1.8770578400500557E-3</v>
      </c>
      <c r="M32" s="61">
        <f t="shared" si="8"/>
        <v>4.4894726861672604E-2</v>
      </c>
      <c r="N32" s="61">
        <f t="shared" si="8"/>
        <v>5.4761322004195742E-2</v>
      </c>
      <c r="O32" s="61">
        <f t="shared" si="8"/>
        <v>4.1261001704056353E-2</v>
      </c>
      <c r="P32" s="61">
        <f t="shared" si="8"/>
        <v>1.2905687073910105E-3</v>
      </c>
      <c r="Q32" s="61">
        <f t="shared" si="8"/>
        <v>1.5344139862513793E-3</v>
      </c>
      <c r="R32" s="61">
        <f t="shared" si="8"/>
        <v>4.5147040686231224E-2</v>
      </c>
      <c r="S32" s="61">
        <f t="shared" si="8"/>
        <v>4.6520430164703461E-2</v>
      </c>
      <c r="T32" s="61">
        <f t="shared" si="9"/>
        <v>4.953251937374193E-2</v>
      </c>
      <c r="U32" s="61">
        <f t="shared" si="9"/>
        <v>3.7189661225807682E-3</v>
      </c>
      <c r="V32" s="61">
        <f t="shared" si="9"/>
        <v>4.7005542996934331E-2</v>
      </c>
      <c r="W32" s="61">
        <f t="shared" si="9"/>
        <v>5.5606598243968339E-2</v>
      </c>
      <c r="X32" s="61">
        <f t="shared" si="9"/>
        <v>4.6978020969658085E-2</v>
      </c>
      <c r="Y32" s="61">
        <f t="shared" si="9"/>
        <v>3.5353274617711748E-4</v>
      </c>
      <c r="Z32" s="61">
        <f t="shared" si="9"/>
        <v>5.2533798907690922E-2</v>
      </c>
      <c r="AA32" s="61">
        <f t="shared" si="9"/>
        <v>4.6865447544625211E-2</v>
      </c>
      <c r="AB32" s="61">
        <f t="shared" si="9"/>
        <v>5.0127503675896454E-2</v>
      </c>
      <c r="AC32" s="61">
        <f t="shared" si="9"/>
        <v>2.4786992128420551E-4</v>
      </c>
      <c r="AD32" s="61">
        <f t="shared" si="9"/>
        <v>5.6313256228456565E-3</v>
      </c>
      <c r="AE32" s="61">
        <f t="shared" si="9"/>
        <v>5.9604965513840688E-2</v>
      </c>
      <c r="AF32" s="61">
        <f t="shared" si="9"/>
        <v>4.6728726946748379E-2</v>
      </c>
      <c r="AG32" s="61">
        <f t="shared" si="9"/>
        <v>4.1712612331724415E-2</v>
      </c>
      <c r="AH32" s="61">
        <f t="shared" si="9"/>
        <v>0</v>
      </c>
      <c r="AI32" s="61">
        <f t="shared" si="9"/>
        <v>4.3684763327048411E-2</v>
      </c>
      <c r="AJ32" s="61">
        <f t="shared" si="9"/>
        <v>4.9417962573779776E-2</v>
      </c>
      <c r="AK32" s="61">
        <f t="shared" si="9"/>
        <v>4.4651448584739822E-2</v>
      </c>
      <c r="AL32" s="61">
        <f t="shared" si="9"/>
        <v>7.1822832255321684E-5</v>
      </c>
      <c r="AM32" s="61">
        <f t="shared" si="9"/>
        <v>4.0828137883627436E-2</v>
      </c>
      <c r="AN32" s="61">
        <f t="shared" si="9"/>
        <v>4.6740234207607985E-2</v>
      </c>
      <c r="AO32" s="87">
        <f t="shared" si="9"/>
        <v>4.0317432294613993E-2</v>
      </c>
      <c r="AP32" s="87">
        <f t="shared" si="9"/>
        <v>3.5870647758679164E-3</v>
      </c>
      <c r="AQ32" s="87">
        <f t="shared" si="9"/>
        <v>5.2241466827685221E-3</v>
      </c>
      <c r="AR32" s="87">
        <f t="shared" si="9"/>
        <v>4.4139270617809569E-2</v>
      </c>
      <c r="AS32" s="87">
        <f t="shared" si="9"/>
        <v>5.0663284812428308E-2</v>
      </c>
      <c r="AT32" s="87">
        <f t="shared" si="9"/>
        <v>5.0770305237056487E-2</v>
      </c>
      <c r="AU32" s="87">
        <f t="shared" si="9"/>
        <v>1.1495340718283334E-2</v>
      </c>
      <c r="AV32" s="87">
        <f t="shared" si="9"/>
        <v>5.3462135623936875E-2</v>
      </c>
      <c r="AW32" s="87">
        <f t="shared" si="9"/>
        <v>5.0581583017681904E-2</v>
      </c>
      <c r="AX32" s="87">
        <f t="shared" si="9"/>
        <v>4.8797084986892926E-2</v>
      </c>
      <c r="AY32" s="87">
        <f t="shared" si="9"/>
        <v>9.2725620321309887E-3</v>
      </c>
      <c r="AZ32" s="87">
        <f t="shared" si="9"/>
        <v>5.4407068504928296E-2</v>
      </c>
      <c r="BA32" s="87">
        <f t="shared" si="9"/>
        <v>5.4470522294913636E-2</v>
      </c>
      <c r="BB32" s="87">
        <f t="shared" si="9"/>
        <v>5.6356431042260645E-2</v>
      </c>
      <c r="BC32" s="87">
        <f t="shared" si="9"/>
        <v>5.3099897846899018E-3</v>
      </c>
      <c r="BD32" s="88">
        <f t="shared" si="6"/>
        <v>3.569218772089304E-2</v>
      </c>
    </row>
    <row r="33" spans="2:56" ht="15" customHeight="1" x14ac:dyDescent="0.3">
      <c r="B33" s="135"/>
      <c r="C33" s="74" t="str">
        <f t="shared" si="7"/>
        <v>Nationwide</v>
      </c>
      <c r="D33" s="61">
        <f t="shared" si="8"/>
        <v>8.9721892250914953E-2</v>
      </c>
      <c r="E33" s="61">
        <f t="shared" si="8"/>
        <v>6.8998575105392659E-2</v>
      </c>
      <c r="F33" s="61">
        <f t="shared" si="8"/>
        <v>5.6925858822924481E-2</v>
      </c>
      <c r="G33" s="61">
        <f t="shared" si="8"/>
        <v>2.691594942481439E-2</v>
      </c>
      <c r="H33" s="61">
        <f t="shared" si="8"/>
        <v>7.2276862534605663E-2</v>
      </c>
      <c r="I33" s="61">
        <f t="shared" si="8"/>
        <v>3.6657717610772416E-3</v>
      </c>
      <c r="J33" s="61">
        <f t="shared" si="8"/>
        <v>2.5814626299858998E-4</v>
      </c>
      <c r="K33" s="86">
        <f t="shared" si="8"/>
        <v>6.0181177558062945E-2</v>
      </c>
      <c r="L33" s="61">
        <f t="shared" si="8"/>
        <v>5.5391156288143777E-2</v>
      </c>
      <c r="M33" s="61">
        <f t="shared" si="8"/>
        <v>4.0977708695027065E-2</v>
      </c>
      <c r="N33" s="61">
        <f t="shared" si="8"/>
        <v>3.0631342905430834E-3</v>
      </c>
      <c r="O33" s="61">
        <f t="shared" si="8"/>
        <v>5.6174481316866642E-2</v>
      </c>
      <c r="P33" s="61">
        <f t="shared" si="8"/>
        <v>5.6876373015001085E-2</v>
      </c>
      <c r="Q33" s="61">
        <f t="shared" si="8"/>
        <v>5.5967495544428425E-2</v>
      </c>
      <c r="R33" s="61">
        <f t="shared" si="8"/>
        <v>5.0791925953117163E-2</v>
      </c>
      <c r="S33" s="61">
        <f t="shared" si="8"/>
        <v>4.9156985449833608E-2</v>
      </c>
      <c r="T33" s="61">
        <f t="shared" si="9"/>
        <v>5.2499116957396924E-2</v>
      </c>
      <c r="U33" s="61">
        <f t="shared" si="9"/>
        <v>1.5630460694688039E-2</v>
      </c>
      <c r="V33" s="61">
        <f t="shared" si="9"/>
        <v>4.4899436410367581E-2</v>
      </c>
      <c r="W33" s="61">
        <f t="shared" si="9"/>
        <v>5.1212388779460716E-2</v>
      </c>
      <c r="X33" s="61">
        <f t="shared" si="9"/>
        <v>5.644328204634631E-3</v>
      </c>
      <c r="Y33" s="61">
        <f t="shared" si="9"/>
        <v>4.2860476401895699E-2</v>
      </c>
      <c r="Z33" s="61">
        <f t="shared" si="9"/>
        <v>6.5151080113985422E-3</v>
      </c>
      <c r="AA33" s="61">
        <f t="shared" si="9"/>
        <v>5.3986603621389635E-2</v>
      </c>
      <c r="AB33" s="61">
        <f t="shared" si="9"/>
        <v>4.4370259738634845E-3</v>
      </c>
      <c r="AC33" s="61">
        <f t="shared" si="9"/>
        <v>5.6699817131828756E-2</v>
      </c>
      <c r="AD33" s="61">
        <f t="shared" si="9"/>
        <v>3.5454502626433931E-2</v>
      </c>
      <c r="AE33" s="61">
        <f t="shared" si="9"/>
        <v>3.0660784398325925E-3</v>
      </c>
      <c r="AF33" s="61">
        <f t="shared" si="9"/>
        <v>3.9511946568678229E-2</v>
      </c>
      <c r="AG33" s="61">
        <f t="shared" si="9"/>
        <v>3.0256256437984203E-2</v>
      </c>
      <c r="AH33" s="61">
        <f t="shared" si="9"/>
        <v>3.2778731778664873E-4</v>
      </c>
      <c r="AI33" s="61">
        <f t="shared" si="9"/>
        <v>3.4928764621222859E-2</v>
      </c>
      <c r="AJ33" s="61">
        <f t="shared" si="9"/>
        <v>3.8540069790548165E-2</v>
      </c>
      <c r="AK33" s="61">
        <f t="shared" si="9"/>
        <v>3.1966695348987585E-2</v>
      </c>
      <c r="AL33" s="61">
        <f t="shared" si="9"/>
        <v>1.3775708447480333E-3</v>
      </c>
      <c r="AM33" s="61">
        <f t="shared" si="9"/>
        <v>2.4757219788590776E-2</v>
      </c>
      <c r="AN33" s="61">
        <f t="shared" si="9"/>
        <v>2.353354968517431E-2</v>
      </c>
      <c r="AO33" s="87">
        <f t="shared" si="9"/>
        <v>1.1696035485330304E-3</v>
      </c>
      <c r="AP33" s="87">
        <f t="shared" si="9"/>
        <v>2.6362816064525736E-2</v>
      </c>
      <c r="AQ33" s="87">
        <f t="shared" si="9"/>
        <v>3.3474043020419487E-2</v>
      </c>
      <c r="AR33" s="87">
        <f t="shared" si="9"/>
        <v>2.4083196496989614E-2</v>
      </c>
      <c r="AS33" s="87">
        <f t="shared" si="9"/>
        <v>5.825865589943956E-3</v>
      </c>
      <c r="AT33" s="87">
        <f t="shared" si="9"/>
        <v>2.8878109752853372E-2</v>
      </c>
      <c r="AU33" s="87">
        <f t="shared" si="9"/>
        <v>6.1506984934829607E-3</v>
      </c>
      <c r="AV33" s="87">
        <f t="shared" si="9"/>
        <v>3.9147276552224809E-2</v>
      </c>
      <c r="AW33" s="87">
        <f t="shared" si="9"/>
        <v>5.3309216226562007E-3</v>
      </c>
      <c r="AX33" s="87">
        <f t="shared" si="9"/>
        <v>3.522605962460211E-2</v>
      </c>
      <c r="AY33" s="87">
        <f t="shared" si="9"/>
        <v>2.0804092215909908E-2</v>
      </c>
      <c r="AZ33" s="87">
        <f t="shared" si="9"/>
        <v>2.7716365919147879E-2</v>
      </c>
      <c r="BA33" s="87">
        <f t="shared" si="9"/>
        <v>3.9352277062638646E-3</v>
      </c>
      <c r="BB33" s="87">
        <f t="shared" si="9"/>
        <v>4.8972008085605041E-2</v>
      </c>
      <c r="BC33" s="87">
        <f t="shared" si="9"/>
        <v>2.3250855123660243E-2</v>
      </c>
      <c r="BD33" s="88">
        <f t="shared" si="6"/>
        <v>3.3158558307448134E-2</v>
      </c>
    </row>
    <row r="34" spans="2:56" ht="15" customHeight="1" x14ac:dyDescent="0.3">
      <c r="B34" s="135"/>
      <c r="C34" s="74" t="str">
        <f t="shared" si="7"/>
        <v>Travelers</v>
      </c>
      <c r="D34" s="61">
        <f t="shared" si="8"/>
        <v>0</v>
      </c>
      <c r="E34" s="61">
        <f t="shared" si="8"/>
        <v>0</v>
      </c>
      <c r="F34" s="61">
        <f t="shared" si="8"/>
        <v>0</v>
      </c>
      <c r="G34" s="61">
        <f t="shared" si="8"/>
        <v>2.9308074462438627E-4</v>
      </c>
      <c r="H34" s="61">
        <f t="shared" si="8"/>
        <v>1.2844818801944374E-4</v>
      </c>
      <c r="I34" s="61">
        <f t="shared" si="8"/>
        <v>0</v>
      </c>
      <c r="J34" s="61">
        <f t="shared" si="8"/>
        <v>0</v>
      </c>
      <c r="K34" s="86">
        <f t="shared" si="8"/>
        <v>0</v>
      </c>
      <c r="L34" s="61">
        <f t="shared" si="8"/>
        <v>0</v>
      </c>
      <c r="M34" s="61">
        <f t="shared" si="8"/>
        <v>0</v>
      </c>
      <c r="N34" s="61">
        <f t="shared" si="8"/>
        <v>0</v>
      </c>
      <c r="O34" s="61">
        <f t="shared" si="8"/>
        <v>0</v>
      </c>
      <c r="P34" s="61">
        <f t="shared" si="8"/>
        <v>0</v>
      </c>
      <c r="Q34" s="61">
        <f t="shared" si="8"/>
        <v>0</v>
      </c>
      <c r="R34" s="61">
        <f t="shared" si="8"/>
        <v>0</v>
      </c>
      <c r="S34" s="61">
        <f t="shared" si="8"/>
        <v>0</v>
      </c>
      <c r="T34" s="61">
        <f t="shared" si="9"/>
        <v>0</v>
      </c>
      <c r="U34" s="61">
        <f t="shared" si="9"/>
        <v>0</v>
      </c>
      <c r="V34" s="61">
        <f t="shared" si="9"/>
        <v>0</v>
      </c>
      <c r="W34" s="61">
        <f t="shared" si="9"/>
        <v>5.7824584076027399E-5</v>
      </c>
      <c r="X34" s="61">
        <f t="shared" si="9"/>
        <v>5.7136588256453155E-4</v>
      </c>
      <c r="Y34" s="61">
        <f t="shared" si="9"/>
        <v>8.1362092286088952E-4</v>
      </c>
      <c r="Z34" s="61">
        <f t="shared" si="9"/>
        <v>1.3468621584990473E-4</v>
      </c>
      <c r="AA34" s="61">
        <f t="shared" si="9"/>
        <v>1.224739990900542E-3</v>
      </c>
      <c r="AB34" s="61">
        <f t="shared" si="9"/>
        <v>2.3355207214905443E-4</v>
      </c>
      <c r="AC34" s="61">
        <f t="shared" si="9"/>
        <v>1.3179842021387759E-3</v>
      </c>
      <c r="AD34" s="61">
        <f t="shared" si="9"/>
        <v>8.7233725139173506E-4</v>
      </c>
      <c r="AE34" s="61">
        <f t="shared" si="9"/>
        <v>2.3345188271623962E-4</v>
      </c>
      <c r="AF34" s="61">
        <f t="shared" si="9"/>
        <v>2.8487402242373364E-3</v>
      </c>
      <c r="AG34" s="61">
        <f t="shared" si="9"/>
        <v>1.2120183598482905E-3</v>
      </c>
      <c r="AH34" s="61">
        <f t="shared" si="9"/>
        <v>1.4348584770891812E-4</v>
      </c>
      <c r="AI34" s="61">
        <f t="shared" si="9"/>
        <v>1.770723924855003E-3</v>
      </c>
      <c r="AJ34" s="61">
        <f t="shared" si="9"/>
        <v>6.6153042055839715E-4</v>
      </c>
      <c r="AK34" s="61">
        <f t="shared" si="9"/>
        <v>2.1578695858612105E-4</v>
      </c>
      <c r="AL34" s="61">
        <f t="shared" si="9"/>
        <v>4.1443112524965114E-4</v>
      </c>
      <c r="AM34" s="61">
        <f t="shared" si="9"/>
        <v>4.8828689788276824E-4</v>
      </c>
      <c r="AN34" s="61">
        <f t="shared" si="9"/>
        <v>7.9249033781384718E-4</v>
      </c>
      <c r="AO34" s="87">
        <f t="shared" si="9"/>
        <v>1.2413245208487352E-4</v>
      </c>
      <c r="AP34" s="87">
        <f t="shared" si="9"/>
        <v>3.86712437868969E-4</v>
      </c>
      <c r="AQ34" s="87">
        <f t="shared" si="9"/>
        <v>2.6396682223885982E-4</v>
      </c>
      <c r="AR34" s="87">
        <f t="shared" si="9"/>
        <v>6.5583767040877888E-5</v>
      </c>
      <c r="AS34" s="87">
        <f t="shared" si="9"/>
        <v>5.3338803979895371E-5</v>
      </c>
      <c r="AT34" s="87">
        <f t="shared" si="9"/>
        <v>9.0297953271371203E-5</v>
      </c>
      <c r="AU34" s="87">
        <f t="shared" si="9"/>
        <v>1.3611504273267964E-4</v>
      </c>
      <c r="AV34" s="87">
        <f t="shared" si="9"/>
        <v>1.119866322581557E-4</v>
      </c>
      <c r="AW34" s="87">
        <f t="shared" si="9"/>
        <v>2.8483633297078154E-4</v>
      </c>
      <c r="AX34" s="87">
        <f t="shared" si="9"/>
        <v>3.418701845651309E-4</v>
      </c>
      <c r="AY34" s="87">
        <f t="shared" si="9"/>
        <v>2.6019808180050659E-4</v>
      </c>
      <c r="AZ34" s="87">
        <f t="shared" si="9"/>
        <v>1.7613262232048121E-4</v>
      </c>
      <c r="BA34" s="87">
        <f t="shared" si="9"/>
        <v>0</v>
      </c>
      <c r="BB34" s="87">
        <f t="shared" si="9"/>
        <v>1.270750677809335E-5</v>
      </c>
      <c r="BC34" s="87">
        <f t="shared" si="9"/>
        <v>0</v>
      </c>
      <c r="BD34" s="88">
        <f t="shared" si="6"/>
        <v>3.0772788082278129E-4</v>
      </c>
    </row>
    <row r="35" spans="2:56" ht="15" customHeight="1" x14ac:dyDescent="0.3">
      <c r="B35" s="135"/>
      <c r="C35" s="77" t="str">
        <f t="shared" si="7"/>
        <v>21st Century</v>
      </c>
      <c r="D35" s="61">
        <f t="shared" si="8"/>
        <v>0</v>
      </c>
      <c r="E35" s="61">
        <f t="shared" si="8"/>
        <v>0</v>
      </c>
      <c r="F35" s="61">
        <f t="shared" si="8"/>
        <v>0</v>
      </c>
      <c r="G35" s="61">
        <f t="shared" si="8"/>
        <v>0</v>
      </c>
      <c r="H35" s="61">
        <f t="shared" si="8"/>
        <v>0</v>
      </c>
      <c r="I35" s="61">
        <f t="shared" si="8"/>
        <v>0</v>
      </c>
      <c r="J35" s="61">
        <f t="shared" si="8"/>
        <v>0</v>
      </c>
      <c r="K35" s="86">
        <f t="shared" si="8"/>
        <v>0</v>
      </c>
      <c r="L35" s="61">
        <f t="shared" si="8"/>
        <v>0</v>
      </c>
      <c r="M35" s="61">
        <f t="shared" si="8"/>
        <v>0</v>
      </c>
      <c r="N35" s="61">
        <f t="shared" si="8"/>
        <v>0</v>
      </c>
      <c r="O35" s="61">
        <f t="shared" si="8"/>
        <v>0</v>
      </c>
      <c r="P35" s="61">
        <f t="shared" si="8"/>
        <v>0</v>
      </c>
      <c r="Q35" s="61">
        <f t="shared" si="8"/>
        <v>0</v>
      </c>
      <c r="R35" s="61">
        <f t="shared" si="8"/>
        <v>0</v>
      </c>
      <c r="S35" s="61">
        <f t="shared" si="8"/>
        <v>0</v>
      </c>
      <c r="T35" s="61">
        <f t="shared" si="9"/>
        <v>0</v>
      </c>
      <c r="U35" s="61">
        <f t="shared" si="9"/>
        <v>0</v>
      </c>
      <c r="V35" s="61">
        <f t="shared" si="9"/>
        <v>0</v>
      </c>
      <c r="W35" s="61">
        <f t="shared" si="9"/>
        <v>0</v>
      </c>
      <c r="X35" s="61">
        <f t="shared" si="9"/>
        <v>0</v>
      </c>
      <c r="Y35" s="61">
        <f t="shared" si="9"/>
        <v>0</v>
      </c>
      <c r="Z35" s="61">
        <f t="shared" si="9"/>
        <v>0</v>
      </c>
      <c r="AA35" s="61">
        <f t="shared" si="9"/>
        <v>0</v>
      </c>
      <c r="AB35" s="61">
        <f t="shared" si="9"/>
        <v>0</v>
      </c>
      <c r="AC35" s="61">
        <f t="shared" si="9"/>
        <v>0</v>
      </c>
      <c r="AD35" s="61">
        <f t="shared" si="9"/>
        <v>0</v>
      </c>
      <c r="AE35" s="61">
        <f t="shared" si="9"/>
        <v>0</v>
      </c>
      <c r="AF35" s="61">
        <f t="shared" si="9"/>
        <v>0</v>
      </c>
      <c r="AG35" s="61">
        <f t="shared" si="9"/>
        <v>0</v>
      </c>
      <c r="AH35" s="61">
        <f t="shared" si="9"/>
        <v>0</v>
      </c>
      <c r="AI35" s="61">
        <f t="shared" si="9"/>
        <v>0</v>
      </c>
      <c r="AJ35" s="61">
        <f t="shared" si="9"/>
        <v>0</v>
      </c>
      <c r="AK35" s="61">
        <f t="shared" si="9"/>
        <v>0</v>
      </c>
      <c r="AL35" s="61">
        <f t="shared" si="9"/>
        <v>0</v>
      </c>
      <c r="AM35" s="61">
        <f t="shared" si="9"/>
        <v>0</v>
      </c>
      <c r="AN35" s="61">
        <f t="shared" si="9"/>
        <v>0</v>
      </c>
      <c r="AO35" s="87">
        <f t="shared" si="9"/>
        <v>0</v>
      </c>
      <c r="AP35" s="87">
        <f t="shared" si="9"/>
        <v>0</v>
      </c>
      <c r="AQ35" s="87">
        <f t="shared" si="9"/>
        <v>0</v>
      </c>
      <c r="AR35" s="87">
        <f t="shared" si="9"/>
        <v>0</v>
      </c>
      <c r="AS35" s="87">
        <f t="shared" si="9"/>
        <v>0</v>
      </c>
      <c r="AT35" s="87">
        <f t="shared" si="9"/>
        <v>0</v>
      </c>
      <c r="AU35" s="87">
        <f t="shared" si="9"/>
        <v>0</v>
      </c>
      <c r="AV35" s="87">
        <f t="shared" si="9"/>
        <v>0</v>
      </c>
      <c r="AW35" s="87">
        <f t="shared" si="9"/>
        <v>0</v>
      </c>
      <c r="AX35" s="87">
        <f t="shared" si="9"/>
        <v>0</v>
      </c>
      <c r="AY35" s="87">
        <f t="shared" si="9"/>
        <v>0</v>
      </c>
      <c r="AZ35" s="87">
        <f t="shared" si="9"/>
        <v>0</v>
      </c>
      <c r="BA35" s="87">
        <f t="shared" si="9"/>
        <v>0</v>
      </c>
      <c r="BB35" s="87">
        <f t="shared" si="9"/>
        <v>0</v>
      </c>
      <c r="BC35" s="87">
        <f t="shared" si="9"/>
        <v>0</v>
      </c>
      <c r="BD35" s="88">
        <f t="shared" si="6"/>
        <v>0</v>
      </c>
    </row>
    <row r="36" spans="2:56" ht="15" customHeight="1" x14ac:dyDescent="0.3">
      <c r="B36" s="135"/>
      <c r="C36" s="78" t="str">
        <f t="shared" si="7"/>
        <v>All Others</v>
      </c>
      <c r="D36" s="89">
        <f t="shared" si="8"/>
        <v>6.817480538486631E-2</v>
      </c>
      <c r="E36" s="89">
        <f t="shared" si="8"/>
        <v>0.13410581965646828</v>
      </c>
      <c r="F36" s="89">
        <f t="shared" si="8"/>
        <v>0.1102399760281067</v>
      </c>
      <c r="G36" s="89">
        <f t="shared" si="8"/>
        <v>0.11201077130352642</v>
      </c>
      <c r="H36" s="89">
        <f t="shared" si="8"/>
        <v>9.8302689949036945E-2</v>
      </c>
      <c r="I36" s="89">
        <f t="shared" si="8"/>
        <v>9.0260334980326498E-2</v>
      </c>
      <c r="J36" s="89">
        <f t="shared" si="8"/>
        <v>9.0879826229511587E-2</v>
      </c>
      <c r="K36" s="90">
        <f t="shared" si="8"/>
        <v>0.13409708131286663</v>
      </c>
      <c r="L36" s="89">
        <f t="shared" si="8"/>
        <v>0.1025546156427348</v>
      </c>
      <c r="M36" s="89">
        <f t="shared" si="8"/>
        <v>0.10750086053221011</v>
      </c>
      <c r="N36" s="89">
        <f t="shared" si="8"/>
        <v>0.11473655367496539</v>
      </c>
      <c r="O36" s="89">
        <f t="shared" si="8"/>
        <v>9.8314916641779243E-2</v>
      </c>
      <c r="P36" s="89">
        <f t="shared" si="8"/>
        <v>0.10500931406695746</v>
      </c>
      <c r="Q36" s="89">
        <f t="shared" si="8"/>
        <v>0.11625944156836124</v>
      </c>
      <c r="R36" s="89">
        <f t="shared" si="8"/>
        <v>9.1895958962742302E-2</v>
      </c>
      <c r="S36" s="89">
        <f t="shared" si="8"/>
        <v>0.11067365464596858</v>
      </c>
      <c r="T36" s="89">
        <f t="shared" si="9"/>
        <v>0.12909699850627496</v>
      </c>
      <c r="U36" s="89">
        <f t="shared" si="9"/>
        <v>0.12446363003502506</v>
      </c>
      <c r="V36" s="89">
        <f t="shared" si="9"/>
        <v>9.1335970643792758E-2</v>
      </c>
      <c r="W36" s="89">
        <f t="shared" si="9"/>
        <v>7.56464880284754E-2</v>
      </c>
      <c r="X36" s="89">
        <f t="shared" si="9"/>
        <v>0.10636418396431679</v>
      </c>
      <c r="Y36" s="89">
        <f t="shared" si="9"/>
        <v>0.11331509225511355</v>
      </c>
      <c r="Z36" s="89">
        <f t="shared" si="9"/>
        <v>9.8442502493045689E-2</v>
      </c>
      <c r="AA36" s="89">
        <f t="shared" si="9"/>
        <v>0.12730408515406891</v>
      </c>
      <c r="AB36" s="89">
        <f t="shared" si="9"/>
        <v>0.10739549124017543</v>
      </c>
      <c r="AC36" s="89">
        <f t="shared" si="9"/>
        <v>0.11336587267093091</v>
      </c>
      <c r="AD36" s="89">
        <f t="shared" si="9"/>
        <v>0.1042792421422907</v>
      </c>
      <c r="AE36" s="89">
        <f t="shared" si="9"/>
        <v>6.6870866437786211E-2</v>
      </c>
      <c r="AF36" s="89">
        <f t="shared" si="9"/>
        <v>0.13672769096433043</v>
      </c>
      <c r="AG36" s="89">
        <f t="shared" si="9"/>
        <v>0.12473646197987996</v>
      </c>
      <c r="AH36" s="89">
        <f t="shared" si="9"/>
        <v>0.1646565323299703</v>
      </c>
      <c r="AI36" s="89">
        <f t="shared" si="9"/>
        <v>0.10911388894644319</v>
      </c>
      <c r="AJ36" s="89">
        <f t="shared" si="9"/>
        <v>0.11659482774331016</v>
      </c>
      <c r="AK36" s="89">
        <f t="shared" si="9"/>
        <v>9.5062189877984732E-2</v>
      </c>
      <c r="AL36" s="89">
        <f t="shared" si="9"/>
        <v>0.15537419918657297</v>
      </c>
      <c r="AM36" s="89">
        <f t="shared" si="9"/>
        <v>0.12890567552963847</v>
      </c>
      <c r="AN36" s="89">
        <f t="shared" si="9"/>
        <v>0.12491851559436223</v>
      </c>
      <c r="AO36" s="91">
        <f t="shared" si="9"/>
        <v>0.1242810169560989</v>
      </c>
      <c r="AP36" s="91">
        <f t="shared" si="9"/>
        <v>9.1224236434756856E-2</v>
      </c>
      <c r="AQ36" s="91">
        <f t="shared" si="9"/>
        <v>0.12808345563433007</v>
      </c>
      <c r="AR36" s="91">
        <f t="shared" si="9"/>
        <v>0.11552580564250642</v>
      </c>
      <c r="AS36" s="91">
        <f t="shared" si="9"/>
        <v>0.13193632913399048</v>
      </c>
      <c r="AT36" s="91">
        <f t="shared" si="9"/>
        <v>0.12804474582062852</v>
      </c>
      <c r="AU36" s="91">
        <f t="shared" si="9"/>
        <v>0.10701159069214149</v>
      </c>
      <c r="AV36" s="91">
        <f t="shared" si="9"/>
        <v>0.12475734757718514</v>
      </c>
      <c r="AW36" s="91">
        <f t="shared" si="9"/>
        <v>0.13787885852923959</v>
      </c>
      <c r="AX36" s="91">
        <f t="shared" si="9"/>
        <v>0.13782211598922781</v>
      </c>
      <c r="AY36" s="91">
        <f t="shared" si="9"/>
        <v>0.14501742044857718</v>
      </c>
      <c r="AZ36" s="91">
        <f t="shared" si="9"/>
        <v>0.10190743527019508</v>
      </c>
      <c r="BA36" s="91">
        <f t="shared" si="9"/>
        <v>0.14541973407186562</v>
      </c>
      <c r="BB36" s="91">
        <f t="shared" si="9"/>
        <v>9.6406407851060735E-2</v>
      </c>
      <c r="BC36" s="91">
        <f t="shared" si="9"/>
        <v>0.11141640021603125</v>
      </c>
      <c r="BD36" s="92">
        <f t="shared" si="6"/>
        <v>0.11323885433959051</v>
      </c>
    </row>
    <row r="37" spans="2:56" ht="15.75" customHeight="1" thickBot="1" x14ac:dyDescent="0.35">
      <c r="B37" s="136"/>
      <c r="C37" s="82" t="s">
        <v>569</v>
      </c>
      <c r="D37" s="93">
        <f t="shared" ref="D37:AI37" si="10">SUM(D25:D36)</f>
        <v>1.0000000000000002</v>
      </c>
      <c r="E37" s="93">
        <f t="shared" si="10"/>
        <v>0.99999999999999989</v>
      </c>
      <c r="F37" s="93">
        <f t="shared" si="10"/>
        <v>1</v>
      </c>
      <c r="G37" s="93">
        <f t="shared" si="10"/>
        <v>0.99999999999999989</v>
      </c>
      <c r="H37" s="93">
        <f t="shared" si="10"/>
        <v>0.99999999999999989</v>
      </c>
      <c r="I37" s="93">
        <f t="shared" si="10"/>
        <v>1</v>
      </c>
      <c r="J37" s="93">
        <f t="shared" si="10"/>
        <v>1</v>
      </c>
      <c r="K37" s="93">
        <f t="shared" si="10"/>
        <v>0.99999999999999978</v>
      </c>
      <c r="L37" s="93">
        <f t="shared" si="10"/>
        <v>1.0000000000000002</v>
      </c>
      <c r="M37" s="93">
        <f t="shared" si="10"/>
        <v>0.99999999999999989</v>
      </c>
      <c r="N37" s="93">
        <f t="shared" si="10"/>
        <v>1.0000000000000002</v>
      </c>
      <c r="O37" s="93">
        <f t="shared" si="10"/>
        <v>1</v>
      </c>
      <c r="P37" s="93">
        <f t="shared" si="10"/>
        <v>0.99999999999999967</v>
      </c>
      <c r="Q37" s="93">
        <f t="shared" si="10"/>
        <v>1.0000000000000002</v>
      </c>
      <c r="R37" s="93">
        <f t="shared" si="10"/>
        <v>1</v>
      </c>
      <c r="S37" s="93">
        <f t="shared" si="10"/>
        <v>0.99999999999999978</v>
      </c>
      <c r="T37" s="93">
        <f t="shared" si="10"/>
        <v>1.0000000000000002</v>
      </c>
      <c r="U37" s="93">
        <f t="shared" si="10"/>
        <v>1</v>
      </c>
      <c r="V37" s="93">
        <f t="shared" si="10"/>
        <v>1.0000000000000002</v>
      </c>
      <c r="W37" s="93">
        <f t="shared" si="10"/>
        <v>1.0000000000000002</v>
      </c>
      <c r="X37" s="93">
        <f t="shared" si="10"/>
        <v>1.0000000000000004</v>
      </c>
      <c r="Y37" s="93">
        <f t="shared" si="10"/>
        <v>1.0000000000000002</v>
      </c>
      <c r="Z37" s="93">
        <f t="shared" si="10"/>
        <v>0.99999999999999978</v>
      </c>
      <c r="AA37" s="93">
        <f t="shared" si="10"/>
        <v>0.99999999999999989</v>
      </c>
      <c r="AB37" s="93">
        <f t="shared" si="10"/>
        <v>1</v>
      </c>
      <c r="AC37" s="93">
        <f t="shared" si="10"/>
        <v>1</v>
      </c>
      <c r="AD37" s="93">
        <f t="shared" si="10"/>
        <v>0.99999999999999978</v>
      </c>
      <c r="AE37" s="93">
        <f t="shared" si="10"/>
        <v>0.99999999999999989</v>
      </c>
      <c r="AF37" s="93">
        <f t="shared" si="10"/>
        <v>0.99999999999999956</v>
      </c>
      <c r="AG37" s="93">
        <f t="shared" si="10"/>
        <v>1</v>
      </c>
      <c r="AH37" s="93">
        <f t="shared" si="10"/>
        <v>1</v>
      </c>
      <c r="AI37" s="93">
        <f t="shared" si="10"/>
        <v>0.99999999999999978</v>
      </c>
      <c r="AJ37" s="93">
        <f t="shared" ref="AJ37:BC37" si="11">SUM(AJ25:AJ36)</f>
        <v>0.99999999999999978</v>
      </c>
      <c r="AK37" s="93">
        <f t="shared" si="11"/>
        <v>1.0000000000000002</v>
      </c>
      <c r="AL37" s="93">
        <f t="shared" si="11"/>
        <v>1</v>
      </c>
      <c r="AM37" s="93">
        <f t="shared" si="11"/>
        <v>1</v>
      </c>
      <c r="AN37" s="93">
        <f t="shared" si="11"/>
        <v>1</v>
      </c>
      <c r="AO37" s="93">
        <f t="shared" si="11"/>
        <v>1.0000000000000002</v>
      </c>
      <c r="AP37" s="93">
        <f t="shared" si="11"/>
        <v>1</v>
      </c>
      <c r="AQ37" s="93">
        <f t="shared" si="11"/>
        <v>0.99999999999999989</v>
      </c>
      <c r="AR37" s="93">
        <f t="shared" si="11"/>
        <v>1.0000000000000004</v>
      </c>
      <c r="AS37" s="93">
        <f t="shared" si="11"/>
        <v>0.99999999999999989</v>
      </c>
      <c r="AT37" s="93">
        <f t="shared" si="11"/>
        <v>1</v>
      </c>
      <c r="AU37" s="93">
        <f t="shared" si="11"/>
        <v>1</v>
      </c>
      <c r="AV37" s="93">
        <f t="shared" si="11"/>
        <v>1.0000000000000002</v>
      </c>
      <c r="AW37" s="93">
        <f t="shared" si="11"/>
        <v>1</v>
      </c>
      <c r="AX37" s="93">
        <f t="shared" si="11"/>
        <v>0.99999999999999978</v>
      </c>
      <c r="AY37" s="93">
        <f t="shared" si="11"/>
        <v>1</v>
      </c>
      <c r="AZ37" s="93">
        <f t="shared" si="11"/>
        <v>1</v>
      </c>
      <c r="BA37" s="93">
        <f t="shared" si="11"/>
        <v>1</v>
      </c>
      <c r="BB37" s="93">
        <f t="shared" si="11"/>
        <v>1.0000000000000002</v>
      </c>
      <c r="BC37" s="93">
        <f t="shared" si="11"/>
        <v>0.99999999999999989</v>
      </c>
      <c r="BD37" s="94">
        <f>BD21/$BD$21</f>
        <v>1</v>
      </c>
    </row>
  </sheetData>
  <mergeCells count="2">
    <mergeCell ref="B7:B21"/>
    <mergeCell ref="B23:B37"/>
  </mergeCells>
  <pageMargins left="0.25" right="0.25" top="0.75" bottom="0.75" header="0.3" footer="0.3"/>
  <pageSetup scale="4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B0F0"/>
  </sheetPr>
  <dimension ref="B2:H41"/>
  <sheetViews>
    <sheetView workbookViewId="0">
      <selection activeCell="I28" sqref="I28"/>
    </sheetView>
  </sheetViews>
  <sheetFormatPr defaultRowHeight="14.4" x14ac:dyDescent="0.3"/>
  <cols>
    <col min="1" max="1" width="4.5546875" customWidth="1"/>
    <col min="2" max="2" width="41.109375" bestFit="1" customWidth="1"/>
    <col min="3" max="3" width="3.44140625" style="7" customWidth="1"/>
    <col min="4" max="8" width="18.5546875" customWidth="1"/>
  </cols>
  <sheetData>
    <row r="2" spans="2:8" ht="28.8" x14ac:dyDescent="0.55000000000000004">
      <c r="B2" s="31" t="s">
        <v>412</v>
      </c>
      <c r="C2" s="31"/>
      <c r="D2" s="31"/>
      <c r="E2" s="31"/>
      <c r="F2" s="31"/>
      <c r="G2" s="31"/>
      <c r="H2" s="31"/>
    </row>
    <row r="3" spans="2:8" ht="18" x14ac:dyDescent="0.35">
      <c r="B3" s="120" t="s">
        <v>598</v>
      </c>
      <c r="C3" s="120"/>
      <c r="D3" s="120"/>
      <c r="E3" s="120"/>
      <c r="F3" s="120"/>
      <c r="G3" s="120"/>
      <c r="H3" s="120"/>
    </row>
    <row r="4" spans="2:8" s="7" customFormat="1" ht="28.8" x14ac:dyDescent="0.55000000000000004">
      <c r="B4" s="11"/>
      <c r="C4" s="11"/>
      <c r="D4" s="11"/>
      <c r="E4" s="11"/>
      <c r="F4" s="11"/>
      <c r="G4" s="11"/>
      <c r="H4" s="11"/>
    </row>
    <row r="5" spans="2:8" s="7" customFormat="1" ht="28.8" hidden="1" x14ac:dyDescent="0.55000000000000004">
      <c r="B5" s="33" t="s">
        <v>456</v>
      </c>
      <c r="C5" s="11"/>
      <c r="D5" s="11"/>
      <c r="E5" s="11"/>
      <c r="F5" s="11"/>
      <c r="G5" s="11"/>
      <c r="H5" s="11"/>
    </row>
    <row r="6" spans="2:8" ht="28.8" hidden="1" x14ac:dyDescent="0.55000000000000004">
      <c r="B6" s="8" t="s">
        <v>416</v>
      </c>
      <c r="C6" s="11"/>
      <c r="D6" s="10" t="s">
        <v>429</v>
      </c>
      <c r="E6" s="10"/>
      <c r="F6" s="10"/>
      <c r="G6" s="10"/>
      <c r="H6" s="10"/>
    </row>
    <row r="7" spans="2:8" ht="28.8" hidden="1" x14ac:dyDescent="0.55000000000000004">
      <c r="B7" s="8" t="s">
        <v>446</v>
      </c>
      <c r="C7" s="11"/>
      <c r="D7" s="10" t="s">
        <v>430</v>
      </c>
      <c r="E7" s="10"/>
      <c r="F7" s="10"/>
      <c r="G7" s="10"/>
      <c r="H7" s="10"/>
    </row>
    <row r="8" spans="2:8" s="7" customFormat="1" ht="28.8" x14ac:dyDescent="0.55000000000000004">
      <c r="B8" s="11"/>
      <c r="C8" s="11"/>
      <c r="D8" s="11"/>
      <c r="E8" s="11"/>
      <c r="F8" s="11"/>
      <c r="G8" s="11"/>
      <c r="H8" s="11"/>
    </row>
    <row r="9" spans="2:8" ht="28.8" x14ac:dyDescent="0.55000000000000004">
      <c r="B9" s="33" t="s">
        <v>451</v>
      </c>
      <c r="C9" s="11"/>
      <c r="D9" s="10" t="s">
        <v>409</v>
      </c>
      <c r="E9" s="10" t="s">
        <v>409</v>
      </c>
      <c r="F9" s="10" t="s">
        <v>409</v>
      </c>
      <c r="G9" s="10" t="s">
        <v>409</v>
      </c>
      <c r="H9" s="10" t="s">
        <v>409</v>
      </c>
    </row>
    <row r="10" spans="2:8" ht="28.8" x14ac:dyDescent="0.55000000000000004">
      <c r="B10" s="8" t="s">
        <v>453</v>
      </c>
      <c r="C10" s="11"/>
      <c r="D10" s="10" t="s">
        <v>409</v>
      </c>
      <c r="E10" s="10" t="s">
        <v>409</v>
      </c>
      <c r="F10" s="10" t="s">
        <v>409</v>
      </c>
      <c r="G10" s="10" t="s">
        <v>409</v>
      </c>
      <c r="H10" s="10" t="s">
        <v>409</v>
      </c>
    </row>
    <row r="11" spans="2:8" ht="28.8" x14ac:dyDescent="0.55000000000000004">
      <c r="C11" s="11"/>
      <c r="D11" s="10" t="s">
        <v>409</v>
      </c>
      <c r="E11" s="10" t="s">
        <v>409</v>
      </c>
      <c r="F11" s="10" t="s">
        <v>409</v>
      </c>
      <c r="G11" s="10" t="s">
        <v>409</v>
      </c>
      <c r="H11" s="10" t="s">
        <v>409</v>
      </c>
    </row>
    <row r="12" spans="2:8" ht="28.8" x14ac:dyDescent="0.55000000000000004">
      <c r="B12" s="8"/>
      <c r="C12" s="11"/>
      <c r="D12" s="10" t="s">
        <v>409</v>
      </c>
      <c r="E12" s="10" t="s">
        <v>409</v>
      </c>
      <c r="F12" s="10" t="s">
        <v>409</v>
      </c>
      <c r="G12" s="10" t="s">
        <v>409</v>
      </c>
      <c r="H12" s="10" t="s">
        <v>409</v>
      </c>
    </row>
    <row r="13" spans="2:8" ht="28.8" x14ac:dyDescent="0.55000000000000004">
      <c r="B13" s="8"/>
      <c r="C13" s="11"/>
      <c r="D13" s="10" t="s">
        <v>409</v>
      </c>
      <c r="E13" s="10" t="s">
        <v>409</v>
      </c>
      <c r="F13" s="10" t="s">
        <v>409</v>
      </c>
      <c r="G13" s="10" t="s">
        <v>409</v>
      </c>
      <c r="H13" s="10" t="s">
        <v>409</v>
      </c>
    </row>
    <row r="14" spans="2:8" ht="28.8" x14ac:dyDescent="0.55000000000000004">
      <c r="B14" s="8"/>
      <c r="C14" s="11"/>
      <c r="D14" s="10" t="s">
        <v>409</v>
      </c>
      <c r="E14" s="10" t="s">
        <v>409</v>
      </c>
      <c r="F14" s="10" t="s">
        <v>409</v>
      </c>
      <c r="G14" s="10" t="s">
        <v>409</v>
      </c>
      <c r="H14" s="10" t="s">
        <v>409</v>
      </c>
    </row>
    <row r="15" spans="2:8" ht="28.8" x14ac:dyDescent="0.55000000000000004">
      <c r="B15" s="8"/>
      <c r="C15" s="11"/>
      <c r="D15" s="10" t="s">
        <v>409</v>
      </c>
      <c r="E15" s="10" t="s">
        <v>409</v>
      </c>
      <c r="F15" s="10" t="s">
        <v>409</v>
      </c>
      <c r="G15" s="10" t="s">
        <v>409</v>
      </c>
      <c r="H15" s="10" t="s">
        <v>409</v>
      </c>
    </row>
    <row r="16" spans="2:8" s="7" customFormat="1" ht="28.8" x14ac:dyDescent="0.55000000000000004">
      <c r="B16" s="9"/>
      <c r="C16" s="11"/>
      <c r="D16" s="11"/>
      <c r="E16" s="11"/>
      <c r="F16" s="11"/>
      <c r="G16" s="11"/>
      <c r="H16" s="11"/>
    </row>
    <row r="17" spans="2:8" s="7" customFormat="1" ht="28.8" x14ac:dyDescent="0.55000000000000004">
      <c r="C17" s="11"/>
      <c r="D17" s="11"/>
      <c r="E17" s="11"/>
      <c r="F17" s="11"/>
      <c r="G17" s="11"/>
      <c r="H17" s="11"/>
    </row>
    <row r="18" spans="2:8" ht="28.8" x14ac:dyDescent="0.55000000000000004">
      <c r="B18" s="33" t="s">
        <v>452</v>
      </c>
      <c r="C18" s="11"/>
      <c r="D18" s="10" t="s">
        <v>410</v>
      </c>
      <c r="E18" s="10" t="s">
        <v>410</v>
      </c>
      <c r="F18" s="10" t="s">
        <v>410</v>
      </c>
      <c r="G18" s="10" t="s">
        <v>410</v>
      </c>
      <c r="H18" s="10" t="s">
        <v>410</v>
      </c>
    </row>
    <row r="19" spans="2:8" ht="28.8" x14ac:dyDescent="0.55000000000000004">
      <c r="B19" s="8" t="s">
        <v>450</v>
      </c>
      <c r="C19" s="11"/>
      <c r="D19" s="12" t="s">
        <v>423</v>
      </c>
      <c r="E19" s="12" t="s">
        <v>423</v>
      </c>
      <c r="F19" s="12" t="s">
        <v>423</v>
      </c>
      <c r="G19" s="12" t="s">
        <v>423</v>
      </c>
      <c r="H19" s="12" t="s">
        <v>423</v>
      </c>
    </row>
    <row r="20" spans="2:8" ht="28.8" x14ac:dyDescent="0.55000000000000004">
      <c r="B20" s="8"/>
      <c r="C20" s="11"/>
      <c r="D20" s="12" t="s">
        <v>424</v>
      </c>
      <c r="E20" s="12" t="s">
        <v>424</v>
      </c>
      <c r="F20" s="12" t="s">
        <v>424</v>
      </c>
      <c r="G20" s="12" t="s">
        <v>424</v>
      </c>
      <c r="H20" s="12" t="s">
        <v>424</v>
      </c>
    </row>
    <row r="21" spans="2:8" ht="28.8" x14ac:dyDescent="0.55000000000000004">
      <c r="C21" s="11"/>
      <c r="D21" s="12" t="s">
        <v>425</v>
      </c>
      <c r="E21" s="12" t="s">
        <v>425</v>
      </c>
      <c r="F21" s="12" t="s">
        <v>425</v>
      </c>
      <c r="G21" s="12" t="s">
        <v>425</v>
      </c>
      <c r="H21" s="12" t="s">
        <v>425</v>
      </c>
    </row>
    <row r="22" spans="2:8" ht="28.8" x14ac:dyDescent="0.55000000000000004">
      <c r="C22" s="11"/>
      <c r="D22" s="12" t="s">
        <v>426</v>
      </c>
      <c r="E22" s="12" t="s">
        <v>426</v>
      </c>
      <c r="F22" s="12" t="s">
        <v>426</v>
      </c>
      <c r="G22" s="12" t="s">
        <v>426</v>
      </c>
      <c r="H22" s="12" t="s">
        <v>426</v>
      </c>
    </row>
    <row r="23" spans="2:8" ht="28.8" x14ac:dyDescent="0.55000000000000004">
      <c r="B23" s="8"/>
      <c r="C23" s="11"/>
      <c r="D23" s="12" t="s">
        <v>427</v>
      </c>
      <c r="E23" s="12" t="s">
        <v>427</v>
      </c>
      <c r="F23" s="12" t="s">
        <v>427</v>
      </c>
      <c r="G23" s="12" t="s">
        <v>427</v>
      </c>
      <c r="H23" s="12" t="s">
        <v>427</v>
      </c>
    </row>
    <row r="24" spans="2:8" ht="28.8" x14ac:dyDescent="0.55000000000000004">
      <c r="B24" s="8"/>
      <c r="C24" s="11"/>
      <c r="D24" s="12" t="s">
        <v>428</v>
      </c>
      <c r="E24" s="12" t="s">
        <v>428</v>
      </c>
      <c r="F24" s="12" t="s">
        <v>428</v>
      </c>
      <c r="G24" s="12" t="s">
        <v>428</v>
      </c>
      <c r="H24" s="12" t="s">
        <v>428</v>
      </c>
    </row>
    <row r="25" spans="2:8" ht="28.8" x14ac:dyDescent="0.55000000000000004">
      <c r="B25" s="8"/>
      <c r="C25" s="11"/>
      <c r="D25" s="12"/>
      <c r="E25" s="12"/>
      <c r="F25" s="12"/>
      <c r="G25" s="12"/>
      <c r="H25" s="12"/>
    </row>
    <row r="26" spans="2:8" ht="28.8" x14ac:dyDescent="0.55000000000000004">
      <c r="B26" s="33" t="s">
        <v>455</v>
      </c>
      <c r="C26" s="11"/>
      <c r="D26" s="10"/>
      <c r="E26" s="10"/>
      <c r="F26" s="10"/>
      <c r="G26" s="10"/>
      <c r="H26" s="10"/>
    </row>
    <row r="27" spans="2:8" ht="28.8" x14ac:dyDescent="0.55000000000000004">
      <c r="B27" s="8" t="s">
        <v>436</v>
      </c>
      <c r="C27" s="11"/>
      <c r="D27" s="10" t="s">
        <v>454</v>
      </c>
      <c r="E27" s="10"/>
      <c r="F27" s="10"/>
      <c r="G27" s="10"/>
      <c r="H27" s="10"/>
    </row>
    <row r="28" spans="2:8" s="7" customFormat="1" ht="28.8" x14ac:dyDescent="0.55000000000000004">
      <c r="B28" s="11"/>
      <c r="C28" s="11"/>
      <c r="D28" s="11"/>
      <c r="E28" s="11"/>
      <c r="F28" s="11"/>
      <c r="G28" s="11"/>
      <c r="H28" s="11"/>
    </row>
    <row r="29" spans="2:8" s="7" customFormat="1" ht="28.8" x14ac:dyDescent="0.55000000000000004">
      <c r="B29" s="33" t="s">
        <v>457</v>
      </c>
      <c r="C29" s="11"/>
      <c r="D29" s="11" t="s">
        <v>458</v>
      </c>
      <c r="E29" s="11"/>
      <c r="F29" s="11"/>
      <c r="G29" s="11"/>
      <c r="H29" s="11"/>
    </row>
    <row r="30" spans="2:8" ht="28.8" x14ac:dyDescent="0.55000000000000004">
      <c r="B30" s="8" t="s">
        <v>417</v>
      </c>
      <c r="C30" s="11"/>
      <c r="D30" s="13" t="s">
        <v>418</v>
      </c>
      <c r="E30" s="10"/>
      <c r="F30" s="10"/>
      <c r="G30" s="10"/>
      <c r="H30" s="10"/>
    </row>
    <row r="31" spans="2:8" ht="28.8" x14ac:dyDescent="0.55000000000000004">
      <c r="B31" s="121" t="s">
        <v>599</v>
      </c>
      <c r="C31" s="11"/>
      <c r="D31" s="13" t="s">
        <v>421</v>
      </c>
      <c r="E31" s="10"/>
      <c r="F31" s="10"/>
      <c r="G31" s="10"/>
      <c r="H31" s="10"/>
    </row>
    <row r="32" spans="2:8" ht="28.8" x14ac:dyDescent="0.55000000000000004">
      <c r="B32" s="121"/>
      <c r="C32" s="11"/>
      <c r="D32" s="13" t="s">
        <v>422</v>
      </c>
      <c r="E32" s="10"/>
      <c r="F32" s="10"/>
      <c r="G32" s="10"/>
      <c r="H32" s="10"/>
    </row>
    <row r="33" spans="2:8" ht="28.8" x14ac:dyDescent="0.55000000000000004">
      <c r="B33" s="10"/>
      <c r="C33" s="11"/>
      <c r="D33" s="13" t="s">
        <v>419</v>
      </c>
      <c r="E33" s="10"/>
      <c r="F33" s="10"/>
      <c r="G33" s="10"/>
      <c r="H33" s="10"/>
    </row>
    <row r="34" spans="2:8" ht="28.8" x14ac:dyDescent="0.55000000000000004">
      <c r="B34" s="10"/>
      <c r="C34" s="11"/>
      <c r="D34" s="13" t="s">
        <v>420</v>
      </c>
      <c r="E34" s="10"/>
      <c r="F34" s="10"/>
      <c r="G34" s="10"/>
      <c r="H34" s="10"/>
    </row>
    <row r="35" spans="2:8" s="7" customFormat="1" ht="28.8" x14ac:dyDescent="0.55000000000000004">
      <c r="B35" s="11"/>
      <c r="C35" s="11"/>
      <c r="D35" s="11"/>
      <c r="E35" s="11"/>
      <c r="F35" s="11"/>
      <c r="G35" s="11"/>
      <c r="H35" s="11"/>
    </row>
    <row r="36" spans="2:8" s="7" customFormat="1" ht="28.8" x14ac:dyDescent="0.55000000000000004">
      <c r="B36" s="33" t="s">
        <v>459</v>
      </c>
      <c r="C36" s="11"/>
      <c r="D36" s="11"/>
      <c r="E36" s="11"/>
      <c r="F36" s="11"/>
      <c r="G36" s="11"/>
      <c r="H36" s="11"/>
    </row>
    <row r="37" spans="2:8" ht="28.8" x14ac:dyDescent="0.55000000000000004">
      <c r="B37" s="8" t="s">
        <v>413</v>
      </c>
      <c r="C37" s="11"/>
      <c r="D37" s="10" t="s">
        <v>460</v>
      </c>
      <c r="E37" s="10"/>
      <c r="F37" s="10"/>
      <c r="G37" s="10"/>
      <c r="H37" s="10"/>
    </row>
    <row r="38" spans="2:8" ht="28.8" x14ac:dyDescent="0.55000000000000004">
      <c r="B38" s="8" t="s">
        <v>414</v>
      </c>
      <c r="C38" s="11"/>
      <c r="D38" s="10" t="s">
        <v>461</v>
      </c>
      <c r="E38" s="10"/>
      <c r="F38" s="10"/>
      <c r="G38" s="10"/>
      <c r="H38" s="10"/>
    </row>
    <row r="39" spans="2:8" s="7" customFormat="1" x14ac:dyDescent="0.3"/>
    <row r="40" spans="2:8" s="7" customFormat="1" ht="28.8" x14ac:dyDescent="0.55000000000000004">
      <c r="B40" s="33" t="s">
        <v>415</v>
      </c>
      <c r="C40" s="11"/>
      <c r="D40" s="11"/>
      <c r="E40" s="11"/>
      <c r="F40" s="11"/>
      <c r="G40" s="11"/>
      <c r="H40" s="11"/>
    </row>
    <row r="41" spans="2:8" ht="28.8" x14ac:dyDescent="0.55000000000000004">
      <c r="B41" s="8" t="s">
        <v>445</v>
      </c>
      <c r="C41" s="11"/>
      <c r="D41" s="10" t="s">
        <v>415</v>
      </c>
      <c r="E41" s="10"/>
      <c r="F41" s="10"/>
      <c r="G41" s="10"/>
      <c r="H41" s="10"/>
    </row>
  </sheetData>
  <mergeCells count="2">
    <mergeCell ref="B3:H3"/>
    <mergeCell ref="B31:B3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FFFF00"/>
  </sheetPr>
  <dimension ref="A1:G16"/>
  <sheetViews>
    <sheetView workbookViewId="0">
      <selection activeCell="E20" sqref="E20"/>
    </sheetView>
  </sheetViews>
  <sheetFormatPr defaultRowHeight="14.4" x14ac:dyDescent="0.3"/>
  <cols>
    <col min="1" max="1" width="35.44140625" bestFit="1" customWidth="1"/>
    <col min="3" max="3" width="39" bestFit="1" customWidth="1"/>
    <col min="4" max="4" width="5.33203125" customWidth="1"/>
    <col min="5" max="5" width="20.109375" customWidth="1"/>
    <col min="6" max="6" width="18.44140625" customWidth="1"/>
    <col min="7" max="7" width="19.5546875" customWidth="1"/>
  </cols>
  <sheetData>
    <row r="1" spans="1:7" ht="39" customHeight="1" x14ac:dyDescent="0.3"/>
    <row r="2" spans="1:7" ht="36.75" customHeight="1" x14ac:dyDescent="0.55000000000000004">
      <c r="A2" s="101" t="s">
        <v>492</v>
      </c>
      <c r="C2" s="26" t="s">
        <v>439</v>
      </c>
      <c r="D2" s="8"/>
      <c r="E2" s="25" t="s">
        <v>441</v>
      </c>
      <c r="F2" s="25" t="s">
        <v>440</v>
      </c>
      <c r="G2" s="25" t="s">
        <v>444</v>
      </c>
    </row>
    <row r="3" spans="1:7" ht="28.8" x14ac:dyDescent="0.55000000000000004">
      <c r="A3" s="98" t="s">
        <v>493</v>
      </c>
      <c r="C3" s="14">
        <v>30</v>
      </c>
      <c r="D3" s="8"/>
      <c r="E3" s="14" t="s">
        <v>1399</v>
      </c>
      <c r="F3" s="24">
        <v>1</v>
      </c>
      <c r="G3" s="106"/>
    </row>
    <row r="4" spans="1:7" ht="28.8" x14ac:dyDescent="0.55000000000000004">
      <c r="A4" s="102" t="s">
        <v>494</v>
      </c>
      <c r="C4" s="14">
        <v>30</v>
      </c>
      <c r="D4" s="8"/>
      <c r="E4" s="14" t="s">
        <v>442</v>
      </c>
      <c r="F4" s="24">
        <v>0</v>
      </c>
      <c r="G4" s="106"/>
    </row>
    <row r="5" spans="1:7" ht="28.8" x14ac:dyDescent="0.55000000000000004">
      <c r="C5" s="14">
        <v>30</v>
      </c>
      <c r="D5" s="8"/>
      <c r="E5" s="14" t="s">
        <v>69</v>
      </c>
      <c r="F5" s="24">
        <v>2</v>
      </c>
      <c r="G5" s="106"/>
    </row>
    <row r="6" spans="1:7" ht="28.8" x14ac:dyDescent="0.55000000000000004">
      <c r="C6" s="14">
        <v>30</v>
      </c>
      <c r="D6" s="8"/>
      <c r="E6" s="14" t="s">
        <v>443</v>
      </c>
      <c r="F6" s="24">
        <v>3</v>
      </c>
      <c r="G6" s="106"/>
    </row>
    <row r="7" spans="1:7" ht="28.8" x14ac:dyDescent="0.55000000000000004">
      <c r="C7" s="14">
        <v>30</v>
      </c>
      <c r="D7" s="8"/>
      <c r="E7" s="14" t="s">
        <v>55</v>
      </c>
      <c r="F7" s="24">
        <v>5</v>
      </c>
      <c r="G7" s="106"/>
    </row>
    <row r="11" spans="1:7" ht="38.25" customHeight="1" x14ac:dyDescent="0.55000000000000004">
      <c r="A11" s="101" t="s">
        <v>495</v>
      </c>
      <c r="C11" s="26" t="s">
        <v>439</v>
      </c>
      <c r="E11" s="25" t="s">
        <v>441</v>
      </c>
      <c r="F11" s="25" t="s">
        <v>440</v>
      </c>
      <c r="G11" s="25" t="s">
        <v>444</v>
      </c>
    </row>
    <row r="12" spans="1:7" ht="28.8" x14ac:dyDescent="0.55000000000000004">
      <c r="A12" s="98" t="s">
        <v>496</v>
      </c>
      <c r="C12" s="14">
        <v>30</v>
      </c>
      <c r="E12" s="14" t="s">
        <v>1399</v>
      </c>
      <c r="F12" s="24">
        <v>1</v>
      </c>
      <c r="G12" s="106"/>
    </row>
    <row r="13" spans="1:7" ht="28.8" x14ac:dyDescent="0.55000000000000004">
      <c r="A13" s="102" t="s">
        <v>497</v>
      </c>
      <c r="E13" s="14" t="s">
        <v>442</v>
      </c>
      <c r="F13" s="24">
        <v>0</v>
      </c>
      <c r="G13" s="106"/>
    </row>
    <row r="14" spans="1:7" ht="28.8" x14ac:dyDescent="0.55000000000000004">
      <c r="E14" s="14" t="s">
        <v>69</v>
      </c>
      <c r="F14" s="24">
        <v>2</v>
      </c>
      <c r="G14" s="106"/>
    </row>
    <row r="15" spans="1:7" ht="28.8" x14ac:dyDescent="0.55000000000000004">
      <c r="E15" s="14" t="s">
        <v>443</v>
      </c>
      <c r="F15" s="24">
        <v>3</v>
      </c>
      <c r="G15" s="106"/>
    </row>
    <row r="16" spans="1:7" ht="28.8" x14ac:dyDescent="0.55000000000000004">
      <c r="E16" s="14" t="s">
        <v>55</v>
      </c>
      <c r="F16" s="24">
        <v>5</v>
      </c>
      <c r="G16" s="10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F17"/>
  <sheetViews>
    <sheetView workbookViewId="0">
      <selection activeCell="D1" sqref="D1:F1"/>
    </sheetView>
  </sheetViews>
  <sheetFormatPr defaultRowHeight="14.4" x14ac:dyDescent="0.3"/>
  <cols>
    <col min="1" max="1" width="37" customWidth="1"/>
    <col min="3" max="3" width="24.44140625" customWidth="1"/>
    <col min="4" max="4" width="18.44140625" customWidth="1"/>
    <col min="5" max="6" width="19.5546875" customWidth="1"/>
  </cols>
  <sheetData>
    <row r="1" spans="1:6" ht="39" customHeight="1" x14ac:dyDescent="0.3">
      <c r="D1" s="122"/>
      <c r="E1" s="122"/>
      <c r="F1" s="122"/>
    </row>
    <row r="2" spans="1:6" ht="36.75" customHeight="1" x14ac:dyDescent="0.55000000000000004">
      <c r="A2" s="101" t="s">
        <v>593</v>
      </c>
      <c r="D2" s="25">
        <v>2015</v>
      </c>
      <c r="E2" s="25">
        <v>2016</v>
      </c>
      <c r="F2" s="25">
        <v>2017</v>
      </c>
    </row>
    <row r="3" spans="1:6" ht="28.8" x14ac:dyDescent="0.55000000000000004">
      <c r="A3" s="98" t="s">
        <v>594</v>
      </c>
      <c r="C3" s="14" t="s">
        <v>591</v>
      </c>
      <c r="D3" s="24">
        <v>1</v>
      </c>
      <c r="E3" s="106"/>
      <c r="F3" s="106"/>
    </row>
    <row r="4" spans="1:6" ht="28.8" x14ac:dyDescent="0.55000000000000004">
      <c r="A4" s="102" t="s">
        <v>494</v>
      </c>
      <c r="C4" s="14" t="s">
        <v>595</v>
      </c>
      <c r="D4" s="24">
        <v>0</v>
      </c>
      <c r="E4" s="106"/>
      <c r="F4" s="106"/>
    </row>
    <row r="5" spans="1:6" ht="28.8" x14ac:dyDescent="0.55000000000000004">
      <c r="C5" s="14" t="s">
        <v>592</v>
      </c>
      <c r="D5" s="24">
        <v>2</v>
      </c>
      <c r="E5" s="106"/>
      <c r="F5" s="106"/>
    </row>
    <row r="6" spans="1:6" ht="28.8" x14ac:dyDescent="0.55000000000000004">
      <c r="C6" s="14" t="s">
        <v>596</v>
      </c>
      <c r="D6" s="24">
        <v>3</v>
      </c>
      <c r="E6" s="106"/>
      <c r="F6" s="106"/>
    </row>
    <row r="7" spans="1:6" ht="28.8" x14ac:dyDescent="0.55000000000000004">
      <c r="C7" s="14" t="s">
        <v>597</v>
      </c>
      <c r="D7" s="24">
        <v>5</v>
      </c>
      <c r="E7" s="106"/>
      <c r="F7" s="106"/>
    </row>
    <row r="8" spans="1:6" ht="28.8" x14ac:dyDescent="0.55000000000000004">
      <c r="C8" s="14" t="s">
        <v>569</v>
      </c>
      <c r="D8" s="24">
        <v>5</v>
      </c>
      <c r="E8" s="106"/>
      <c r="F8" s="106"/>
    </row>
    <row r="12" spans="1:6" ht="38.25" customHeight="1" x14ac:dyDescent="0.55000000000000004">
      <c r="A12" s="101" t="s">
        <v>495</v>
      </c>
      <c r="C12" s="25" t="s">
        <v>441</v>
      </c>
      <c r="D12" s="25" t="s">
        <v>440</v>
      </c>
      <c r="E12" s="25" t="s">
        <v>444</v>
      </c>
      <c r="F12" s="25" t="s">
        <v>444</v>
      </c>
    </row>
    <row r="13" spans="1:6" ht="28.8" x14ac:dyDescent="0.55000000000000004">
      <c r="A13" s="98" t="s">
        <v>496</v>
      </c>
      <c r="C13" s="14" t="s">
        <v>591</v>
      </c>
      <c r="D13" s="24">
        <v>1</v>
      </c>
      <c r="E13" s="106"/>
      <c r="F13" s="106"/>
    </row>
    <row r="14" spans="1:6" ht="28.8" x14ac:dyDescent="0.55000000000000004">
      <c r="A14" s="102" t="s">
        <v>497</v>
      </c>
      <c r="C14" s="14" t="s">
        <v>595</v>
      </c>
      <c r="D14" s="24">
        <v>0</v>
      </c>
      <c r="E14" s="106"/>
      <c r="F14" s="106"/>
    </row>
    <row r="15" spans="1:6" ht="28.8" x14ac:dyDescent="0.55000000000000004">
      <c r="C15" s="14" t="s">
        <v>592</v>
      </c>
      <c r="D15" s="24">
        <v>2</v>
      </c>
      <c r="E15" s="106"/>
      <c r="F15" s="106"/>
    </row>
    <row r="16" spans="1:6" ht="28.8" x14ac:dyDescent="0.55000000000000004">
      <c r="C16" s="14" t="s">
        <v>596</v>
      </c>
      <c r="D16" s="24">
        <v>3</v>
      </c>
      <c r="E16" s="106"/>
      <c r="F16" s="106"/>
    </row>
    <row r="17" spans="3:6" ht="28.8" x14ac:dyDescent="0.55000000000000004">
      <c r="C17" s="14" t="s">
        <v>597</v>
      </c>
      <c r="D17" s="24">
        <v>5</v>
      </c>
      <c r="E17" s="106"/>
      <c r="F17" s="106"/>
    </row>
  </sheetData>
  <mergeCells count="1">
    <mergeCell ref="D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7030A0"/>
  </sheetPr>
  <dimension ref="B1:Y16"/>
  <sheetViews>
    <sheetView workbookViewId="0">
      <selection activeCell="B11" sqref="B11"/>
    </sheetView>
  </sheetViews>
  <sheetFormatPr defaultRowHeight="14.4" x14ac:dyDescent="0.3"/>
  <cols>
    <col min="1" max="1" width="4.6640625" customWidth="1"/>
    <col min="2" max="2" width="35.6640625" customWidth="1"/>
    <col min="3" max="3" width="10.44140625" customWidth="1"/>
    <col min="4" max="4" width="10.109375" bestFit="1" customWidth="1"/>
    <col min="6" max="6" width="10.6640625" customWidth="1"/>
    <col min="12" max="12" width="12" bestFit="1" customWidth="1"/>
    <col min="13" max="13" width="8.6640625" bestFit="1" customWidth="1"/>
    <col min="14" max="16" width="10.44140625" bestFit="1" customWidth="1"/>
    <col min="17" max="20" width="8.6640625" bestFit="1" customWidth="1"/>
    <col min="21" max="21" width="10.44140625" bestFit="1" customWidth="1"/>
    <col min="22" max="22" width="8.6640625" bestFit="1" customWidth="1"/>
    <col min="23" max="24" width="10.44140625" bestFit="1" customWidth="1"/>
    <col min="25" max="25" width="11.6640625" bestFit="1" customWidth="1"/>
    <col min="26" max="26" width="12.44140625" customWidth="1"/>
  </cols>
  <sheetData>
    <row r="1" spans="2:25" ht="28.8" x14ac:dyDescent="0.55000000000000004">
      <c r="B1" s="32" t="s">
        <v>485</v>
      </c>
      <c r="C1" s="10"/>
      <c r="D1" s="34" t="s">
        <v>486</v>
      </c>
      <c r="E1" s="58"/>
      <c r="F1" s="58"/>
      <c r="G1" s="58"/>
      <c r="H1" s="58"/>
      <c r="I1" s="58"/>
      <c r="L1" s="59" t="s">
        <v>487</v>
      </c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</row>
    <row r="2" spans="2:25" ht="29.4" thickBot="1" x14ac:dyDescent="0.6">
      <c r="B2" s="8" t="s">
        <v>411</v>
      </c>
      <c r="C2" s="10"/>
      <c r="J2" s="39"/>
      <c r="K2" s="39"/>
    </row>
    <row r="3" spans="2:25" ht="28.8" x14ac:dyDescent="0.55000000000000004">
      <c r="B3" s="8" t="s">
        <v>431</v>
      </c>
      <c r="C3" s="10"/>
      <c r="D3" s="39" t="s">
        <v>470</v>
      </c>
      <c r="E3" s="39" t="s">
        <v>467</v>
      </c>
      <c r="F3" s="39" t="s">
        <v>466</v>
      </c>
      <c r="G3" s="39" t="s">
        <v>468</v>
      </c>
      <c r="H3" s="39" t="s">
        <v>469</v>
      </c>
      <c r="I3" s="39" t="s">
        <v>406</v>
      </c>
      <c r="J3" s="39"/>
      <c r="K3" s="39"/>
      <c r="L3" s="39"/>
      <c r="M3" s="123">
        <v>2019</v>
      </c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5"/>
      <c r="Y3" s="41"/>
    </row>
    <row r="4" spans="2:25" ht="29.4" thickBot="1" x14ac:dyDescent="0.6">
      <c r="B4" s="8" t="s">
        <v>432</v>
      </c>
      <c r="C4" s="10"/>
      <c r="D4" s="39">
        <v>2019</v>
      </c>
      <c r="E4" s="39" t="s">
        <v>462</v>
      </c>
      <c r="F4" s="39" t="s">
        <v>473</v>
      </c>
      <c r="G4" s="39">
        <v>26</v>
      </c>
      <c r="H4" s="39">
        <v>525</v>
      </c>
      <c r="I4" s="39">
        <f>H4+G4</f>
        <v>551</v>
      </c>
      <c r="J4" s="39"/>
      <c r="K4" s="39"/>
      <c r="L4" s="39"/>
      <c r="M4" s="126" t="s">
        <v>462</v>
      </c>
      <c r="N4" s="127"/>
      <c r="O4" s="128"/>
      <c r="P4" s="129" t="s">
        <v>463</v>
      </c>
      <c r="Q4" s="127"/>
      <c r="R4" s="128"/>
      <c r="S4" s="129" t="s">
        <v>464</v>
      </c>
      <c r="T4" s="127"/>
      <c r="U4" s="128"/>
      <c r="V4" s="129" t="s">
        <v>465</v>
      </c>
      <c r="W4" s="127"/>
      <c r="X4" s="130"/>
      <c r="Y4" s="39"/>
    </row>
    <row r="5" spans="2:25" ht="29.4" thickBot="1" x14ac:dyDescent="0.6">
      <c r="B5" s="8" t="s">
        <v>435</v>
      </c>
      <c r="C5" s="10"/>
      <c r="D5" s="39">
        <v>2019</v>
      </c>
      <c r="E5" s="39" t="s">
        <v>462</v>
      </c>
      <c r="F5" s="39" t="s">
        <v>474</v>
      </c>
      <c r="G5" s="39">
        <v>1546</v>
      </c>
      <c r="H5" s="39">
        <v>12</v>
      </c>
      <c r="I5" s="39">
        <f t="shared" ref="I5:I16" si="0">H5+G5</f>
        <v>1558</v>
      </c>
      <c r="J5" s="39"/>
      <c r="K5" s="39"/>
      <c r="L5" s="39"/>
      <c r="M5" s="113" t="s">
        <v>473</v>
      </c>
      <c r="N5" s="114" t="s">
        <v>474</v>
      </c>
      <c r="O5" s="115" t="s">
        <v>475</v>
      </c>
      <c r="P5" s="116" t="s">
        <v>476</v>
      </c>
      <c r="Q5" s="114" t="s">
        <v>433</v>
      </c>
      <c r="R5" s="115" t="s">
        <v>477</v>
      </c>
      <c r="S5" s="116" t="s">
        <v>478</v>
      </c>
      <c r="T5" s="114" t="s">
        <v>479</v>
      </c>
      <c r="U5" s="115" t="s">
        <v>480</v>
      </c>
      <c r="V5" s="116" t="s">
        <v>481</v>
      </c>
      <c r="W5" s="114" t="s">
        <v>482</v>
      </c>
      <c r="X5" s="117" t="s">
        <v>483</v>
      </c>
      <c r="Y5" s="51" t="s">
        <v>406</v>
      </c>
    </row>
    <row r="6" spans="2:25" ht="28.8" x14ac:dyDescent="0.55000000000000004">
      <c r="B6" s="8" t="s">
        <v>471</v>
      </c>
      <c r="C6" s="10"/>
      <c r="D6" s="39">
        <v>2019</v>
      </c>
      <c r="E6" s="39" t="s">
        <v>462</v>
      </c>
      <c r="F6" s="39" t="s">
        <v>475</v>
      </c>
      <c r="G6" s="39">
        <v>854</v>
      </c>
      <c r="H6" s="39">
        <v>600</v>
      </c>
      <c r="I6" s="39">
        <f t="shared" si="0"/>
        <v>1454</v>
      </c>
      <c r="J6" s="39"/>
      <c r="K6" s="39"/>
      <c r="L6" s="49" t="s">
        <v>468</v>
      </c>
      <c r="M6" s="45">
        <v>26</v>
      </c>
      <c r="N6" s="46">
        <v>1546</v>
      </c>
      <c r="O6" s="47">
        <v>854</v>
      </c>
      <c r="P6" s="45">
        <v>2255</v>
      </c>
      <c r="Q6" s="46">
        <v>138</v>
      </c>
      <c r="R6" s="47">
        <v>54</v>
      </c>
      <c r="S6" s="45">
        <v>189</v>
      </c>
      <c r="T6" s="46">
        <v>664</v>
      </c>
      <c r="U6" s="47">
        <v>256</v>
      </c>
      <c r="V6" s="45">
        <v>223</v>
      </c>
      <c r="W6" s="46">
        <v>1788</v>
      </c>
      <c r="X6" s="47">
        <v>1364</v>
      </c>
      <c r="Y6" s="48">
        <f>SUM(M6:X6)</f>
        <v>9357</v>
      </c>
    </row>
    <row r="7" spans="2:25" ht="28.8" x14ac:dyDescent="0.55000000000000004">
      <c r="B7" s="8" t="s">
        <v>577</v>
      </c>
      <c r="C7" s="10"/>
      <c r="D7" s="39">
        <v>2019</v>
      </c>
      <c r="E7" s="39" t="s">
        <v>463</v>
      </c>
      <c r="F7" s="39" t="s">
        <v>476</v>
      </c>
      <c r="G7" s="39">
        <v>2255</v>
      </c>
      <c r="H7" s="39">
        <v>23</v>
      </c>
      <c r="I7" s="39">
        <f t="shared" si="0"/>
        <v>2278</v>
      </c>
      <c r="J7" s="39"/>
      <c r="K7" s="39"/>
      <c r="L7" s="50" t="s">
        <v>469</v>
      </c>
      <c r="M7" s="43">
        <v>525</v>
      </c>
      <c r="N7" s="42">
        <v>12</v>
      </c>
      <c r="O7" s="44">
        <v>600</v>
      </c>
      <c r="P7" s="43">
        <v>23</v>
      </c>
      <c r="Q7" s="42">
        <v>468</v>
      </c>
      <c r="R7" s="44">
        <v>78</v>
      </c>
      <c r="S7" s="43">
        <v>687</v>
      </c>
      <c r="T7" s="42">
        <v>114</v>
      </c>
      <c r="U7" s="44">
        <v>1678</v>
      </c>
      <c r="V7" s="43">
        <v>683</v>
      </c>
      <c r="W7" s="42">
        <v>740</v>
      </c>
      <c r="X7" s="44">
        <v>68</v>
      </c>
      <c r="Y7" s="52">
        <f>SUM(M7:X7)</f>
        <v>5676</v>
      </c>
    </row>
    <row r="8" spans="2:25" ht="29.4" thickBot="1" x14ac:dyDescent="0.6">
      <c r="B8" s="8" t="s">
        <v>434</v>
      </c>
      <c r="C8" s="10"/>
      <c r="D8" s="39">
        <v>2019</v>
      </c>
      <c r="E8" s="39" t="s">
        <v>463</v>
      </c>
      <c r="F8" s="39" t="s">
        <v>433</v>
      </c>
      <c r="G8" s="39">
        <v>138</v>
      </c>
      <c r="H8" s="39">
        <v>468</v>
      </c>
      <c r="I8" s="39">
        <f t="shared" si="0"/>
        <v>606</v>
      </c>
      <c r="J8" s="39"/>
      <c r="K8" s="39"/>
      <c r="L8" s="53" t="s">
        <v>484</v>
      </c>
      <c r="M8" s="54">
        <f>M6+M7</f>
        <v>551</v>
      </c>
      <c r="N8" s="55">
        <f t="shared" ref="N8:Y8" si="1">N6+N7</f>
        <v>1558</v>
      </c>
      <c r="O8" s="56">
        <f t="shared" si="1"/>
        <v>1454</v>
      </c>
      <c r="P8" s="54">
        <f t="shared" si="1"/>
        <v>2278</v>
      </c>
      <c r="Q8" s="55">
        <f t="shared" si="1"/>
        <v>606</v>
      </c>
      <c r="R8" s="56">
        <f t="shared" si="1"/>
        <v>132</v>
      </c>
      <c r="S8" s="54">
        <f t="shared" si="1"/>
        <v>876</v>
      </c>
      <c r="T8" s="55">
        <f t="shared" si="1"/>
        <v>778</v>
      </c>
      <c r="U8" s="56">
        <f t="shared" si="1"/>
        <v>1934</v>
      </c>
      <c r="V8" s="54">
        <f t="shared" si="1"/>
        <v>906</v>
      </c>
      <c r="W8" s="55">
        <f t="shared" si="1"/>
        <v>2528</v>
      </c>
      <c r="X8" s="56">
        <f t="shared" si="1"/>
        <v>1432</v>
      </c>
      <c r="Y8" s="57">
        <f t="shared" si="1"/>
        <v>15033</v>
      </c>
    </row>
    <row r="9" spans="2:25" ht="28.8" x14ac:dyDescent="0.55000000000000004">
      <c r="C9" s="10"/>
      <c r="D9" s="39">
        <v>2019</v>
      </c>
      <c r="E9" s="39" t="s">
        <v>463</v>
      </c>
      <c r="F9" s="39" t="s">
        <v>477</v>
      </c>
      <c r="G9" s="39">
        <v>54</v>
      </c>
      <c r="H9" s="39">
        <v>78</v>
      </c>
      <c r="I9" s="39">
        <f t="shared" si="0"/>
        <v>132</v>
      </c>
      <c r="J9" s="39"/>
      <c r="K9" s="39"/>
    </row>
    <row r="10" spans="2:25" ht="28.8" x14ac:dyDescent="0.55000000000000004">
      <c r="B10" s="10"/>
      <c r="C10" s="10"/>
      <c r="D10" s="39">
        <v>2019</v>
      </c>
      <c r="E10" s="39" t="s">
        <v>464</v>
      </c>
      <c r="F10" s="39" t="s">
        <v>478</v>
      </c>
      <c r="G10" s="39">
        <v>189</v>
      </c>
      <c r="H10" s="39">
        <v>687</v>
      </c>
      <c r="I10" s="39">
        <f t="shared" si="0"/>
        <v>876</v>
      </c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</row>
    <row r="11" spans="2:25" ht="28.8" x14ac:dyDescent="0.55000000000000004">
      <c r="B11" s="10"/>
      <c r="C11" s="10"/>
      <c r="D11" s="39">
        <v>2019</v>
      </c>
      <c r="E11" s="39" t="s">
        <v>464</v>
      </c>
      <c r="F11" s="39" t="s">
        <v>479</v>
      </c>
      <c r="G11" s="39">
        <v>664</v>
      </c>
      <c r="H11" s="39">
        <v>114</v>
      </c>
      <c r="I11" s="39">
        <f t="shared" si="0"/>
        <v>778</v>
      </c>
      <c r="J11" s="39"/>
      <c r="K11" s="39"/>
    </row>
    <row r="12" spans="2:25" ht="28.5" customHeight="1" x14ac:dyDescent="0.55000000000000004">
      <c r="B12" s="10"/>
      <c r="C12" s="10"/>
      <c r="D12" s="39">
        <v>2019</v>
      </c>
      <c r="E12" s="39" t="s">
        <v>464</v>
      </c>
      <c r="F12" s="39" t="s">
        <v>480</v>
      </c>
      <c r="G12" s="39">
        <v>256</v>
      </c>
      <c r="H12" s="39">
        <v>1678</v>
      </c>
      <c r="I12" s="39">
        <f t="shared" si="0"/>
        <v>1934</v>
      </c>
      <c r="J12" s="39"/>
      <c r="K12" s="39"/>
    </row>
    <row r="13" spans="2:25" ht="28.5" customHeight="1" x14ac:dyDescent="0.3">
      <c r="D13" s="39">
        <v>2019</v>
      </c>
      <c r="E13" s="39" t="s">
        <v>465</v>
      </c>
      <c r="F13" s="39" t="s">
        <v>481</v>
      </c>
      <c r="G13" s="39">
        <v>223</v>
      </c>
      <c r="H13" s="39">
        <v>683</v>
      </c>
      <c r="I13" s="39">
        <f t="shared" si="0"/>
        <v>906</v>
      </c>
      <c r="J13" s="39"/>
      <c r="K13" s="39"/>
    </row>
    <row r="14" spans="2:25" ht="28.5" customHeight="1" x14ac:dyDescent="0.3">
      <c r="D14" s="39">
        <v>2019</v>
      </c>
      <c r="E14" s="39" t="s">
        <v>465</v>
      </c>
      <c r="F14" s="39" t="s">
        <v>482</v>
      </c>
      <c r="G14" s="39">
        <v>1788</v>
      </c>
      <c r="H14" s="39">
        <v>740</v>
      </c>
      <c r="I14" s="39">
        <f t="shared" si="0"/>
        <v>2528</v>
      </c>
      <c r="J14" s="39"/>
      <c r="K14" s="39"/>
    </row>
    <row r="15" spans="2:25" ht="28.5" customHeight="1" x14ac:dyDescent="0.3">
      <c r="D15" s="39">
        <v>2019</v>
      </c>
      <c r="E15" s="39" t="s">
        <v>465</v>
      </c>
      <c r="F15" s="39" t="s">
        <v>483</v>
      </c>
      <c r="G15" s="39">
        <v>1364</v>
      </c>
      <c r="H15" s="39">
        <v>68</v>
      </c>
      <c r="I15" s="39">
        <f t="shared" si="0"/>
        <v>1432</v>
      </c>
      <c r="J15" s="39"/>
      <c r="K15" s="39"/>
    </row>
    <row r="16" spans="2:25" ht="28.5" customHeight="1" x14ac:dyDescent="0.3">
      <c r="F16" s="39" t="s">
        <v>472</v>
      </c>
      <c r="G16">
        <f>SUM(G4:G15)</f>
        <v>9357</v>
      </c>
      <c r="H16">
        <f>SUM(H4:H15)</f>
        <v>5676</v>
      </c>
      <c r="I16" s="39">
        <f t="shared" si="0"/>
        <v>15033</v>
      </c>
    </row>
  </sheetData>
  <mergeCells count="5">
    <mergeCell ref="M3:X3"/>
    <mergeCell ref="M4:O4"/>
    <mergeCell ref="P4:R4"/>
    <mergeCell ref="S4:U4"/>
    <mergeCell ref="V4:X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/>
  </sheetPr>
  <dimension ref="A2:Z444"/>
  <sheetViews>
    <sheetView zoomScaleNormal="100" workbookViewId="0">
      <selection activeCell="Z4" sqref="Z4"/>
    </sheetView>
  </sheetViews>
  <sheetFormatPr defaultRowHeight="14.4" x14ac:dyDescent="0.3"/>
  <cols>
    <col min="1" max="1" width="25.109375" bestFit="1" customWidth="1"/>
    <col min="2" max="3" width="25.109375" customWidth="1"/>
    <col min="4" max="16" width="8" customWidth="1"/>
    <col min="17" max="17" width="9.88671875" customWidth="1"/>
    <col min="18" max="18" width="8" customWidth="1"/>
    <col min="19" max="19" width="9.6640625" customWidth="1"/>
    <col min="20" max="22" width="8" customWidth="1"/>
    <col min="23" max="23" width="20" style="4" customWidth="1"/>
    <col min="26" max="26" width="12.6640625" bestFit="1" customWidth="1"/>
    <col min="27" max="27" width="15.6640625" bestFit="1" customWidth="1"/>
  </cols>
  <sheetData>
    <row r="2" spans="1:26" ht="30" customHeight="1" x14ac:dyDescent="0.3">
      <c r="A2" t="s">
        <v>375</v>
      </c>
      <c r="B2" t="s">
        <v>376</v>
      </c>
      <c r="C2" t="s">
        <v>603</v>
      </c>
      <c r="D2" t="s">
        <v>33</v>
      </c>
      <c r="E2" t="s">
        <v>34</v>
      </c>
      <c r="F2" t="s">
        <v>1</v>
      </c>
      <c r="G2" t="s">
        <v>2</v>
      </c>
      <c r="H2" t="s">
        <v>3</v>
      </c>
      <c r="I2" t="s">
        <v>40</v>
      </c>
      <c r="J2" t="s">
        <v>41</v>
      </c>
      <c r="K2" t="s">
        <v>31</v>
      </c>
      <c r="L2" t="s">
        <v>4</v>
      </c>
      <c r="M2" t="s">
        <v>5</v>
      </c>
      <c r="N2" t="s">
        <v>6</v>
      </c>
      <c r="O2" t="s">
        <v>42</v>
      </c>
      <c r="P2" t="s">
        <v>43</v>
      </c>
      <c r="Q2" t="s">
        <v>44</v>
      </c>
      <c r="R2" t="s">
        <v>45</v>
      </c>
      <c r="S2" t="s">
        <v>46</v>
      </c>
      <c r="T2" t="s">
        <v>47</v>
      </c>
      <c r="U2" t="s">
        <v>48</v>
      </c>
      <c r="V2" t="s">
        <v>49</v>
      </c>
      <c r="W2" s="4" t="s">
        <v>609</v>
      </c>
      <c r="Z2" s="112" t="s">
        <v>602</v>
      </c>
    </row>
    <row r="3" spans="1:26" x14ac:dyDescent="0.3">
      <c r="A3" t="s">
        <v>50</v>
      </c>
      <c r="B3" t="s">
        <v>1054</v>
      </c>
      <c r="D3" t="s">
        <v>10</v>
      </c>
      <c r="E3" s="1">
        <v>31.3</v>
      </c>
      <c r="F3" s="1">
        <v>6.7</v>
      </c>
      <c r="G3" s="1">
        <v>13.2</v>
      </c>
      <c r="H3" s="1">
        <v>50.8</v>
      </c>
      <c r="I3" s="1">
        <v>1</v>
      </c>
      <c r="J3" s="1">
        <v>3</v>
      </c>
      <c r="K3" s="1">
        <v>33.9</v>
      </c>
      <c r="L3" s="1">
        <v>1.4</v>
      </c>
      <c r="M3" s="1">
        <v>1.8</v>
      </c>
      <c r="N3" s="1">
        <v>79.7</v>
      </c>
      <c r="O3" s="1">
        <v>2.2000000000000002</v>
      </c>
      <c r="P3" s="1">
        <v>5.0999999999999996</v>
      </c>
      <c r="Q3" s="1">
        <v>7.3</v>
      </c>
      <c r="R3" s="1">
        <v>3.1</v>
      </c>
      <c r="S3" s="1">
        <v>1.3</v>
      </c>
      <c r="T3" s="1">
        <v>0.8</v>
      </c>
      <c r="U3" s="1">
        <v>1.5</v>
      </c>
      <c r="V3" s="1">
        <v>15.8</v>
      </c>
      <c r="W3" s="3">
        <v>7993029.5384439062</v>
      </c>
      <c r="Z3" s="112" t="s">
        <v>601</v>
      </c>
    </row>
    <row r="4" spans="1:26" x14ac:dyDescent="0.3">
      <c r="A4" t="s">
        <v>51</v>
      </c>
      <c r="B4" t="s">
        <v>1055</v>
      </c>
      <c r="D4" t="s">
        <v>10</v>
      </c>
      <c r="E4" s="1">
        <v>21.5</v>
      </c>
      <c r="F4" s="1">
        <v>4</v>
      </c>
      <c r="G4" s="1">
        <v>9.6999999999999993</v>
      </c>
      <c r="H4" s="1">
        <v>41.7</v>
      </c>
      <c r="I4" s="1">
        <v>1</v>
      </c>
      <c r="J4" s="1">
        <v>3.1</v>
      </c>
      <c r="K4" s="1">
        <v>32.1</v>
      </c>
      <c r="L4" s="1">
        <v>1.6</v>
      </c>
      <c r="M4" s="1">
        <v>2</v>
      </c>
      <c r="N4" s="1">
        <v>78.900000000000006</v>
      </c>
      <c r="O4" s="1">
        <v>0.4</v>
      </c>
      <c r="P4" s="1">
        <v>2.2999999999999998</v>
      </c>
      <c r="Q4" s="1">
        <v>2.6</v>
      </c>
      <c r="R4" s="1">
        <v>4.5999999999999996</v>
      </c>
      <c r="S4" s="1">
        <v>1.9</v>
      </c>
      <c r="T4" s="1">
        <v>1.1000000000000001</v>
      </c>
      <c r="U4" s="1">
        <v>0.1</v>
      </c>
      <c r="V4" s="1">
        <v>10.6</v>
      </c>
      <c r="W4" s="3">
        <v>14885693.460290337</v>
      </c>
      <c r="Z4" s="112" t="s">
        <v>1052</v>
      </c>
    </row>
    <row r="5" spans="1:26" x14ac:dyDescent="0.3">
      <c r="A5" t="s">
        <v>52</v>
      </c>
      <c r="B5" t="s">
        <v>1056</v>
      </c>
      <c r="D5" t="s">
        <v>10</v>
      </c>
      <c r="E5" s="1">
        <v>29</v>
      </c>
      <c r="F5" s="1">
        <v>5.0999999999999996</v>
      </c>
      <c r="G5" s="1">
        <v>12.1</v>
      </c>
      <c r="H5" s="1">
        <v>42.2</v>
      </c>
      <c r="I5" s="1">
        <v>1.1000000000000001</v>
      </c>
      <c r="J5" s="1">
        <v>2.7</v>
      </c>
      <c r="K5" s="1">
        <v>39.6</v>
      </c>
      <c r="L5" s="1">
        <v>3.9</v>
      </c>
      <c r="M5" s="1">
        <v>4.5999999999999996</v>
      </c>
      <c r="N5" s="1">
        <v>85</v>
      </c>
      <c r="O5" s="1">
        <v>0.5</v>
      </c>
      <c r="P5" s="1">
        <v>2</v>
      </c>
      <c r="Q5" s="1">
        <v>2.6</v>
      </c>
      <c r="R5" s="1">
        <v>5.6</v>
      </c>
      <c r="S5" s="1">
        <v>2.7</v>
      </c>
      <c r="T5" s="1">
        <v>1.3</v>
      </c>
      <c r="U5" s="1">
        <v>0.3</v>
      </c>
      <c r="V5" s="1">
        <v>15.2</v>
      </c>
      <c r="W5" s="3">
        <v>12002064.435172409</v>
      </c>
    </row>
    <row r="6" spans="1:26" x14ac:dyDescent="0.3">
      <c r="A6" t="s">
        <v>53</v>
      </c>
      <c r="B6" t="s">
        <v>1057</v>
      </c>
      <c r="D6" t="s">
        <v>10</v>
      </c>
      <c r="E6" s="1">
        <v>10.9</v>
      </c>
      <c r="F6" s="1">
        <v>1</v>
      </c>
      <c r="G6" s="1">
        <v>2.9</v>
      </c>
      <c r="H6" s="1">
        <v>36.1</v>
      </c>
      <c r="I6" s="1">
        <v>0.5</v>
      </c>
      <c r="J6" s="1">
        <v>1.8</v>
      </c>
      <c r="K6" s="1">
        <v>27</v>
      </c>
      <c r="L6" s="1">
        <v>0.1</v>
      </c>
      <c r="M6" s="1">
        <v>0.3</v>
      </c>
      <c r="N6" s="1">
        <v>33.299999999999997</v>
      </c>
      <c r="O6" s="1">
        <v>0.1</v>
      </c>
      <c r="P6" s="1">
        <v>1</v>
      </c>
      <c r="Q6" s="1">
        <v>1.1000000000000001</v>
      </c>
      <c r="R6" s="1">
        <v>0.5</v>
      </c>
      <c r="S6" s="1">
        <v>0.6</v>
      </c>
      <c r="T6" s="1">
        <v>0.6</v>
      </c>
      <c r="U6" s="1">
        <v>0.2</v>
      </c>
      <c r="V6" s="1">
        <v>2.7</v>
      </c>
      <c r="W6" s="3">
        <v>27684667.536750961</v>
      </c>
    </row>
    <row r="7" spans="1:26" x14ac:dyDescent="0.3">
      <c r="A7" t="s">
        <v>54</v>
      </c>
      <c r="B7" t="s">
        <v>1058</v>
      </c>
      <c r="D7" t="s">
        <v>10</v>
      </c>
      <c r="E7" s="1">
        <v>28.5</v>
      </c>
      <c r="F7" s="1">
        <v>4.7</v>
      </c>
      <c r="G7" s="1">
        <v>10</v>
      </c>
      <c r="H7" s="1">
        <v>47.1</v>
      </c>
      <c r="I7" s="1">
        <v>1.7</v>
      </c>
      <c r="J7" s="1">
        <v>4.0999999999999996</v>
      </c>
      <c r="K7" s="1">
        <v>42.5</v>
      </c>
      <c r="L7" s="1">
        <v>1.9</v>
      </c>
      <c r="M7" s="1">
        <v>2.2000000000000002</v>
      </c>
      <c r="N7" s="1">
        <v>87.7</v>
      </c>
      <c r="O7" s="1">
        <v>0.2</v>
      </c>
      <c r="P7" s="1">
        <v>4.4000000000000004</v>
      </c>
      <c r="Q7" s="1">
        <v>4.5999999999999996</v>
      </c>
      <c r="R7" s="1">
        <v>2.4</v>
      </c>
      <c r="S7" s="1">
        <v>1.5</v>
      </c>
      <c r="T7" s="1">
        <v>1.4</v>
      </c>
      <c r="U7" s="1">
        <v>0.5</v>
      </c>
      <c r="V7" s="1">
        <v>13.1</v>
      </c>
      <c r="W7" s="3">
        <v>23833459.138394181</v>
      </c>
    </row>
    <row r="8" spans="1:26" x14ac:dyDescent="0.3">
      <c r="A8" t="s">
        <v>55</v>
      </c>
      <c r="B8" t="s">
        <v>1059</v>
      </c>
      <c r="D8" t="s">
        <v>10</v>
      </c>
      <c r="E8" s="1">
        <v>30.9</v>
      </c>
      <c r="F8" s="1">
        <v>3.5</v>
      </c>
      <c r="G8" s="1">
        <v>8.1999999999999993</v>
      </c>
      <c r="H8" s="1">
        <v>42.4</v>
      </c>
      <c r="I8" s="1">
        <v>1.9</v>
      </c>
      <c r="J8" s="1">
        <v>5.2</v>
      </c>
      <c r="K8" s="1">
        <v>36</v>
      </c>
      <c r="L8" s="1">
        <v>0.8</v>
      </c>
      <c r="M8" s="1">
        <v>0.9</v>
      </c>
      <c r="N8" s="1">
        <v>84.8</v>
      </c>
      <c r="O8" s="1">
        <v>0.1</v>
      </c>
      <c r="P8" s="1">
        <v>3.5</v>
      </c>
      <c r="Q8" s="1">
        <v>3.6</v>
      </c>
      <c r="R8" s="1">
        <v>2.1</v>
      </c>
      <c r="S8" s="1">
        <v>1.4</v>
      </c>
      <c r="T8" s="1">
        <v>0.8</v>
      </c>
      <c r="U8" s="1">
        <v>0.4</v>
      </c>
      <c r="V8" s="1">
        <v>9.6</v>
      </c>
      <c r="W8" s="3">
        <v>15471931.038479283</v>
      </c>
    </row>
    <row r="9" spans="1:26" x14ac:dyDescent="0.3">
      <c r="A9" t="s">
        <v>56</v>
      </c>
      <c r="B9" t="s">
        <v>1060</v>
      </c>
      <c r="D9" t="s">
        <v>10</v>
      </c>
      <c r="E9" s="1">
        <v>12.8</v>
      </c>
      <c r="F9" s="1">
        <v>0.9</v>
      </c>
      <c r="G9" s="1">
        <v>2.4</v>
      </c>
      <c r="H9" s="1">
        <v>36.6</v>
      </c>
      <c r="I9" s="1">
        <v>0.4</v>
      </c>
      <c r="J9" s="1">
        <v>1.5</v>
      </c>
      <c r="K9" s="1">
        <v>25.6</v>
      </c>
      <c r="L9" s="1">
        <v>0.5</v>
      </c>
      <c r="M9" s="1">
        <v>0.7</v>
      </c>
      <c r="N9" s="1">
        <v>70</v>
      </c>
      <c r="O9" s="1">
        <v>0.1</v>
      </c>
      <c r="P9" s="1">
        <v>1.6</v>
      </c>
      <c r="Q9" s="1">
        <v>1.7</v>
      </c>
      <c r="R9" s="1">
        <v>1.3</v>
      </c>
      <c r="S9" s="1">
        <v>0.7</v>
      </c>
      <c r="T9" s="1">
        <v>0.2</v>
      </c>
      <c r="U9" s="1">
        <v>0.1</v>
      </c>
      <c r="V9" s="1">
        <v>2.7</v>
      </c>
      <c r="W9" s="3">
        <v>13832236.817593927</v>
      </c>
    </row>
    <row r="10" spans="1:26" x14ac:dyDescent="0.3">
      <c r="A10" t="s">
        <v>57</v>
      </c>
      <c r="B10" t="s">
        <v>1061</v>
      </c>
      <c r="D10" t="s">
        <v>10</v>
      </c>
      <c r="E10" s="1">
        <v>11.9</v>
      </c>
      <c r="F10" s="1">
        <v>1.4</v>
      </c>
      <c r="G10" s="1">
        <v>3.1</v>
      </c>
      <c r="H10" s="1">
        <v>45.9</v>
      </c>
      <c r="I10" s="1">
        <v>0.3</v>
      </c>
      <c r="J10" s="1">
        <v>1.1000000000000001</v>
      </c>
      <c r="K10" s="1">
        <v>31</v>
      </c>
      <c r="L10" s="1">
        <v>0.6</v>
      </c>
      <c r="M10" s="1">
        <v>0.7</v>
      </c>
      <c r="N10" s="1">
        <v>83.3</v>
      </c>
      <c r="O10" s="1">
        <v>0.6</v>
      </c>
      <c r="P10" s="1">
        <v>1.6</v>
      </c>
      <c r="Q10" s="1">
        <v>2.1</v>
      </c>
      <c r="R10" s="1">
        <v>0.6</v>
      </c>
      <c r="S10" s="1">
        <v>0.7</v>
      </c>
      <c r="T10" s="1">
        <v>0.3</v>
      </c>
      <c r="U10" s="1">
        <v>0.6</v>
      </c>
      <c r="V10" s="1">
        <v>3.8</v>
      </c>
      <c r="W10" s="3">
        <v>3417696.6069482686</v>
      </c>
    </row>
    <row r="11" spans="1:26" x14ac:dyDescent="0.3">
      <c r="A11" t="s">
        <v>57</v>
      </c>
      <c r="B11" t="s">
        <v>1062</v>
      </c>
      <c r="D11" t="s">
        <v>10</v>
      </c>
      <c r="E11" s="1">
        <v>13.6</v>
      </c>
      <c r="F11" s="1">
        <v>2.6</v>
      </c>
      <c r="G11" s="1">
        <v>5</v>
      </c>
      <c r="H11" s="1">
        <v>51.9</v>
      </c>
      <c r="I11" s="1">
        <v>0.8</v>
      </c>
      <c r="J11" s="1">
        <v>1.8</v>
      </c>
      <c r="K11" s="1">
        <v>40.700000000000003</v>
      </c>
      <c r="L11" s="1">
        <v>0.8</v>
      </c>
      <c r="M11" s="1">
        <v>1</v>
      </c>
      <c r="N11" s="1">
        <v>77.400000000000006</v>
      </c>
      <c r="O11" s="1">
        <v>0.5</v>
      </c>
      <c r="P11" s="1">
        <v>1.5</v>
      </c>
      <c r="Q11" s="1">
        <v>2</v>
      </c>
      <c r="R11" s="1">
        <v>1.1000000000000001</v>
      </c>
      <c r="S11" s="1">
        <v>0.6</v>
      </c>
      <c r="T11" s="1">
        <v>0.2</v>
      </c>
      <c r="U11" s="1">
        <v>0.2</v>
      </c>
      <c r="V11" s="1">
        <v>6.7</v>
      </c>
      <c r="W11" s="3">
        <v>3873046.4164187019</v>
      </c>
    </row>
    <row r="12" spans="1:26" x14ac:dyDescent="0.3">
      <c r="A12" t="s">
        <v>58</v>
      </c>
      <c r="B12" t="s">
        <v>1063</v>
      </c>
      <c r="D12" t="s">
        <v>10</v>
      </c>
      <c r="E12" s="1">
        <v>33.200000000000003</v>
      </c>
      <c r="F12" s="1">
        <v>6.4</v>
      </c>
      <c r="G12" s="1">
        <v>13.3</v>
      </c>
      <c r="H12" s="1">
        <v>48</v>
      </c>
      <c r="I12" s="1">
        <v>0.8</v>
      </c>
      <c r="J12" s="1">
        <v>2.8</v>
      </c>
      <c r="K12" s="1">
        <v>28.3</v>
      </c>
      <c r="L12" s="1">
        <v>4.7</v>
      </c>
      <c r="M12" s="1">
        <v>6.1</v>
      </c>
      <c r="N12" s="1">
        <v>77.900000000000006</v>
      </c>
      <c r="O12" s="1">
        <v>2.7</v>
      </c>
      <c r="P12" s="1">
        <v>6.1</v>
      </c>
      <c r="Q12" s="1">
        <v>8.6999999999999993</v>
      </c>
      <c r="R12" s="1">
        <v>3.4</v>
      </c>
      <c r="S12" s="1">
        <v>2.2999999999999998</v>
      </c>
      <c r="T12" s="1">
        <v>1.9</v>
      </c>
      <c r="U12" s="1">
        <v>1.3</v>
      </c>
      <c r="V12" s="1">
        <v>18.3</v>
      </c>
      <c r="W12" s="3">
        <v>5819905.3630754286</v>
      </c>
    </row>
    <row r="13" spans="1:26" x14ac:dyDescent="0.3">
      <c r="A13" t="s">
        <v>59</v>
      </c>
      <c r="B13" t="s">
        <v>1064</v>
      </c>
      <c r="D13" t="s">
        <v>10</v>
      </c>
      <c r="E13" s="1">
        <v>9</v>
      </c>
      <c r="F13" s="1">
        <v>1.9</v>
      </c>
      <c r="G13" s="1">
        <v>4.5</v>
      </c>
      <c r="H13" s="1">
        <v>43.3</v>
      </c>
      <c r="I13" s="1">
        <v>0.3</v>
      </c>
      <c r="J13" s="1">
        <v>1.4</v>
      </c>
      <c r="K13" s="1">
        <v>19</v>
      </c>
      <c r="L13" s="1">
        <v>0.3</v>
      </c>
      <c r="M13" s="1">
        <v>0.3</v>
      </c>
      <c r="N13" s="1">
        <v>100</v>
      </c>
      <c r="O13" s="1">
        <v>0.1</v>
      </c>
      <c r="P13" s="1">
        <v>0.7</v>
      </c>
      <c r="Q13" s="1">
        <v>0.9</v>
      </c>
      <c r="R13" s="1">
        <v>1.9</v>
      </c>
      <c r="S13" s="1">
        <v>0.7</v>
      </c>
      <c r="T13" s="1">
        <v>0.5</v>
      </c>
      <c r="U13" s="1">
        <v>0</v>
      </c>
      <c r="V13" s="1">
        <v>4.4000000000000004</v>
      </c>
      <c r="W13" s="3">
        <v>4972788.906177477</v>
      </c>
    </row>
    <row r="14" spans="1:26" x14ac:dyDescent="0.3">
      <c r="A14" t="s">
        <v>60</v>
      </c>
      <c r="B14" t="s">
        <v>1065</v>
      </c>
      <c r="D14" t="s">
        <v>10</v>
      </c>
      <c r="E14" s="1">
        <v>24</v>
      </c>
      <c r="F14" s="1">
        <v>2.9</v>
      </c>
      <c r="G14" s="1">
        <v>5.4</v>
      </c>
      <c r="H14" s="1">
        <v>54.2</v>
      </c>
      <c r="I14" s="1">
        <v>0.6</v>
      </c>
      <c r="J14" s="1">
        <v>1.8</v>
      </c>
      <c r="K14" s="1">
        <v>33.9</v>
      </c>
      <c r="L14" s="1">
        <v>0.6</v>
      </c>
      <c r="M14" s="1">
        <v>1.1000000000000001</v>
      </c>
      <c r="N14" s="1">
        <v>54.3</v>
      </c>
      <c r="O14" s="1">
        <v>0.8</v>
      </c>
      <c r="P14" s="1">
        <v>3.8</v>
      </c>
      <c r="Q14" s="1">
        <v>4.5999999999999996</v>
      </c>
      <c r="R14" s="1">
        <v>1.4</v>
      </c>
      <c r="S14" s="1">
        <v>0.9</v>
      </c>
      <c r="T14" s="1">
        <v>1.3</v>
      </c>
      <c r="U14" s="1">
        <v>0.5</v>
      </c>
      <c r="V14" s="1">
        <v>7.1</v>
      </c>
      <c r="W14" s="3">
        <v>10594962.510837594</v>
      </c>
    </row>
    <row r="15" spans="1:26" x14ac:dyDescent="0.3">
      <c r="A15" t="s">
        <v>61</v>
      </c>
      <c r="B15" t="s">
        <v>1066</v>
      </c>
      <c r="D15" t="s">
        <v>10</v>
      </c>
      <c r="E15" s="1">
        <v>16</v>
      </c>
      <c r="F15" s="1">
        <v>2.2000000000000002</v>
      </c>
      <c r="G15" s="1">
        <v>4.4000000000000004</v>
      </c>
      <c r="H15" s="1">
        <v>49.5</v>
      </c>
      <c r="I15" s="1">
        <v>0</v>
      </c>
      <c r="J15" s="1">
        <v>0.1</v>
      </c>
      <c r="K15" s="1">
        <v>0</v>
      </c>
      <c r="L15" s="1">
        <v>1</v>
      </c>
      <c r="M15" s="1">
        <v>1.2</v>
      </c>
      <c r="N15" s="1">
        <v>83.9</v>
      </c>
      <c r="O15" s="1">
        <v>1.4</v>
      </c>
      <c r="P15" s="1">
        <v>1.9</v>
      </c>
      <c r="Q15" s="1">
        <v>3.2</v>
      </c>
      <c r="R15" s="1">
        <v>0.8</v>
      </c>
      <c r="S15" s="1">
        <v>0.7</v>
      </c>
      <c r="T15" s="1">
        <v>0.7</v>
      </c>
      <c r="U15" s="1">
        <v>0.4</v>
      </c>
      <c r="V15" s="1">
        <v>5.4</v>
      </c>
      <c r="W15" s="3">
        <v>1653131.7923020695</v>
      </c>
    </row>
    <row r="16" spans="1:26" x14ac:dyDescent="0.3">
      <c r="A16" t="s">
        <v>62</v>
      </c>
      <c r="B16" t="s">
        <v>379</v>
      </c>
      <c r="D16" t="s">
        <v>10</v>
      </c>
      <c r="E16" s="1">
        <v>13</v>
      </c>
      <c r="F16" s="1">
        <v>1.1000000000000001</v>
      </c>
      <c r="G16" s="1">
        <v>3.7</v>
      </c>
      <c r="H16" s="1">
        <v>30.8</v>
      </c>
      <c r="I16" s="1">
        <v>0.7</v>
      </c>
      <c r="J16" s="1">
        <v>2.2999999999999998</v>
      </c>
      <c r="K16" s="1">
        <v>31.3</v>
      </c>
      <c r="L16" s="1">
        <v>0.3</v>
      </c>
      <c r="M16" s="1">
        <v>0.3</v>
      </c>
      <c r="N16" s="1">
        <v>100</v>
      </c>
      <c r="O16" s="1">
        <v>0.3</v>
      </c>
      <c r="P16" s="1">
        <v>1</v>
      </c>
      <c r="Q16" s="1">
        <v>1.3</v>
      </c>
      <c r="R16" s="1">
        <v>1</v>
      </c>
      <c r="S16" s="1">
        <v>0.4</v>
      </c>
      <c r="T16" s="1">
        <v>0.4</v>
      </c>
      <c r="U16" s="1">
        <v>0.1</v>
      </c>
      <c r="V16" s="1">
        <v>3.3</v>
      </c>
      <c r="W16" s="3">
        <v>7631371.6057943543</v>
      </c>
    </row>
    <row r="17" spans="1:23" x14ac:dyDescent="0.3">
      <c r="A17" t="s">
        <v>63</v>
      </c>
      <c r="B17" t="s">
        <v>1067</v>
      </c>
      <c r="D17" t="s">
        <v>10</v>
      </c>
      <c r="E17" s="1">
        <v>7.7</v>
      </c>
      <c r="F17" s="1">
        <v>1.1000000000000001</v>
      </c>
      <c r="G17" s="1">
        <v>2.1</v>
      </c>
      <c r="H17" s="1">
        <v>53.3</v>
      </c>
      <c r="I17" s="1">
        <v>0</v>
      </c>
      <c r="J17" s="1">
        <v>0</v>
      </c>
      <c r="K17" s="1" t="s">
        <v>35</v>
      </c>
      <c r="L17" s="1">
        <v>0.4</v>
      </c>
      <c r="M17" s="1">
        <v>1.1000000000000001</v>
      </c>
      <c r="N17" s="1">
        <v>37.5</v>
      </c>
      <c r="O17" s="1">
        <v>0.9</v>
      </c>
      <c r="P17" s="1">
        <v>1.3</v>
      </c>
      <c r="Q17" s="1">
        <v>2.1</v>
      </c>
      <c r="R17" s="1">
        <v>0.1</v>
      </c>
      <c r="S17" s="1">
        <v>0.6</v>
      </c>
      <c r="T17" s="1">
        <v>0.1</v>
      </c>
      <c r="U17" s="1">
        <v>0.7</v>
      </c>
      <c r="V17" s="1">
        <v>2.7</v>
      </c>
      <c r="W17" s="3">
        <v>16887402.901283737</v>
      </c>
    </row>
    <row r="18" spans="1:23" x14ac:dyDescent="0.3">
      <c r="A18" t="s">
        <v>64</v>
      </c>
      <c r="B18" t="s">
        <v>1068</v>
      </c>
      <c r="D18" t="s">
        <v>18</v>
      </c>
      <c r="E18" s="1">
        <v>13.7</v>
      </c>
      <c r="F18" s="1">
        <v>2.7</v>
      </c>
      <c r="G18" s="1">
        <v>6.3</v>
      </c>
      <c r="H18" s="1">
        <v>43.1</v>
      </c>
      <c r="I18" s="1">
        <v>0.1</v>
      </c>
      <c r="J18" s="1">
        <v>0.4</v>
      </c>
      <c r="K18" s="1">
        <v>16.7</v>
      </c>
      <c r="L18" s="1">
        <v>1.2</v>
      </c>
      <c r="M18" s="1">
        <v>1.4</v>
      </c>
      <c r="N18" s="1">
        <v>82.2</v>
      </c>
      <c r="O18" s="1">
        <v>0.8</v>
      </c>
      <c r="P18" s="1">
        <v>1.6</v>
      </c>
      <c r="Q18" s="1">
        <v>2.2999999999999998</v>
      </c>
      <c r="R18" s="1">
        <v>0.3</v>
      </c>
      <c r="S18" s="1">
        <v>0.7</v>
      </c>
      <c r="T18" s="1">
        <v>0.1</v>
      </c>
      <c r="U18" s="1">
        <v>0.2</v>
      </c>
      <c r="V18" s="1">
        <v>6.7</v>
      </c>
      <c r="W18" s="3">
        <v>8655522.7339207977</v>
      </c>
    </row>
    <row r="19" spans="1:23" x14ac:dyDescent="0.3">
      <c r="A19" t="s">
        <v>65</v>
      </c>
      <c r="B19" t="s">
        <v>1069</v>
      </c>
      <c r="D19" t="s">
        <v>18</v>
      </c>
      <c r="E19" s="1">
        <v>27.9</v>
      </c>
      <c r="F19" s="1">
        <v>3.6</v>
      </c>
      <c r="G19" s="1">
        <v>8.6</v>
      </c>
      <c r="H19" s="1">
        <v>42.3</v>
      </c>
      <c r="I19" s="1">
        <v>1.2</v>
      </c>
      <c r="J19" s="1">
        <v>3.7</v>
      </c>
      <c r="K19" s="1">
        <v>32.6</v>
      </c>
      <c r="L19" s="1">
        <v>1</v>
      </c>
      <c r="M19" s="1">
        <v>1.3</v>
      </c>
      <c r="N19" s="1">
        <v>79.2</v>
      </c>
      <c r="O19" s="1">
        <v>0.5</v>
      </c>
      <c r="P19" s="1">
        <v>3.2</v>
      </c>
      <c r="Q19" s="1">
        <v>3.7</v>
      </c>
      <c r="R19" s="1">
        <v>1.1000000000000001</v>
      </c>
      <c r="S19" s="1">
        <v>1.2</v>
      </c>
      <c r="T19" s="1">
        <v>0.5</v>
      </c>
      <c r="U19" s="1">
        <v>0.1</v>
      </c>
      <c r="V19" s="1">
        <v>9.5</v>
      </c>
      <c r="W19" s="3">
        <v>11383869.98757796</v>
      </c>
    </row>
    <row r="20" spans="1:23" x14ac:dyDescent="0.3">
      <c r="A20" t="s">
        <v>66</v>
      </c>
      <c r="B20" t="s">
        <v>1070</v>
      </c>
      <c r="D20" t="s">
        <v>18</v>
      </c>
      <c r="E20" s="1">
        <v>34</v>
      </c>
      <c r="F20" s="1">
        <v>7.8</v>
      </c>
      <c r="G20" s="1">
        <v>16.100000000000001</v>
      </c>
      <c r="H20" s="1">
        <v>48.5</v>
      </c>
      <c r="I20" s="1">
        <v>0</v>
      </c>
      <c r="J20" s="1">
        <v>0.1</v>
      </c>
      <c r="K20" s="1">
        <v>0</v>
      </c>
      <c r="L20" s="1">
        <v>4.2</v>
      </c>
      <c r="M20" s="1">
        <v>5.3</v>
      </c>
      <c r="N20" s="1">
        <v>80</v>
      </c>
      <c r="O20" s="1">
        <v>3.1</v>
      </c>
      <c r="P20" s="1">
        <v>5.5</v>
      </c>
      <c r="Q20" s="1">
        <v>8.6</v>
      </c>
      <c r="R20" s="1">
        <v>1.5</v>
      </c>
      <c r="S20" s="1">
        <v>2.4</v>
      </c>
      <c r="T20" s="1">
        <v>0.7</v>
      </c>
      <c r="U20" s="1">
        <v>2</v>
      </c>
      <c r="V20" s="1">
        <v>19.8</v>
      </c>
      <c r="W20" s="3">
        <v>25169231.176744603</v>
      </c>
    </row>
    <row r="21" spans="1:23" x14ac:dyDescent="0.3">
      <c r="A21" t="s">
        <v>67</v>
      </c>
      <c r="B21" t="s">
        <v>1071</v>
      </c>
      <c r="D21" t="s">
        <v>18</v>
      </c>
      <c r="E21" s="1">
        <v>12.9</v>
      </c>
      <c r="F21" s="1">
        <v>1.4</v>
      </c>
      <c r="G21" s="1">
        <v>3.2</v>
      </c>
      <c r="H21" s="1">
        <v>42.6</v>
      </c>
      <c r="I21" s="1">
        <v>0.2</v>
      </c>
      <c r="J21" s="1">
        <v>0.6</v>
      </c>
      <c r="K21" s="1">
        <v>40</v>
      </c>
      <c r="L21" s="1">
        <v>0.4</v>
      </c>
      <c r="M21" s="1">
        <v>0.6</v>
      </c>
      <c r="N21" s="1">
        <v>63.6</v>
      </c>
      <c r="O21" s="1">
        <v>0.3</v>
      </c>
      <c r="P21" s="1">
        <v>1.5</v>
      </c>
      <c r="Q21" s="1">
        <v>1.8</v>
      </c>
      <c r="R21" s="1">
        <v>3</v>
      </c>
      <c r="S21" s="1">
        <v>1.1000000000000001</v>
      </c>
      <c r="T21" s="1">
        <v>0.4</v>
      </c>
      <c r="U21" s="1">
        <v>0</v>
      </c>
      <c r="V21" s="1">
        <v>3.4</v>
      </c>
      <c r="W21" s="3">
        <v>2879006.6559670004</v>
      </c>
    </row>
    <row r="22" spans="1:23" x14ac:dyDescent="0.3">
      <c r="A22" t="s">
        <v>68</v>
      </c>
      <c r="B22" t="s">
        <v>1072</v>
      </c>
      <c r="D22" t="s">
        <v>18</v>
      </c>
      <c r="E22" s="1">
        <v>32.1</v>
      </c>
      <c r="F22" s="1">
        <v>4.4000000000000004</v>
      </c>
      <c r="G22" s="1">
        <v>11.2</v>
      </c>
      <c r="H22" s="1">
        <v>39.1</v>
      </c>
      <c r="I22" s="1">
        <v>1</v>
      </c>
      <c r="J22" s="1">
        <v>3.2</v>
      </c>
      <c r="K22" s="1">
        <v>30.4</v>
      </c>
      <c r="L22" s="1">
        <v>3.1</v>
      </c>
      <c r="M22" s="1">
        <v>3.5</v>
      </c>
      <c r="N22" s="1">
        <v>89.3</v>
      </c>
      <c r="O22" s="1">
        <v>0.3</v>
      </c>
      <c r="P22" s="1">
        <v>4</v>
      </c>
      <c r="Q22" s="1">
        <v>4.3</v>
      </c>
      <c r="R22" s="1">
        <v>7.4</v>
      </c>
      <c r="S22" s="1">
        <v>2.9</v>
      </c>
      <c r="T22" s="1">
        <v>1.1000000000000001</v>
      </c>
      <c r="U22" s="1">
        <v>0.2</v>
      </c>
      <c r="V22" s="1">
        <v>12.8</v>
      </c>
      <c r="W22" s="3">
        <v>22251765.379879396</v>
      </c>
    </row>
    <row r="23" spans="1:23" x14ac:dyDescent="0.3">
      <c r="A23" t="s">
        <v>69</v>
      </c>
      <c r="B23" t="s">
        <v>1073</v>
      </c>
      <c r="D23" t="s">
        <v>18</v>
      </c>
      <c r="E23" s="1">
        <v>34.799999999999997</v>
      </c>
      <c r="F23" s="1">
        <v>4.2</v>
      </c>
      <c r="G23" s="1">
        <v>11.3</v>
      </c>
      <c r="H23" s="1">
        <v>36.9</v>
      </c>
      <c r="I23" s="1">
        <v>1.3</v>
      </c>
      <c r="J23" s="1">
        <v>4.0999999999999996</v>
      </c>
      <c r="K23" s="1">
        <v>32.5</v>
      </c>
      <c r="L23" s="1">
        <v>1.4</v>
      </c>
      <c r="M23" s="1">
        <v>1.8</v>
      </c>
      <c r="N23" s="1">
        <v>80</v>
      </c>
      <c r="O23" s="1">
        <v>0.8</v>
      </c>
      <c r="P23" s="1">
        <v>3.2</v>
      </c>
      <c r="Q23" s="1">
        <v>4</v>
      </c>
      <c r="R23" s="1">
        <v>3.7</v>
      </c>
      <c r="S23" s="1">
        <v>1.9</v>
      </c>
      <c r="T23" s="1">
        <v>0.7</v>
      </c>
      <c r="U23" s="1">
        <v>0</v>
      </c>
      <c r="V23" s="1">
        <v>11.1</v>
      </c>
      <c r="W23" s="3">
        <v>14419691.3609582</v>
      </c>
    </row>
    <row r="24" spans="1:23" x14ac:dyDescent="0.3">
      <c r="A24" t="s">
        <v>70</v>
      </c>
      <c r="B24" t="s">
        <v>1074</v>
      </c>
      <c r="D24" t="s">
        <v>18</v>
      </c>
      <c r="E24" s="1">
        <v>10.6</v>
      </c>
      <c r="F24" s="1">
        <v>0.9</v>
      </c>
      <c r="G24" s="1">
        <v>3</v>
      </c>
      <c r="H24" s="1">
        <v>29.7</v>
      </c>
      <c r="I24" s="1">
        <v>0.3</v>
      </c>
      <c r="J24" s="1">
        <v>1.5</v>
      </c>
      <c r="K24" s="1">
        <v>22.6</v>
      </c>
      <c r="L24" s="1">
        <v>0.6</v>
      </c>
      <c r="M24" s="1">
        <v>0.8</v>
      </c>
      <c r="N24" s="1">
        <v>70.599999999999994</v>
      </c>
      <c r="O24" s="1">
        <v>0</v>
      </c>
      <c r="P24" s="1">
        <v>1</v>
      </c>
      <c r="Q24" s="1">
        <v>1</v>
      </c>
      <c r="R24" s="1">
        <v>0.8</v>
      </c>
      <c r="S24" s="1">
        <v>0.3</v>
      </c>
      <c r="T24" s="1">
        <v>0.3</v>
      </c>
      <c r="U24" s="1">
        <v>0</v>
      </c>
      <c r="V24" s="1">
        <v>2.7</v>
      </c>
      <c r="W24" s="3">
        <v>1855975.0765217841</v>
      </c>
    </row>
    <row r="25" spans="1:23" x14ac:dyDescent="0.3">
      <c r="A25" t="s">
        <v>71</v>
      </c>
      <c r="B25" t="s">
        <v>1075</v>
      </c>
      <c r="D25" t="s">
        <v>18</v>
      </c>
      <c r="E25" s="1">
        <v>22</v>
      </c>
      <c r="F25" s="1">
        <v>2.1</v>
      </c>
      <c r="G25" s="1">
        <v>4.3</v>
      </c>
      <c r="H25" s="1">
        <v>48.1</v>
      </c>
      <c r="I25" s="1">
        <v>0.1</v>
      </c>
      <c r="J25" s="1">
        <v>0.3</v>
      </c>
      <c r="K25" s="1">
        <v>20</v>
      </c>
      <c r="L25" s="1">
        <v>1.1000000000000001</v>
      </c>
      <c r="M25" s="1">
        <v>1.6</v>
      </c>
      <c r="N25" s="1">
        <v>66.7</v>
      </c>
      <c r="O25" s="1">
        <v>1.7</v>
      </c>
      <c r="P25" s="1">
        <v>4.4000000000000004</v>
      </c>
      <c r="Q25" s="1">
        <v>6.1</v>
      </c>
      <c r="R25" s="1">
        <v>1.4</v>
      </c>
      <c r="S25" s="1">
        <v>1.1000000000000001</v>
      </c>
      <c r="T25" s="1">
        <v>1.4</v>
      </c>
      <c r="U25" s="1">
        <v>0.4</v>
      </c>
      <c r="V25" s="1">
        <v>5.2</v>
      </c>
      <c r="W25" s="3">
        <v>18355003.28177062</v>
      </c>
    </row>
    <row r="26" spans="1:23" x14ac:dyDescent="0.3">
      <c r="A26" t="s">
        <v>72</v>
      </c>
      <c r="B26" t="s">
        <v>1076</v>
      </c>
      <c r="D26" t="s">
        <v>18</v>
      </c>
      <c r="E26" s="1">
        <v>6</v>
      </c>
      <c r="F26" s="1">
        <v>0.2</v>
      </c>
      <c r="G26" s="1">
        <v>0.8</v>
      </c>
      <c r="H26" s="1">
        <v>27.3</v>
      </c>
      <c r="I26" s="1">
        <v>0.1</v>
      </c>
      <c r="J26" s="1">
        <v>0.5</v>
      </c>
      <c r="K26" s="1">
        <v>16.7</v>
      </c>
      <c r="L26" s="1">
        <v>0.3</v>
      </c>
      <c r="M26" s="1">
        <v>0.3</v>
      </c>
      <c r="N26" s="1">
        <v>100</v>
      </c>
      <c r="O26" s="1">
        <v>0</v>
      </c>
      <c r="P26" s="1">
        <v>0.5</v>
      </c>
      <c r="Q26" s="1">
        <v>0.5</v>
      </c>
      <c r="R26" s="1">
        <v>0.2</v>
      </c>
      <c r="S26" s="1">
        <v>0.4</v>
      </c>
      <c r="T26" s="1">
        <v>0.1</v>
      </c>
      <c r="U26" s="1">
        <v>0</v>
      </c>
      <c r="V26" s="1">
        <v>0.8</v>
      </c>
      <c r="W26" s="3">
        <v>26692592.336538561</v>
      </c>
    </row>
    <row r="27" spans="1:23" x14ac:dyDescent="0.3">
      <c r="A27" t="s">
        <v>73</v>
      </c>
      <c r="B27" t="s">
        <v>1077</v>
      </c>
      <c r="D27" t="s">
        <v>18</v>
      </c>
      <c r="E27" s="1">
        <v>20.3</v>
      </c>
      <c r="F27" s="1">
        <v>2.7</v>
      </c>
      <c r="G27" s="1">
        <v>6</v>
      </c>
      <c r="H27" s="1">
        <v>45.5</v>
      </c>
      <c r="I27" s="1">
        <v>0.6</v>
      </c>
      <c r="J27" s="1">
        <v>1.5</v>
      </c>
      <c r="K27" s="1">
        <v>40</v>
      </c>
      <c r="L27" s="1">
        <v>0.8</v>
      </c>
      <c r="M27" s="1">
        <v>1</v>
      </c>
      <c r="N27" s="1">
        <v>75.8</v>
      </c>
      <c r="O27" s="1">
        <v>0.2</v>
      </c>
      <c r="P27" s="1">
        <v>2.1</v>
      </c>
      <c r="Q27" s="1">
        <v>2.2999999999999998</v>
      </c>
      <c r="R27" s="1">
        <v>3.7</v>
      </c>
      <c r="S27" s="1">
        <v>1.6</v>
      </c>
      <c r="T27" s="1">
        <v>1.3</v>
      </c>
      <c r="U27" s="1">
        <v>0.1</v>
      </c>
      <c r="V27" s="1">
        <v>6.8</v>
      </c>
      <c r="W27" s="3">
        <v>3670222.5611231467</v>
      </c>
    </row>
    <row r="28" spans="1:23" x14ac:dyDescent="0.3">
      <c r="A28" t="s">
        <v>74</v>
      </c>
      <c r="B28" t="s">
        <v>1078</v>
      </c>
      <c r="D28" t="s">
        <v>18</v>
      </c>
      <c r="E28" s="1">
        <v>32.5</v>
      </c>
      <c r="F28" s="1">
        <v>7</v>
      </c>
      <c r="G28" s="1">
        <v>13.6</v>
      </c>
      <c r="H28" s="1">
        <v>51.7</v>
      </c>
      <c r="I28" s="1">
        <v>0.1</v>
      </c>
      <c r="J28" s="1">
        <v>0.5</v>
      </c>
      <c r="K28" s="1">
        <v>25</v>
      </c>
      <c r="L28" s="1">
        <v>1.5</v>
      </c>
      <c r="M28" s="1">
        <v>2.4</v>
      </c>
      <c r="N28" s="1">
        <v>61.4</v>
      </c>
      <c r="O28" s="1">
        <v>2.8</v>
      </c>
      <c r="P28" s="1">
        <v>6.4</v>
      </c>
      <c r="Q28" s="1">
        <v>9.1999999999999993</v>
      </c>
      <c r="R28" s="1">
        <v>1.5</v>
      </c>
      <c r="S28" s="1">
        <v>1.9</v>
      </c>
      <c r="T28" s="1">
        <v>1.6</v>
      </c>
      <c r="U28" s="1">
        <v>0.4</v>
      </c>
      <c r="V28" s="1">
        <v>15.6</v>
      </c>
      <c r="W28" s="3">
        <v>29421449.348416064</v>
      </c>
    </row>
    <row r="29" spans="1:23" x14ac:dyDescent="0.3">
      <c r="A29" t="s">
        <v>75</v>
      </c>
      <c r="B29" t="s">
        <v>1079</v>
      </c>
      <c r="D29" t="s">
        <v>18</v>
      </c>
      <c r="E29" s="1">
        <v>9.5</v>
      </c>
      <c r="F29" s="1">
        <v>1.4</v>
      </c>
      <c r="G29" s="1">
        <v>2.8</v>
      </c>
      <c r="H29" s="1">
        <v>50.6</v>
      </c>
      <c r="I29" s="1">
        <v>0</v>
      </c>
      <c r="J29" s="1">
        <v>0</v>
      </c>
      <c r="K29" s="1" t="s">
        <v>35</v>
      </c>
      <c r="L29" s="1">
        <v>0.4</v>
      </c>
      <c r="M29" s="1">
        <v>0.8</v>
      </c>
      <c r="N29" s="1">
        <v>50</v>
      </c>
      <c r="O29" s="1">
        <v>1.2</v>
      </c>
      <c r="P29" s="1">
        <v>2.2999999999999998</v>
      </c>
      <c r="Q29" s="1">
        <v>3.4</v>
      </c>
      <c r="R29" s="1">
        <v>0.2</v>
      </c>
      <c r="S29" s="1">
        <v>0.7</v>
      </c>
      <c r="T29" s="1">
        <v>0.3</v>
      </c>
      <c r="U29" s="1">
        <v>0.5</v>
      </c>
      <c r="V29" s="1">
        <v>3.2</v>
      </c>
      <c r="W29" s="3">
        <v>19265605.372141208</v>
      </c>
    </row>
    <row r="30" spans="1:23" x14ac:dyDescent="0.3">
      <c r="A30" t="s">
        <v>76</v>
      </c>
      <c r="B30" t="s">
        <v>1080</v>
      </c>
      <c r="D30" t="s">
        <v>18</v>
      </c>
      <c r="E30" s="1">
        <v>16.7</v>
      </c>
      <c r="F30" s="1">
        <v>2.2999999999999998</v>
      </c>
      <c r="G30" s="1">
        <v>6</v>
      </c>
      <c r="H30" s="1">
        <v>38</v>
      </c>
      <c r="I30" s="1">
        <v>0.9</v>
      </c>
      <c r="J30" s="1">
        <v>2.8</v>
      </c>
      <c r="K30" s="1">
        <v>33.299999999999997</v>
      </c>
      <c r="L30" s="1">
        <v>0.5</v>
      </c>
      <c r="M30" s="1">
        <v>0.7</v>
      </c>
      <c r="N30" s="1">
        <v>75</v>
      </c>
      <c r="O30" s="1">
        <v>0.2</v>
      </c>
      <c r="P30" s="1">
        <v>1.7</v>
      </c>
      <c r="Q30" s="1">
        <v>1.9</v>
      </c>
      <c r="R30" s="1">
        <v>0.7</v>
      </c>
      <c r="S30" s="1">
        <v>0.5</v>
      </c>
      <c r="T30" s="1">
        <v>0.7</v>
      </c>
      <c r="U30" s="1">
        <v>0.1</v>
      </c>
      <c r="V30" s="1">
        <v>6</v>
      </c>
      <c r="W30" s="3">
        <v>28693286.782119799</v>
      </c>
    </row>
    <row r="31" spans="1:23" x14ac:dyDescent="0.3">
      <c r="A31" t="s">
        <v>77</v>
      </c>
      <c r="B31" t="s">
        <v>1081</v>
      </c>
      <c r="D31" t="s">
        <v>18</v>
      </c>
      <c r="E31" s="1">
        <v>9.8000000000000007</v>
      </c>
      <c r="F31" s="1">
        <v>1.9</v>
      </c>
      <c r="G31" s="1">
        <v>3.1</v>
      </c>
      <c r="H31" s="1">
        <v>61.8</v>
      </c>
      <c r="I31" s="1">
        <v>0</v>
      </c>
      <c r="J31" s="1">
        <v>0</v>
      </c>
      <c r="K31" s="1" t="s">
        <v>35</v>
      </c>
      <c r="L31" s="1">
        <v>0.4</v>
      </c>
      <c r="M31" s="1">
        <v>1</v>
      </c>
      <c r="N31" s="1">
        <v>44.4</v>
      </c>
      <c r="O31" s="1">
        <v>1</v>
      </c>
      <c r="P31" s="1">
        <v>1.9</v>
      </c>
      <c r="Q31" s="1">
        <v>2.9</v>
      </c>
      <c r="R31" s="1">
        <v>0.1</v>
      </c>
      <c r="S31" s="1">
        <v>0.5</v>
      </c>
      <c r="T31" s="1">
        <v>0.1</v>
      </c>
      <c r="U31" s="1">
        <v>0.7</v>
      </c>
      <c r="V31" s="1">
        <v>4.2</v>
      </c>
      <c r="W31" s="3">
        <v>548806.66501435195</v>
      </c>
    </row>
    <row r="32" spans="1:23" x14ac:dyDescent="0.3">
      <c r="A32" t="s">
        <v>78</v>
      </c>
      <c r="B32" t="s">
        <v>1073</v>
      </c>
      <c r="D32" t="s">
        <v>14</v>
      </c>
      <c r="E32" s="1">
        <v>24.1</v>
      </c>
      <c r="F32" s="1">
        <v>3.5</v>
      </c>
      <c r="G32" s="1">
        <v>6.1</v>
      </c>
      <c r="H32" s="1">
        <v>58.2</v>
      </c>
      <c r="I32" s="1">
        <v>0.2</v>
      </c>
      <c r="J32" s="1">
        <v>0.9</v>
      </c>
      <c r="K32" s="1">
        <v>26.7</v>
      </c>
      <c r="L32" s="1">
        <v>0.8</v>
      </c>
      <c r="M32" s="1">
        <v>1.5</v>
      </c>
      <c r="N32" s="1">
        <v>54.9</v>
      </c>
      <c r="O32" s="1">
        <v>1.9</v>
      </c>
      <c r="P32" s="1">
        <v>4.2</v>
      </c>
      <c r="Q32" s="1">
        <v>6.1</v>
      </c>
      <c r="R32" s="1">
        <v>1.6</v>
      </c>
      <c r="S32" s="1">
        <v>1.3</v>
      </c>
      <c r="T32" s="1">
        <v>0.6</v>
      </c>
      <c r="U32" s="1">
        <v>1.3</v>
      </c>
      <c r="V32" s="1">
        <v>8.1</v>
      </c>
      <c r="W32" s="3">
        <v>19784487.007156003</v>
      </c>
    </row>
    <row r="33" spans="1:23" x14ac:dyDescent="0.3">
      <c r="A33" t="s">
        <v>79</v>
      </c>
      <c r="B33" t="s">
        <v>80</v>
      </c>
      <c r="D33" t="s">
        <v>14</v>
      </c>
      <c r="E33" s="1">
        <v>31.4</v>
      </c>
      <c r="F33" s="1">
        <v>5.7</v>
      </c>
      <c r="G33" s="1">
        <v>12.8</v>
      </c>
      <c r="H33" s="1">
        <v>44.1</v>
      </c>
      <c r="I33" s="1">
        <v>2.1</v>
      </c>
      <c r="J33" s="1">
        <v>5.7</v>
      </c>
      <c r="K33" s="1">
        <v>37.6</v>
      </c>
      <c r="L33" s="1">
        <v>1.2</v>
      </c>
      <c r="M33" s="1">
        <v>1.5</v>
      </c>
      <c r="N33" s="1">
        <v>79.599999999999994</v>
      </c>
      <c r="O33" s="1">
        <v>0.5</v>
      </c>
      <c r="P33" s="1">
        <v>1.9</v>
      </c>
      <c r="Q33" s="1">
        <v>2.4</v>
      </c>
      <c r="R33" s="1">
        <v>1.8</v>
      </c>
      <c r="S33" s="1">
        <v>1.4</v>
      </c>
      <c r="T33" s="1">
        <v>1.6</v>
      </c>
      <c r="U33" s="1">
        <v>0.3</v>
      </c>
      <c r="V33" s="1">
        <v>14.7</v>
      </c>
      <c r="W33" s="3">
        <v>8585797.5708267856</v>
      </c>
    </row>
    <row r="34" spans="1:23" x14ac:dyDescent="0.3">
      <c r="A34" t="s">
        <v>81</v>
      </c>
      <c r="B34" t="s">
        <v>1082</v>
      </c>
      <c r="D34" t="s">
        <v>14</v>
      </c>
      <c r="E34" s="1">
        <v>15.7</v>
      </c>
      <c r="F34" s="1">
        <v>2.9</v>
      </c>
      <c r="G34" s="1">
        <v>6.4</v>
      </c>
      <c r="H34" s="1">
        <v>45.3</v>
      </c>
      <c r="I34" s="1">
        <v>0</v>
      </c>
      <c r="J34" s="1">
        <v>0</v>
      </c>
      <c r="K34" s="1">
        <v>0</v>
      </c>
      <c r="L34" s="1">
        <v>1.3</v>
      </c>
      <c r="M34" s="1">
        <v>1.7</v>
      </c>
      <c r="N34" s="1">
        <v>78.400000000000006</v>
      </c>
      <c r="O34" s="1">
        <v>1.4</v>
      </c>
      <c r="P34" s="1">
        <v>3</v>
      </c>
      <c r="Q34" s="1">
        <v>4.3</v>
      </c>
      <c r="R34" s="1">
        <v>1.8</v>
      </c>
      <c r="S34" s="1">
        <v>1.3</v>
      </c>
      <c r="T34" s="1">
        <v>0.4</v>
      </c>
      <c r="U34" s="1">
        <v>0.4</v>
      </c>
      <c r="V34" s="1">
        <v>7.1</v>
      </c>
      <c r="W34" s="3">
        <v>13777004.032966679</v>
      </c>
    </row>
    <row r="35" spans="1:23" x14ac:dyDescent="0.3">
      <c r="A35" t="s">
        <v>82</v>
      </c>
      <c r="B35" t="s">
        <v>1083</v>
      </c>
      <c r="D35" t="s">
        <v>14</v>
      </c>
      <c r="E35" s="1">
        <v>27.3</v>
      </c>
      <c r="F35" s="1">
        <v>3.9</v>
      </c>
      <c r="G35" s="1">
        <v>9.1999999999999993</v>
      </c>
      <c r="H35" s="1">
        <v>42.5</v>
      </c>
      <c r="I35" s="1">
        <v>0.2</v>
      </c>
      <c r="J35" s="1">
        <v>1.4</v>
      </c>
      <c r="K35" s="1">
        <v>15.7</v>
      </c>
      <c r="L35" s="1">
        <v>1.6</v>
      </c>
      <c r="M35" s="1">
        <v>1.9</v>
      </c>
      <c r="N35" s="1">
        <v>83.3</v>
      </c>
      <c r="O35" s="1">
        <v>0.6</v>
      </c>
      <c r="P35" s="1">
        <v>4.0999999999999996</v>
      </c>
      <c r="Q35" s="1">
        <v>4.7</v>
      </c>
      <c r="R35" s="1">
        <v>3.9</v>
      </c>
      <c r="S35" s="1">
        <v>2.1</v>
      </c>
      <c r="T35" s="1">
        <v>0.9</v>
      </c>
      <c r="U35" s="1">
        <v>0.4</v>
      </c>
      <c r="V35" s="1">
        <v>9.6999999999999993</v>
      </c>
      <c r="W35" s="3">
        <v>22093372.871065449</v>
      </c>
    </row>
    <row r="36" spans="1:23" x14ac:dyDescent="0.3">
      <c r="A36" t="s">
        <v>83</v>
      </c>
      <c r="B36" t="s">
        <v>75</v>
      </c>
      <c r="D36" t="s">
        <v>14</v>
      </c>
      <c r="E36" s="1">
        <v>32.6</v>
      </c>
      <c r="F36" s="1">
        <v>6.9</v>
      </c>
      <c r="G36" s="1">
        <v>16.5</v>
      </c>
      <c r="H36" s="1">
        <v>41.6</v>
      </c>
      <c r="I36" s="1">
        <v>1.9</v>
      </c>
      <c r="J36" s="1">
        <v>5.9</v>
      </c>
      <c r="K36" s="1">
        <v>32.700000000000003</v>
      </c>
      <c r="L36" s="1">
        <v>5.4</v>
      </c>
      <c r="M36" s="1">
        <v>6.1</v>
      </c>
      <c r="N36" s="1">
        <v>88.9</v>
      </c>
      <c r="O36" s="1">
        <v>0.5</v>
      </c>
      <c r="P36" s="1">
        <v>2.4</v>
      </c>
      <c r="Q36" s="1">
        <v>2.9</v>
      </c>
      <c r="R36" s="1">
        <v>6.8</v>
      </c>
      <c r="S36" s="1">
        <v>2.7</v>
      </c>
      <c r="T36" s="1">
        <v>1.3</v>
      </c>
      <c r="U36" s="1">
        <v>0</v>
      </c>
      <c r="V36" s="1">
        <v>21.1</v>
      </c>
      <c r="W36" s="3">
        <v>8836532.3253916819</v>
      </c>
    </row>
    <row r="37" spans="1:23" x14ac:dyDescent="0.3">
      <c r="A37" t="s">
        <v>84</v>
      </c>
      <c r="B37" t="s">
        <v>1084</v>
      </c>
      <c r="D37" t="s">
        <v>14</v>
      </c>
      <c r="E37" s="1">
        <v>32.299999999999997</v>
      </c>
      <c r="F37" s="1">
        <v>4.7</v>
      </c>
      <c r="G37" s="1">
        <v>10.6</v>
      </c>
      <c r="H37" s="1">
        <v>44.2</v>
      </c>
      <c r="I37" s="1">
        <v>1.7</v>
      </c>
      <c r="J37" s="1">
        <v>4.8</v>
      </c>
      <c r="K37" s="1">
        <v>34.799999999999997</v>
      </c>
      <c r="L37" s="1">
        <v>2.8</v>
      </c>
      <c r="M37" s="1">
        <v>3.4</v>
      </c>
      <c r="N37" s="1">
        <v>81.900000000000006</v>
      </c>
      <c r="O37" s="1">
        <v>1.1000000000000001</v>
      </c>
      <c r="P37" s="1">
        <v>4.0999999999999996</v>
      </c>
      <c r="Q37" s="1">
        <v>5.2</v>
      </c>
      <c r="R37" s="1">
        <v>1.8</v>
      </c>
      <c r="S37" s="1">
        <v>1.5</v>
      </c>
      <c r="T37" s="1">
        <v>1.9</v>
      </c>
      <c r="U37" s="1">
        <v>0.5</v>
      </c>
      <c r="V37" s="1">
        <v>13.9</v>
      </c>
      <c r="W37" s="3">
        <v>1946832.4459500541</v>
      </c>
    </row>
    <row r="38" spans="1:23" x14ac:dyDescent="0.3">
      <c r="A38" t="s">
        <v>85</v>
      </c>
      <c r="B38" t="s">
        <v>1078</v>
      </c>
      <c r="D38" t="s">
        <v>14</v>
      </c>
      <c r="E38" s="1">
        <v>9.4</v>
      </c>
      <c r="F38" s="1">
        <v>0.5</v>
      </c>
      <c r="G38" s="1">
        <v>1.7</v>
      </c>
      <c r="H38" s="1">
        <v>29.6</v>
      </c>
      <c r="I38" s="1">
        <v>0.3</v>
      </c>
      <c r="J38" s="1">
        <v>1.3</v>
      </c>
      <c r="K38" s="1">
        <v>20</v>
      </c>
      <c r="L38" s="1">
        <v>0.1</v>
      </c>
      <c r="M38" s="1">
        <v>0.3</v>
      </c>
      <c r="N38" s="1">
        <v>25</v>
      </c>
      <c r="O38" s="1">
        <v>0.2</v>
      </c>
      <c r="P38" s="1">
        <v>1.1000000000000001</v>
      </c>
      <c r="Q38" s="1">
        <v>1.3</v>
      </c>
      <c r="R38" s="1">
        <v>0.4</v>
      </c>
      <c r="S38" s="1">
        <v>0.2</v>
      </c>
      <c r="T38" s="1">
        <v>0.3</v>
      </c>
      <c r="U38" s="1">
        <v>0.1</v>
      </c>
      <c r="V38" s="1">
        <v>1.3</v>
      </c>
      <c r="W38" s="3">
        <v>12615862.37621293</v>
      </c>
    </row>
    <row r="39" spans="1:23" x14ac:dyDescent="0.3">
      <c r="A39" t="s">
        <v>86</v>
      </c>
      <c r="B39" t="s">
        <v>1085</v>
      </c>
      <c r="D39" t="s">
        <v>14</v>
      </c>
      <c r="E39" s="1">
        <v>24.4</v>
      </c>
      <c r="F39" s="1">
        <v>4</v>
      </c>
      <c r="G39" s="1">
        <v>9.5</v>
      </c>
      <c r="H39" s="1">
        <v>42.1</v>
      </c>
      <c r="I39" s="1">
        <v>0.5</v>
      </c>
      <c r="J39" s="1">
        <v>1.8</v>
      </c>
      <c r="K39" s="1">
        <v>27.7</v>
      </c>
      <c r="L39" s="1">
        <v>1.2</v>
      </c>
      <c r="M39" s="1">
        <v>2</v>
      </c>
      <c r="N39" s="1">
        <v>60.6</v>
      </c>
      <c r="O39" s="1">
        <v>2.6</v>
      </c>
      <c r="P39" s="1">
        <v>6.3</v>
      </c>
      <c r="Q39" s="1">
        <v>8.9</v>
      </c>
      <c r="R39" s="1">
        <v>2.2000000000000002</v>
      </c>
      <c r="S39" s="1">
        <v>1.4</v>
      </c>
      <c r="T39" s="1">
        <v>0.9</v>
      </c>
      <c r="U39" s="1">
        <v>0.8</v>
      </c>
      <c r="V39" s="1">
        <v>9.6999999999999993</v>
      </c>
      <c r="W39" s="3">
        <v>20523083.445880413</v>
      </c>
    </row>
    <row r="40" spans="1:23" x14ac:dyDescent="0.3">
      <c r="A40" t="s">
        <v>87</v>
      </c>
      <c r="B40" t="s">
        <v>1086</v>
      </c>
      <c r="D40" t="s">
        <v>14</v>
      </c>
      <c r="E40" s="1">
        <v>12.8</v>
      </c>
      <c r="F40" s="1">
        <v>1.1000000000000001</v>
      </c>
      <c r="G40" s="1">
        <v>3</v>
      </c>
      <c r="H40" s="1">
        <v>35.799999999999997</v>
      </c>
      <c r="I40" s="1">
        <v>0.4</v>
      </c>
      <c r="J40" s="1">
        <v>0.9</v>
      </c>
      <c r="K40" s="1">
        <v>39.4</v>
      </c>
      <c r="L40" s="1">
        <v>0.6</v>
      </c>
      <c r="M40" s="1">
        <v>0.8</v>
      </c>
      <c r="N40" s="1">
        <v>81.5</v>
      </c>
      <c r="O40" s="1">
        <v>0.9</v>
      </c>
      <c r="P40" s="1">
        <v>2</v>
      </c>
      <c r="Q40" s="1">
        <v>2.8</v>
      </c>
      <c r="R40" s="1">
        <v>0.8</v>
      </c>
      <c r="S40" s="1">
        <v>0.6</v>
      </c>
      <c r="T40" s="1">
        <v>0.2</v>
      </c>
      <c r="U40" s="1">
        <v>0.2</v>
      </c>
      <c r="V40" s="1">
        <v>3.1</v>
      </c>
      <c r="W40" s="3">
        <v>26775939.047464103</v>
      </c>
    </row>
    <row r="41" spans="1:23" x14ac:dyDescent="0.3">
      <c r="A41" t="s">
        <v>88</v>
      </c>
      <c r="B41" t="s">
        <v>1087</v>
      </c>
      <c r="D41" t="s">
        <v>14</v>
      </c>
      <c r="E41" s="1">
        <v>2.1</v>
      </c>
      <c r="F41" s="1">
        <v>0.7</v>
      </c>
      <c r="G41" s="1">
        <v>1</v>
      </c>
      <c r="H41" s="1">
        <v>66.7</v>
      </c>
      <c r="I41" s="1">
        <v>0</v>
      </c>
      <c r="J41" s="1">
        <v>0</v>
      </c>
      <c r="K41" s="1" t="s">
        <v>35</v>
      </c>
      <c r="L41" s="1">
        <v>1</v>
      </c>
      <c r="M41" s="1">
        <v>1</v>
      </c>
      <c r="N41" s="1">
        <v>100</v>
      </c>
      <c r="O41" s="1">
        <v>0.7</v>
      </c>
      <c r="P41" s="1">
        <v>0.3</v>
      </c>
      <c r="Q41" s="1">
        <v>1</v>
      </c>
      <c r="R41" s="1">
        <v>0.3</v>
      </c>
      <c r="S41" s="1">
        <v>0</v>
      </c>
      <c r="T41" s="1">
        <v>0</v>
      </c>
      <c r="U41" s="1">
        <v>0.3</v>
      </c>
      <c r="V41" s="1">
        <v>2.2999999999999998</v>
      </c>
      <c r="W41" s="3">
        <v>15836658.000639142</v>
      </c>
    </row>
    <row r="42" spans="1:23" x14ac:dyDescent="0.3">
      <c r="A42" t="s">
        <v>89</v>
      </c>
      <c r="B42" t="s">
        <v>1088</v>
      </c>
      <c r="D42" t="s">
        <v>14</v>
      </c>
      <c r="E42" s="1">
        <v>20.6</v>
      </c>
      <c r="F42" s="1">
        <v>3.6</v>
      </c>
      <c r="G42" s="1">
        <v>8.1</v>
      </c>
      <c r="H42" s="1">
        <v>44.7</v>
      </c>
      <c r="I42" s="1">
        <v>1.2</v>
      </c>
      <c r="J42" s="1">
        <v>3</v>
      </c>
      <c r="K42" s="1">
        <v>38.9</v>
      </c>
      <c r="L42" s="1">
        <v>1</v>
      </c>
      <c r="M42" s="1">
        <v>1.5</v>
      </c>
      <c r="N42" s="1">
        <v>65.5</v>
      </c>
      <c r="O42" s="1">
        <v>1.1000000000000001</v>
      </c>
      <c r="P42" s="1">
        <v>3.3</v>
      </c>
      <c r="Q42" s="1">
        <v>4.3</v>
      </c>
      <c r="R42" s="1">
        <v>1.6</v>
      </c>
      <c r="S42" s="1">
        <v>1.2</v>
      </c>
      <c r="T42" s="1">
        <v>0.9</v>
      </c>
      <c r="U42" s="1">
        <v>0.7</v>
      </c>
      <c r="V42" s="1">
        <v>9.4</v>
      </c>
      <c r="W42" s="3">
        <v>23764226.753753599</v>
      </c>
    </row>
    <row r="43" spans="1:23" x14ac:dyDescent="0.3">
      <c r="A43" t="s">
        <v>90</v>
      </c>
      <c r="B43" t="s">
        <v>1089</v>
      </c>
      <c r="D43" t="s">
        <v>14</v>
      </c>
      <c r="E43" s="1">
        <v>25.8</v>
      </c>
      <c r="F43" s="1">
        <v>2.8</v>
      </c>
      <c r="G43" s="1">
        <v>8.8000000000000007</v>
      </c>
      <c r="H43" s="1">
        <v>31.4</v>
      </c>
      <c r="I43" s="1">
        <v>0.8</v>
      </c>
      <c r="J43" s="1">
        <v>3.9</v>
      </c>
      <c r="K43" s="1">
        <v>21</v>
      </c>
      <c r="L43" s="1">
        <v>1.9</v>
      </c>
      <c r="M43" s="1">
        <v>2.8</v>
      </c>
      <c r="N43" s="1">
        <v>68.900000000000006</v>
      </c>
      <c r="O43" s="1">
        <v>1.5</v>
      </c>
      <c r="P43" s="1">
        <v>2.1</v>
      </c>
      <c r="Q43" s="1">
        <v>3.6</v>
      </c>
      <c r="R43" s="1">
        <v>2.8</v>
      </c>
      <c r="S43" s="1">
        <v>1.1000000000000001</v>
      </c>
      <c r="T43" s="1">
        <v>1.8</v>
      </c>
      <c r="U43" s="1">
        <v>0.3</v>
      </c>
      <c r="V43" s="1">
        <v>8.3000000000000007</v>
      </c>
      <c r="W43" s="3">
        <v>12649920.842040282</v>
      </c>
    </row>
    <row r="44" spans="1:23" x14ac:dyDescent="0.3">
      <c r="A44" t="s">
        <v>91</v>
      </c>
      <c r="B44" t="s">
        <v>1090</v>
      </c>
      <c r="D44" t="s">
        <v>14</v>
      </c>
      <c r="E44" s="1">
        <v>11.5</v>
      </c>
      <c r="F44" s="1">
        <v>1.2</v>
      </c>
      <c r="G44" s="1">
        <v>3.4</v>
      </c>
      <c r="H44" s="1">
        <v>34.700000000000003</v>
      </c>
      <c r="I44" s="1">
        <v>0.6</v>
      </c>
      <c r="J44" s="1">
        <v>2.2000000000000002</v>
      </c>
      <c r="K44" s="1">
        <v>25.5</v>
      </c>
      <c r="L44" s="1">
        <v>0.2</v>
      </c>
      <c r="M44" s="1">
        <v>0.3</v>
      </c>
      <c r="N44" s="1">
        <v>83.3</v>
      </c>
      <c r="O44" s="1">
        <v>0.1</v>
      </c>
      <c r="P44" s="1">
        <v>1.3</v>
      </c>
      <c r="Q44" s="1">
        <v>1.4</v>
      </c>
      <c r="R44" s="1">
        <v>0.4</v>
      </c>
      <c r="S44" s="1">
        <v>0.3</v>
      </c>
      <c r="T44" s="1">
        <v>0.6</v>
      </c>
      <c r="U44" s="1">
        <v>0.2</v>
      </c>
      <c r="V44" s="1">
        <v>3.2</v>
      </c>
      <c r="W44" s="3">
        <v>26799253.269130457</v>
      </c>
    </row>
    <row r="45" spans="1:23" x14ac:dyDescent="0.3">
      <c r="A45" t="s">
        <v>92</v>
      </c>
      <c r="B45" t="s">
        <v>1091</v>
      </c>
      <c r="D45" t="s">
        <v>14</v>
      </c>
      <c r="E45" s="1">
        <v>6</v>
      </c>
      <c r="F45" s="1">
        <v>0.8</v>
      </c>
      <c r="G45" s="1">
        <v>2.9</v>
      </c>
      <c r="H45" s="1">
        <v>26.1</v>
      </c>
      <c r="I45" s="1">
        <v>0.1</v>
      </c>
      <c r="J45" s="1">
        <v>0.7</v>
      </c>
      <c r="K45" s="1">
        <v>18.2</v>
      </c>
      <c r="L45" s="1">
        <v>0.1</v>
      </c>
      <c r="M45" s="1">
        <v>0.1</v>
      </c>
      <c r="N45" s="1">
        <v>100</v>
      </c>
      <c r="O45" s="1">
        <v>0.4</v>
      </c>
      <c r="P45" s="1">
        <v>0.6</v>
      </c>
      <c r="Q45" s="1">
        <v>1</v>
      </c>
      <c r="R45" s="1">
        <v>0.6</v>
      </c>
      <c r="S45" s="1">
        <v>0.5</v>
      </c>
      <c r="T45" s="1">
        <v>0</v>
      </c>
      <c r="U45" s="1">
        <v>0</v>
      </c>
      <c r="V45" s="1">
        <v>1.7</v>
      </c>
      <c r="W45" s="3">
        <v>25953273.757433623</v>
      </c>
    </row>
    <row r="46" spans="1:23" x14ac:dyDescent="0.3">
      <c r="A46" t="s">
        <v>93</v>
      </c>
      <c r="B46" t="s">
        <v>1092</v>
      </c>
      <c r="D46" t="s">
        <v>14</v>
      </c>
      <c r="E46" s="1">
        <v>8.8000000000000007</v>
      </c>
      <c r="F46" s="1">
        <v>1.8</v>
      </c>
      <c r="G46" s="1">
        <v>3.8</v>
      </c>
      <c r="H46" s="1">
        <v>46.7</v>
      </c>
      <c r="I46" s="1">
        <v>0</v>
      </c>
      <c r="J46" s="1">
        <v>0</v>
      </c>
      <c r="K46" s="1" t="s">
        <v>35</v>
      </c>
      <c r="L46" s="1">
        <v>1</v>
      </c>
      <c r="M46" s="1">
        <v>1.4</v>
      </c>
      <c r="N46" s="1">
        <v>72.7</v>
      </c>
      <c r="O46" s="1">
        <v>0.7</v>
      </c>
      <c r="P46" s="1">
        <v>1.6</v>
      </c>
      <c r="Q46" s="1">
        <v>2.2999999999999998</v>
      </c>
      <c r="R46" s="1">
        <v>0.3</v>
      </c>
      <c r="S46" s="1">
        <v>0.8</v>
      </c>
      <c r="T46" s="1">
        <v>0.1</v>
      </c>
      <c r="U46" s="1">
        <v>0.2</v>
      </c>
      <c r="V46" s="1">
        <v>4.5</v>
      </c>
      <c r="W46" s="3">
        <v>16063399.147775725</v>
      </c>
    </row>
    <row r="47" spans="1:23" x14ac:dyDescent="0.3">
      <c r="A47" t="s">
        <v>94</v>
      </c>
      <c r="B47" t="s">
        <v>95</v>
      </c>
      <c r="D47" t="s">
        <v>9</v>
      </c>
      <c r="E47" s="1">
        <v>4.4000000000000004</v>
      </c>
      <c r="F47" s="1">
        <v>0.3</v>
      </c>
      <c r="G47" s="1">
        <v>0.7</v>
      </c>
      <c r="H47" s="1">
        <v>50</v>
      </c>
      <c r="I47" s="1">
        <v>0.2</v>
      </c>
      <c r="J47" s="1">
        <v>0.3</v>
      </c>
      <c r="K47" s="1">
        <v>50</v>
      </c>
      <c r="L47" s="1">
        <v>0.3</v>
      </c>
      <c r="M47" s="1">
        <v>1</v>
      </c>
      <c r="N47" s="1">
        <v>33.299999999999997</v>
      </c>
      <c r="O47" s="1">
        <v>0.3</v>
      </c>
      <c r="P47" s="1">
        <v>0.5</v>
      </c>
      <c r="Q47" s="1">
        <v>0.8</v>
      </c>
      <c r="R47" s="1">
        <v>0</v>
      </c>
      <c r="S47" s="1">
        <v>0.2</v>
      </c>
      <c r="T47" s="1">
        <v>0.2</v>
      </c>
      <c r="U47" s="1">
        <v>0</v>
      </c>
      <c r="V47" s="1">
        <v>1.2</v>
      </c>
      <c r="W47" s="3">
        <v>10443496.85988687</v>
      </c>
    </row>
    <row r="48" spans="1:23" x14ac:dyDescent="0.3">
      <c r="A48" t="s">
        <v>50</v>
      </c>
      <c r="B48" t="s">
        <v>1093</v>
      </c>
      <c r="D48" t="s">
        <v>9</v>
      </c>
      <c r="E48" s="1">
        <v>25.2</v>
      </c>
      <c r="F48" s="1">
        <v>5.6</v>
      </c>
      <c r="G48" s="1">
        <v>11.7</v>
      </c>
      <c r="H48" s="1">
        <v>48.2</v>
      </c>
      <c r="I48" s="1">
        <v>0</v>
      </c>
      <c r="J48" s="1">
        <v>0</v>
      </c>
      <c r="K48" s="1" t="s">
        <v>35</v>
      </c>
      <c r="L48" s="1">
        <v>1.3</v>
      </c>
      <c r="M48" s="1">
        <v>2.2000000000000002</v>
      </c>
      <c r="N48" s="1">
        <v>57.1</v>
      </c>
      <c r="O48" s="1">
        <v>1.2</v>
      </c>
      <c r="P48" s="1">
        <v>4.9000000000000004</v>
      </c>
      <c r="Q48" s="1">
        <v>6.1</v>
      </c>
      <c r="R48" s="1">
        <v>1.6</v>
      </c>
      <c r="S48" s="1">
        <v>0.7</v>
      </c>
      <c r="T48" s="1">
        <v>0.7</v>
      </c>
      <c r="U48" s="1">
        <v>1.1000000000000001</v>
      </c>
      <c r="V48" s="1">
        <v>12.5</v>
      </c>
      <c r="W48" s="3">
        <v>9804589.4255862013</v>
      </c>
    </row>
    <row r="49" spans="1:23" x14ac:dyDescent="0.3">
      <c r="A49" t="s">
        <v>96</v>
      </c>
      <c r="B49" t="s">
        <v>1094</v>
      </c>
      <c r="D49" t="s">
        <v>9</v>
      </c>
      <c r="E49" s="1">
        <v>9.4</v>
      </c>
      <c r="F49" s="1">
        <v>1.3</v>
      </c>
      <c r="G49" s="1">
        <v>3.1</v>
      </c>
      <c r="H49" s="1">
        <v>40.700000000000003</v>
      </c>
      <c r="I49" s="1">
        <v>0.2</v>
      </c>
      <c r="J49" s="1">
        <v>0.7</v>
      </c>
      <c r="K49" s="1">
        <v>23.1</v>
      </c>
      <c r="L49" s="1">
        <v>0.3</v>
      </c>
      <c r="M49" s="1">
        <v>0.3</v>
      </c>
      <c r="N49" s="1">
        <v>83.3</v>
      </c>
      <c r="O49" s="1">
        <v>0.1</v>
      </c>
      <c r="P49" s="1">
        <v>0.8</v>
      </c>
      <c r="Q49" s="1">
        <v>0.9</v>
      </c>
      <c r="R49" s="1">
        <v>1.1000000000000001</v>
      </c>
      <c r="S49" s="1">
        <v>0.5</v>
      </c>
      <c r="T49" s="1">
        <v>0.4</v>
      </c>
      <c r="U49" s="1">
        <v>0.1</v>
      </c>
      <c r="V49" s="1">
        <v>2.9</v>
      </c>
      <c r="W49" s="3">
        <v>11648925.926212916</v>
      </c>
    </row>
    <row r="50" spans="1:23" x14ac:dyDescent="0.3">
      <c r="A50" t="s">
        <v>97</v>
      </c>
      <c r="B50" t="s">
        <v>1092</v>
      </c>
      <c r="D50" t="s">
        <v>9</v>
      </c>
      <c r="E50" s="1">
        <v>24.6</v>
      </c>
      <c r="F50" s="1">
        <v>3.3</v>
      </c>
      <c r="G50" s="1">
        <v>6.4</v>
      </c>
      <c r="H50" s="1">
        <v>51.1</v>
      </c>
      <c r="I50" s="1">
        <v>0</v>
      </c>
      <c r="J50" s="1">
        <v>0.3</v>
      </c>
      <c r="K50" s="1">
        <v>0</v>
      </c>
      <c r="L50" s="1">
        <v>2.4</v>
      </c>
      <c r="M50" s="1">
        <v>3.3</v>
      </c>
      <c r="N50" s="1">
        <v>71.8</v>
      </c>
      <c r="O50" s="1">
        <v>1.9</v>
      </c>
      <c r="P50" s="1">
        <v>4</v>
      </c>
      <c r="Q50" s="1">
        <v>5.9</v>
      </c>
      <c r="R50" s="1">
        <v>0.9</v>
      </c>
      <c r="S50" s="1">
        <v>0.9</v>
      </c>
      <c r="T50" s="1">
        <v>0.9</v>
      </c>
      <c r="U50" s="1">
        <v>0.7</v>
      </c>
      <c r="V50" s="1">
        <v>8.9</v>
      </c>
      <c r="W50" s="3">
        <v>9249895.2999300826</v>
      </c>
    </row>
    <row r="51" spans="1:23" x14ac:dyDescent="0.3">
      <c r="A51" t="s">
        <v>98</v>
      </c>
      <c r="B51" t="s">
        <v>1095</v>
      </c>
      <c r="D51" t="s">
        <v>9</v>
      </c>
      <c r="E51" s="1">
        <v>20.3</v>
      </c>
      <c r="F51" s="1">
        <v>2.4</v>
      </c>
      <c r="G51" s="1">
        <v>6.3</v>
      </c>
      <c r="H51" s="1">
        <v>38.5</v>
      </c>
      <c r="I51" s="1">
        <v>0.8</v>
      </c>
      <c r="J51" s="1">
        <v>2.4</v>
      </c>
      <c r="K51" s="1">
        <v>31.4</v>
      </c>
      <c r="L51" s="1">
        <v>1.5</v>
      </c>
      <c r="M51" s="1">
        <v>2</v>
      </c>
      <c r="N51" s="1">
        <v>76.099999999999994</v>
      </c>
      <c r="O51" s="1">
        <v>0.7</v>
      </c>
      <c r="P51" s="1">
        <v>2.9</v>
      </c>
      <c r="Q51" s="1">
        <v>3.6</v>
      </c>
      <c r="R51" s="1">
        <v>1.3</v>
      </c>
      <c r="S51" s="1">
        <v>0.8</v>
      </c>
      <c r="T51" s="1">
        <v>0.4</v>
      </c>
      <c r="U51" s="1">
        <v>0.6</v>
      </c>
      <c r="V51" s="1">
        <v>7.1</v>
      </c>
      <c r="W51" s="3">
        <v>19769112.081387192</v>
      </c>
    </row>
    <row r="52" spans="1:23" x14ac:dyDescent="0.3">
      <c r="A52" t="s">
        <v>99</v>
      </c>
      <c r="B52" t="s">
        <v>1096</v>
      </c>
      <c r="D52" t="s">
        <v>9</v>
      </c>
      <c r="E52" s="1">
        <v>22.3</v>
      </c>
      <c r="F52" s="1">
        <v>4.5</v>
      </c>
      <c r="G52" s="1">
        <v>9.6</v>
      </c>
      <c r="H52" s="1">
        <v>46.7</v>
      </c>
      <c r="I52" s="1">
        <v>1.1000000000000001</v>
      </c>
      <c r="J52" s="1">
        <v>3.4</v>
      </c>
      <c r="K52" s="1">
        <v>31.4</v>
      </c>
      <c r="L52" s="1">
        <v>1.3</v>
      </c>
      <c r="M52" s="1">
        <v>1.7</v>
      </c>
      <c r="N52" s="1">
        <v>77</v>
      </c>
      <c r="O52" s="1">
        <v>0.9</v>
      </c>
      <c r="P52" s="1">
        <v>3.8</v>
      </c>
      <c r="Q52" s="1">
        <v>4.5999999999999996</v>
      </c>
      <c r="R52" s="1">
        <v>1.3</v>
      </c>
      <c r="S52" s="1">
        <v>0.9</v>
      </c>
      <c r="T52" s="1">
        <v>0.7</v>
      </c>
      <c r="U52" s="1">
        <v>0.4</v>
      </c>
      <c r="V52" s="1">
        <v>11.4</v>
      </c>
      <c r="W52" s="3">
        <v>9265349.8427474238</v>
      </c>
    </row>
    <row r="53" spans="1:23" x14ac:dyDescent="0.3">
      <c r="A53" t="s">
        <v>99</v>
      </c>
      <c r="B53" t="s">
        <v>1097</v>
      </c>
      <c r="D53" t="s">
        <v>9</v>
      </c>
      <c r="E53" s="1">
        <v>26.4</v>
      </c>
      <c r="F53" s="1">
        <v>4</v>
      </c>
      <c r="G53" s="1">
        <v>9.5</v>
      </c>
      <c r="H53" s="1">
        <v>42.5</v>
      </c>
      <c r="I53" s="1">
        <v>1</v>
      </c>
      <c r="J53" s="1">
        <v>3.1</v>
      </c>
      <c r="K53" s="1">
        <v>32.700000000000003</v>
      </c>
      <c r="L53" s="1">
        <v>3.1</v>
      </c>
      <c r="M53" s="1">
        <v>4</v>
      </c>
      <c r="N53" s="1">
        <v>76.599999999999994</v>
      </c>
      <c r="O53" s="1">
        <v>0.6</v>
      </c>
      <c r="P53" s="1">
        <v>2.6</v>
      </c>
      <c r="Q53" s="1">
        <v>3.2</v>
      </c>
      <c r="R53" s="1">
        <v>3.1</v>
      </c>
      <c r="S53" s="1">
        <v>1.9</v>
      </c>
      <c r="T53" s="1">
        <v>0.7</v>
      </c>
      <c r="U53" s="1">
        <v>0.7</v>
      </c>
      <c r="V53" s="1">
        <v>12.1</v>
      </c>
      <c r="W53" s="3">
        <v>5765208.8092403598</v>
      </c>
    </row>
    <row r="54" spans="1:23" x14ac:dyDescent="0.3">
      <c r="A54" t="s">
        <v>100</v>
      </c>
      <c r="B54" t="s">
        <v>1098</v>
      </c>
      <c r="D54" t="s">
        <v>9</v>
      </c>
      <c r="E54" s="1">
        <v>35.5</v>
      </c>
      <c r="F54" s="1">
        <v>6.7</v>
      </c>
      <c r="G54" s="1">
        <v>15.7</v>
      </c>
      <c r="H54" s="1">
        <v>42.6</v>
      </c>
      <c r="I54" s="1">
        <v>1.5</v>
      </c>
      <c r="J54" s="1">
        <v>4.5</v>
      </c>
      <c r="K54" s="1">
        <v>34.299999999999997</v>
      </c>
      <c r="L54" s="1">
        <v>4.0999999999999996</v>
      </c>
      <c r="M54" s="1">
        <v>4.9000000000000004</v>
      </c>
      <c r="N54" s="1">
        <v>84.5</v>
      </c>
      <c r="O54" s="1">
        <v>0.8</v>
      </c>
      <c r="P54" s="1">
        <v>3.4</v>
      </c>
      <c r="Q54" s="1">
        <v>4.2</v>
      </c>
      <c r="R54" s="1">
        <v>4.9000000000000004</v>
      </c>
      <c r="S54" s="1">
        <v>2.2000000000000002</v>
      </c>
      <c r="T54" s="1">
        <v>1.7</v>
      </c>
      <c r="U54" s="1">
        <v>0.7</v>
      </c>
      <c r="V54" s="1">
        <v>19</v>
      </c>
      <c r="W54" s="3">
        <v>24569978.579641853</v>
      </c>
    </row>
    <row r="55" spans="1:23" x14ac:dyDescent="0.3">
      <c r="A55" t="s">
        <v>101</v>
      </c>
      <c r="B55" t="s">
        <v>1099</v>
      </c>
      <c r="D55" t="s">
        <v>9</v>
      </c>
      <c r="E55" s="1">
        <v>29.4</v>
      </c>
      <c r="F55" s="1">
        <v>3.3</v>
      </c>
      <c r="G55" s="1">
        <v>8</v>
      </c>
      <c r="H55" s="1">
        <v>41.7</v>
      </c>
      <c r="I55" s="1">
        <v>1.6</v>
      </c>
      <c r="J55" s="1">
        <v>4.3</v>
      </c>
      <c r="K55" s="1">
        <v>37.299999999999997</v>
      </c>
      <c r="L55" s="1">
        <v>1.2</v>
      </c>
      <c r="M55" s="1">
        <v>1.2</v>
      </c>
      <c r="N55" s="1">
        <v>93.5</v>
      </c>
      <c r="O55" s="1">
        <v>1.5</v>
      </c>
      <c r="P55" s="1">
        <v>5</v>
      </c>
      <c r="Q55" s="1">
        <v>6.5</v>
      </c>
      <c r="R55" s="1">
        <v>1.4</v>
      </c>
      <c r="S55" s="1">
        <v>0.7</v>
      </c>
      <c r="T55" s="1">
        <v>0.5</v>
      </c>
      <c r="U55" s="1">
        <v>1.1000000000000001</v>
      </c>
      <c r="V55" s="1">
        <v>9.4</v>
      </c>
      <c r="W55" s="3">
        <v>2901298.1770222303</v>
      </c>
    </row>
    <row r="56" spans="1:23" x14ac:dyDescent="0.3">
      <c r="A56" t="s">
        <v>102</v>
      </c>
      <c r="B56" t="s">
        <v>1100</v>
      </c>
      <c r="D56" t="s">
        <v>9</v>
      </c>
      <c r="E56" s="1">
        <v>34.9</v>
      </c>
      <c r="F56" s="1">
        <v>5.4</v>
      </c>
      <c r="G56" s="1">
        <v>12.7</v>
      </c>
      <c r="H56" s="1">
        <v>42.4</v>
      </c>
      <c r="I56" s="1">
        <v>2.2000000000000002</v>
      </c>
      <c r="J56" s="1">
        <v>5.9</v>
      </c>
      <c r="K56" s="1">
        <v>36.700000000000003</v>
      </c>
      <c r="L56" s="1">
        <v>3.1</v>
      </c>
      <c r="M56" s="1">
        <v>3.7</v>
      </c>
      <c r="N56" s="1">
        <v>84.7</v>
      </c>
      <c r="O56" s="1">
        <v>1</v>
      </c>
      <c r="P56" s="1">
        <v>5.5</v>
      </c>
      <c r="Q56" s="1">
        <v>6.5</v>
      </c>
      <c r="R56" s="1">
        <v>5.2</v>
      </c>
      <c r="S56" s="1">
        <v>3</v>
      </c>
      <c r="T56" s="1">
        <v>1</v>
      </c>
      <c r="U56" s="1">
        <v>0.5</v>
      </c>
      <c r="V56" s="1">
        <v>16</v>
      </c>
      <c r="W56" s="3">
        <v>22147826.83108839</v>
      </c>
    </row>
    <row r="57" spans="1:23" x14ac:dyDescent="0.3">
      <c r="A57" t="s">
        <v>103</v>
      </c>
      <c r="B57" t="s">
        <v>1101</v>
      </c>
      <c r="D57" t="s">
        <v>9</v>
      </c>
      <c r="E57" s="1">
        <v>18.899999999999999</v>
      </c>
      <c r="F57" s="1">
        <v>2</v>
      </c>
      <c r="G57" s="1">
        <v>5.8</v>
      </c>
      <c r="H57" s="1">
        <v>35.200000000000003</v>
      </c>
      <c r="I57" s="1">
        <v>1.2</v>
      </c>
      <c r="J57" s="1">
        <v>3.8</v>
      </c>
      <c r="K57" s="1">
        <v>32.799999999999997</v>
      </c>
      <c r="L57" s="1">
        <v>0.7</v>
      </c>
      <c r="M57" s="1">
        <v>0.9</v>
      </c>
      <c r="N57" s="1">
        <v>82.8</v>
      </c>
      <c r="O57" s="1">
        <v>0.4</v>
      </c>
      <c r="P57" s="1">
        <v>2.2000000000000002</v>
      </c>
      <c r="Q57" s="1">
        <v>2.5</v>
      </c>
      <c r="R57" s="1">
        <v>0.7</v>
      </c>
      <c r="S57" s="1">
        <v>0.4</v>
      </c>
      <c r="T57" s="1">
        <v>0.4</v>
      </c>
      <c r="U57" s="1">
        <v>0.1</v>
      </c>
      <c r="V57" s="1">
        <v>6</v>
      </c>
      <c r="W57" s="3">
        <v>13037417.857546903</v>
      </c>
    </row>
    <row r="58" spans="1:23" x14ac:dyDescent="0.3">
      <c r="A58" t="s">
        <v>104</v>
      </c>
      <c r="B58" t="s">
        <v>1102</v>
      </c>
      <c r="D58" t="s">
        <v>9</v>
      </c>
      <c r="E58" s="1">
        <v>16.8</v>
      </c>
      <c r="F58" s="1">
        <v>2</v>
      </c>
      <c r="G58" s="1">
        <v>5</v>
      </c>
      <c r="H58" s="1">
        <v>40</v>
      </c>
      <c r="I58" s="1">
        <v>0.6</v>
      </c>
      <c r="J58" s="1">
        <v>1.6</v>
      </c>
      <c r="K58" s="1">
        <v>39.200000000000003</v>
      </c>
      <c r="L58" s="1">
        <v>1</v>
      </c>
      <c r="M58" s="1">
        <v>1.2</v>
      </c>
      <c r="N58" s="1">
        <v>86.5</v>
      </c>
      <c r="O58" s="1">
        <v>0.6</v>
      </c>
      <c r="P58" s="1">
        <v>3.2</v>
      </c>
      <c r="Q58" s="1">
        <v>3.8</v>
      </c>
      <c r="R58" s="1">
        <v>1.9</v>
      </c>
      <c r="S58" s="1">
        <v>1.1000000000000001</v>
      </c>
      <c r="T58" s="1">
        <v>0.4</v>
      </c>
      <c r="U58" s="1">
        <v>0.2</v>
      </c>
      <c r="V58" s="1">
        <v>5.7</v>
      </c>
      <c r="W58" s="3">
        <v>19766630.012940321</v>
      </c>
    </row>
    <row r="59" spans="1:23" x14ac:dyDescent="0.3">
      <c r="A59" t="s">
        <v>105</v>
      </c>
      <c r="B59" t="s">
        <v>1103</v>
      </c>
      <c r="D59" t="s">
        <v>9</v>
      </c>
      <c r="E59" s="1">
        <v>7</v>
      </c>
      <c r="F59" s="1">
        <v>1.1000000000000001</v>
      </c>
      <c r="G59" s="1">
        <v>2.5</v>
      </c>
      <c r="H59" s="1">
        <v>42.1</v>
      </c>
      <c r="I59" s="1">
        <v>0.9</v>
      </c>
      <c r="J59" s="1">
        <v>1.8</v>
      </c>
      <c r="K59" s="1">
        <v>48.1</v>
      </c>
      <c r="L59" s="1">
        <v>0.2</v>
      </c>
      <c r="M59" s="1">
        <v>0.3</v>
      </c>
      <c r="N59" s="1">
        <v>75</v>
      </c>
      <c r="O59" s="1">
        <v>0</v>
      </c>
      <c r="P59" s="1">
        <v>0.8</v>
      </c>
      <c r="Q59" s="1">
        <v>0.8</v>
      </c>
      <c r="R59" s="1">
        <v>0.3</v>
      </c>
      <c r="S59" s="1">
        <v>0.3</v>
      </c>
      <c r="T59" s="1">
        <v>0.3</v>
      </c>
      <c r="U59" s="1">
        <v>0</v>
      </c>
      <c r="V59" s="1">
        <v>3.2</v>
      </c>
      <c r="W59" s="3">
        <v>2278059.1329382551</v>
      </c>
    </row>
    <row r="60" spans="1:23" x14ac:dyDescent="0.3">
      <c r="A60" t="s">
        <v>93</v>
      </c>
      <c r="B60" t="s">
        <v>1104</v>
      </c>
      <c r="D60" t="s">
        <v>9</v>
      </c>
      <c r="E60" s="1">
        <v>7.2</v>
      </c>
      <c r="F60" s="1">
        <v>0.8</v>
      </c>
      <c r="G60" s="1">
        <v>1.7</v>
      </c>
      <c r="H60" s="1">
        <v>46.9</v>
      </c>
      <c r="I60" s="1">
        <v>0.1</v>
      </c>
      <c r="J60" s="1">
        <v>0.1</v>
      </c>
      <c r="K60" s="1">
        <v>100</v>
      </c>
      <c r="L60" s="1">
        <v>0.6</v>
      </c>
      <c r="M60" s="1">
        <v>1.3</v>
      </c>
      <c r="N60" s="1">
        <v>50</v>
      </c>
      <c r="O60" s="1">
        <v>0.9</v>
      </c>
      <c r="P60" s="1">
        <v>1</v>
      </c>
      <c r="Q60" s="1">
        <v>1.9</v>
      </c>
      <c r="R60" s="1">
        <v>0.3</v>
      </c>
      <c r="S60" s="1">
        <v>0.4</v>
      </c>
      <c r="T60" s="1">
        <v>0.2</v>
      </c>
      <c r="U60" s="1">
        <v>0.3</v>
      </c>
      <c r="V60" s="1">
        <v>2.2999999999999998</v>
      </c>
      <c r="W60" s="3">
        <v>19697817.317294743</v>
      </c>
    </row>
    <row r="61" spans="1:23" x14ac:dyDescent="0.3">
      <c r="A61" t="s">
        <v>94</v>
      </c>
      <c r="B61" t="s">
        <v>1105</v>
      </c>
      <c r="D61" t="s">
        <v>7</v>
      </c>
      <c r="E61" s="1">
        <v>16.399999999999999</v>
      </c>
      <c r="F61" s="1">
        <v>3.2</v>
      </c>
      <c r="G61" s="1">
        <v>7.5</v>
      </c>
      <c r="H61" s="1">
        <v>42.8</v>
      </c>
      <c r="I61" s="1">
        <v>1.2</v>
      </c>
      <c r="J61" s="1">
        <v>3.1</v>
      </c>
      <c r="K61" s="1">
        <v>40.299999999999997</v>
      </c>
      <c r="L61" s="1">
        <v>1</v>
      </c>
      <c r="M61" s="1">
        <v>1.2</v>
      </c>
      <c r="N61" s="1">
        <v>83.9</v>
      </c>
      <c r="O61" s="1">
        <v>0.5</v>
      </c>
      <c r="P61" s="1">
        <v>1.6</v>
      </c>
      <c r="Q61" s="1">
        <v>2.1</v>
      </c>
      <c r="R61" s="1">
        <v>2.2999999999999998</v>
      </c>
      <c r="S61" s="1">
        <v>1.1000000000000001</v>
      </c>
      <c r="T61" s="1">
        <v>0.2</v>
      </c>
      <c r="U61" s="1">
        <v>0.2</v>
      </c>
      <c r="V61" s="1">
        <v>8.6999999999999993</v>
      </c>
      <c r="W61" s="3">
        <v>3581463.6666045696</v>
      </c>
    </row>
    <row r="62" spans="1:23" x14ac:dyDescent="0.3">
      <c r="A62" t="s">
        <v>106</v>
      </c>
      <c r="B62" t="s">
        <v>1106</v>
      </c>
      <c r="D62" t="s">
        <v>7</v>
      </c>
      <c r="E62" s="1">
        <v>16.600000000000001</v>
      </c>
      <c r="F62" s="1">
        <v>3.3</v>
      </c>
      <c r="G62" s="1">
        <v>7.1</v>
      </c>
      <c r="H62" s="1">
        <v>46.7</v>
      </c>
      <c r="I62" s="1">
        <v>0.3</v>
      </c>
      <c r="J62" s="1">
        <v>1</v>
      </c>
      <c r="K62" s="1">
        <v>33.299999999999997</v>
      </c>
      <c r="L62" s="1">
        <v>0.7</v>
      </c>
      <c r="M62" s="1">
        <v>1</v>
      </c>
      <c r="N62" s="1">
        <v>73.3</v>
      </c>
      <c r="O62" s="1">
        <v>1.5</v>
      </c>
      <c r="P62" s="1">
        <v>3.8</v>
      </c>
      <c r="Q62" s="1">
        <v>5.3</v>
      </c>
      <c r="R62" s="1">
        <v>0.7</v>
      </c>
      <c r="S62" s="1">
        <v>1.5</v>
      </c>
      <c r="T62" s="1">
        <v>0.6</v>
      </c>
      <c r="U62" s="1">
        <v>0.4</v>
      </c>
      <c r="V62" s="1">
        <v>7.7</v>
      </c>
      <c r="W62" s="3">
        <v>21067703.553915735</v>
      </c>
    </row>
    <row r="63" spans="1:23" x14ac:dyDescent="0.3">
      <c r="A63" t="s">
        <v>107</v>
      </c>
      <c r="B63" t="s">
        <v>1107</v>
      </c>
      <c r="D63" t="s">
        <v>7</v>
      </c>
      <c r="E63" s="1">
        <v>3.6</v>
      </c>
      <c r="F63" s="1">
        <v>0.6</v>
      </c>
      <c r="G63" s="1">
        <v>1.7</v>
      </c>
      <c r="H63" s="1">
        <v>33.299999999999997</v>
      </c>
      <c r="I63" s="1">
        <v>0</v>
      </c>
      <c r="J63" s="1">
        <v>0.3</v>
      </c>
      <c r="K63" s="1">
        <v>0</v>
      </c>
      <c r="L63" s="1">
        <v>0</v>
      </c>
      <c r="M63" s="1">
        <v>0</v>
      </c>
      <c r="N63" s="1" t="s">
        <v>35</v>
      </c>
      <c r="O63" s="1">
        <v>0.4</v>
      </c>
      <c r="P63" s="1">
        <v>0.9</v>
      </c>
      <c r="Q63" s="1">
        <v>1.3</v>
      </c>
      <c r="R63" s="1">
        <v>0</v>
      </c>
      <c r="S63" s="1">
        <v>0</v>
      </c>
      <c r="T63" s="1">
        <v>0.1</v>
      </c>
      <c r="U63" s="1">
        <v>0</v>
      </c>
      <c r="V63" s="1">
        <v>1.1000000000000001</v>
      </c>
      <c r="W63" s="3">
        <v>17387756.033105064</v>
      </c>
    </row>
    <row r="64" spans="1:23" x14ac:dyDescent="0.3">
      <c r="A64" t="s">
        <v>108</v>
      </c>
      <c r="B64" t="s">
        <v>1108</v>
      </c>
      <c r="D64" t="s">
        <v>7</v>
      </c>
      <c r="E64" s="1">
        <v>1.8</v>
      </c>
      <c r="F64" s="1">
        <v>0.5</v>
      </c>
      <c r="G64" s="1">
        <v>0.5</v>
      </c>
      <c r="H64" s="1">
        <v>100</v>
      </c>
      <c r="I64" s="1">
        <v>0</v>
      </c>
      <c r="J64" s="1">
        <v>0</v>
      </c>
      <c r="K64" s="1" t="s">
        <v>35</v>
      </c>
      <c r="L64" s="1">
        <v>0</v>
      </c>
      <c r="M64" s="1">
        <v>0</v>
      </c>
      <c r="N64" s="1" t="s">
        <v>35</v>
      </c>
      <c r="O64" s="1">
        <v>0</v>
      </c>
      <c r="P64" s="1">
        <v>0</v>
      </c>
      <c r="Q64" s="1">
        <v>0</v>
      </c>
      <c r="R64" s="1">
        <v>0.5</v>
      </c>
      <c r="S64" s="1">
        <v>0</v>
      </c>
      <c r="T64" s="1">
        <v>0</v>
      </c>
      <c r="U64" s="1">
        <v>0</v>
      </c>
      <c r="V64" s="1">
        <v>1</v>
      </c>
      <c r="W64" s="3">
        <v>29012690.929827143</v>
      </c>
    </row>
    <row r="65" spans="1:23" x14ac:dyDescent="0.3">
      <c r="A65" t="s">
        <v>109</v>
      </c>
      <c r="B65" t="s">
        <v>1109</v>
      </c>
      <c r="D65" t="s">
        <v>7</v>
      </c>
      <c r="E65" s="1">
        <v>33</v>
      </c>
      <c r="F65" s="1">
        <v>6.1</v>
      </c>
      <c r="G65" s="1">
        <v>15.4</v>
      </c>
      <c r="H65" s="1">
        <v>39.4</v>
      </c>
      <c r="I65" s="1">
        <v>0.5</v>
      </c>
      <c r="J65" s="1">
        <v>2.2999999999999998</v>
      </c>
      <c r="K65" s="1">
        <v>22.9</v>
      </c>
      <c r="L65" s="1">
        <v>2</v>
      </c>
      <c r="M65" s="1">
        <v>2.7</v>
      </c>
      <c r="N65" s="1">
        <v>73.8</v>
      </c>
      <c r="O65" s="1">
        <v>0.5</v>
      </c>
      <c r="P65" s="1">
        <v>2.9</v>
      </c>
      <c r="Q65" s="1">
        <v>3.4</v>
      </c>
      <c r="R65" s="1">
        <v>5.0999999999999996</v>
      </c>
      <c r="S65" s="1">
        <v>2.8</v>
      </c>
      <c r="T65" s="1">
        <v>0.6</v>
      </c>
      <c r="U65" s="1">
        <v>0.3</v>
      </c>
      <c r="V65" s="1">
        <v>14.6</v>
      </c>
      <c r="W65" s="3">
        <v>8687291.5104001779</v>
      </c>
    </row>
    <row r="66" spans="1:23" x14ac:dyDescent="0.3">
      <c r="A66" t="s">
        <v>110</v>
      </c>
      <c r="B66" t="s">
        <v>1110</v>
      </c>
      <c r="D66" t="s">
        <v>7</v>
      </c>
      <c r="E66" s="1">
        <v>21.1</v>
      </c>
      <c r="F66" s="1">
        <v>3.2</v>
      </c>
      <c r="G66" s="1">
        <v>7.4</v>
      </c>
      <c r="H66" s="1">
        <v>44</v>
      </c>
      <c r="I66" s="1">
        <v>1.4</v>
      </c>
      <c r="J66" s="1">
        <v>3.3</v>
      </c>
      <c r="K66" s="1">
        <v>42.9</v>
      </c>
      <c r="L66" s="1">
        <v>0.3</v>
      </c>
      <c r="M66" s="1">
        <v>0.4</v>
      </c>
      <c r="N66" s="1">
        <v>76.900000000000006</v>
      </c>
      <c r="O66" s="1">
        <v>0.4</v>
      </c>
      <c r="P66" s="1">
        <v>1.8</v>
      </c>
      <c r="Q66" s="1">
        <v>2.2000000000000002</v>
      </c>
      <c r="R66" s="1">
        <v>0.7</v>
      </c>
      <c r="S66" s="1">
        <v>0.7</v>
      </c>
      <c r="T66" s="1">
        <v>0.1</v>
      </c>
      <c r="U66" s="1">
        <v>0.1</v>
      </c>
      <c r="V66" s="1">
        <v>8.1999999999999993</v>
      </c>
      <c r="W66" s="3">
        <v>2578498.2946759406</v>
      </c>
    </row>
    <row r="67" spans="1:23" x14ac:dyDescent="0.3">
      <c r="A67" t="s">
        <v>111</v>
      </c>
      <c r="B67" t="s">
        <v>1111</v>
      </c>
      <c r="D67" t="s">
        <v>7</v>
      </c>
      <c r="E67" s="1">
        <v>15.4</v>
      </c>
      <c r="F67" s="1">
        <v>1.8</v>
      </c>
      <c r="G67" s="1">
        <v>4.0999999999999996</v>
      </c>
      <c r="H67" s="1">
        <v>45.1</v>
      </c>
      <c r="I67" s="1">
        <v>0.4</v>
      </c>
      <c r="J67" s="1">
        <v>0.8</v>
      </c>
      <c r="K67" s="1">
        <v>42.9</v>
      </c>
      <c r="L67" s="1">
        <v>0.4</v>
      </c>
      <c r="M67" s="1">
        <v>0.6</v>
      </c>
      <c r="N67" s="1">
        <v>60</v>
      </c>
      <c r="O67" s="1">
        <v>0.2</v>
      </c>
      <c r="P67" s="1">
        <v>1.4</v>
      </c>
      <c r="Q67" s="1">
        <v>1.6</v>
      </c>
      <c r="R67" s="1">
        <v>0.9</v>
      </c>
      <c r="S67" s="1">
        <v>0.7</v>
      </c>
      <c r="T67" s="1">
        <v>0.5</v>
      </c>
      <c r="U67" s="1">
        <v>0.2</v>
      </c>
      <c r="V67" s="1">
        <v>4.4000000000000004</v>
      </c>
      <c r="W67" s="3">
        <v>16784624.236861467</v>
      </c>
    </row>
    <row r="68" spans="1:23" x14ac:dyDescent="0.3">
      <c r="A68" t="s">
        <v>112</v>
      </c>
      <c r="B68" t="s">
        <v>1112</v>
      </c>
      <c r="D68" t="s">
        <v>7</v>
      </c>
      <c r="E68" s="1">
        <v>37.9</v>
      </c>
      <c r="F68" s="1">
        <v>7.3</v>
      </c>
      <c r="G68" s="1">
        <v>15.9</v>
      </c>
      <c r="H68" s="1">
        <v>45.7</v>
      </c>
      <c r="I68" s="1">
        <v>1.1000000000000001</v>
      </c>
      <c r="J68" s="1">
        <v>3.5</v>
      </c>
      <c r="K68" s="1">
        <v>33.1</v>
      </c>
      <c r="L68" s="1">
        <v>6.4</v>
      </c>
      <c r="M68" s="1">
        <v>7.7</v>
      </c>
      <c r="N68" s="1">
        <v>83.3</v>
      </c>
      <c r="O68" s="1">
        <v>1</v>
      </c>
      <c r="P68" s="1">
        <v>3.9</v>
      </c>
      <c r="Q68" s="1">
        <v>4.9000000000000004</v>
      </c>
      <c r="R68" s="1">
        <v>4</v>
      </c>
      <c r="S68" s="1">
        <v>1.9</v>
      </c>
      <c r="T68" s="1">
        <v>1.8</v>
      </c>
      <c r="U68" s="1">
        <v>0.9</v>
      </c>
      <c r="V68" s="1">
        <v>22.1</v>
      </c>
      <c r="W68" s="3">
        <v>5020309.67314527</v>
      </c>
    </row>
    <row r="69" spans="1:23" x14ac:dyDescent="0.3">
      <c r="A69" t="s">
        <v>113</v>
      </c>
      <c r="B69" t="s">
        <v>114</v>
      </c>
      <c r="D69" t="s">
        <v>7</v>
      </c>
      <c r="E69" s="1">
        <v>22.3</v>
      </c>
      <c r="F69" s="1">
        <v>1.8</v>
      </c>
      <c r="G69" s="1">
        <v>4.5</v>
      </c>
      <c r="H69" s="1">
        <v>40.700000000000003</v>
      </c>
      <c r="I69" s="1">
        <v>0</v>
      </c>
      <c r="J69" s="1">
        <v>0</v>
      </c>
      <c r="K69" s="1">
        <v>0</v>
      </c>
      <c r="L69" s="1">
        <v>0.8</v>
      </c>
      <c r="M69" s="1">
        <v>1.7</v>
      </c>
      <c r="N69" s="1">
        <v>48.8</v>
      </c>
      <c r="O69" s="1">
        <v>2.9</v>
      </c>
      <c r="P69" s="1">
        <v>5.9</v>
      </c>
      <c r="Q69" s="1">
        <v>8.8000000000000007</v>
      </c>
      <c r="R69" s="1">
        <v>3.8</v>
      </c>
      <c r="S69" s="1">
        <v>1.7</v>
      </c>
      <c r="T69" s="1">
        <v>0.6</v>
      </c>
      <c r="U69" s="1">
        <v>1.1000000000000001</v>
      </c>
      <c r="V69" s="1">
        <v>4.5</v>
      </c>
      <c r="W69" s="3">
        <v>20986901.770492554</v>
      </c>
    </row>
    <row r="70" spans="1:23" x14ac:dyDescent="0.3">
      <c r="A70" t="s">
        <v>115</v>
      </c>
      <c r="B70" t="s">
        <v>1113</v>
      </c>
      <c r="D70" t="s">
        <v>7</v>
      </c>
      <c r="E70" s="1">
        <v>15.6</v>
      </c>
      <c r="F70" s="1">
        <v>1.5</v>
      </c>
      <c r="G70" s="1">
        <v>3.4</v>
      </c>
      <c r="H70" s="1">
        <v>44</v>
      </c>
      <c r="I70" s="1">
        <v>0.7</v>
      </c>
      <c r="J70" s="1">
        <v>1.6</v>
      </c>
      <c r="K70" s="1">
        <v>46.2</v>
      </c>
      <c r="L70" s="1">
        <v>0.4</v>
      </c>
      <c r="M70" s="1">
        <v>0.4</v>
      </c>
      <c r="N70" s="1">
        <v>90.9</v>
      </c>
      <c r="O70" s="1">
        <v>0.1</v>
      </c>
      <c r="P70" s="1">
        <v>1.2</v>
      </c>
      <c r="Q70" s="1">
        <v>1.3</v>
      </c>
      <c r="R70" s="1">
        <v>1.7</v>
      </c>
      <c r="S70" s="1">
        <v>0.8</v>
      </c>
      <c r="T70" s="1">
        <v>0.4</v>
      </c>
      <c r="U70" s="1">
        <v>0</v>
      </c>
      <c r="V70" s="1">
        <v>4.0999999999999996</v>
      </c>
      <c r="W70" s="3">
        <v>3620682.4798192126</v>
      </c>
    </row>
    <row r="71" spans="1:23" x14ac:dyDescent="0.3">
      <c r="A71" t="s">
        <v>116</v>
      </c>
      <c r="B71" t="s">
        <v>1114</v>
      </c>
      <c r="D71" t="s">
        <v>7</v>
      </c>
      <c r="E71" s="1">
        <v>24.3</v>
      </c>
      <c r="F71" s="1">
        <v>3.5</v>
      </c>
      <c r="G71" s="1">
        <v>8.9</v>
      </c>
      <c r="H71" s="1">
        <v>39.6</v>
      </c>
      <c r="I71" s="1">
        <v>1.8</v>
      </c>
      <c r="J71" s="1">
        <v>5.0999999999999996</v>
      </c>
      <c r="K71" s="1">
        <v>35.6</v>
      </c>
      <c r="L71" s="1">
        <v>2.1</v>
      </c>
      <c r="M71" s="1">
        <v>2.7</v>
      </c>
      <c r="N71" s="1">
        <v>79.8</v>
      </c>
      <c r="O71" s="1">
        <v>0.9</v>
      </c>
      <c r="P71" s="1">
        <v>5.0999999999999996</v>
      </c>
      <c r="Q71" s="1">
        <v>6</v>
      </c>
      <c r="R71" s="1">
        <v>1.5</v>
      </c>
      <c r="S71" s="1">
        <v>1.5</v>
      </c>
      <c r="T71" s="1">
        <v>0.9</v>
      </c>
      <c r="U71" s="1">
        <v>0.6</v>
      </c>
      <c r="V71" s="1">
        <v>11</v>
      </c>
      <c r="W71" s="3">
        <v>6640918.6425878638</v>
      </c>
    </row>
    <row r="72" spans="1:23" x14ac:dyDescent="0.3">
      <c r="A72" t="s">
        <v>117</v>
      </c>
      <c r="B72" t="s">
        <v>1115</v>
      </c>
      <c r="D72" t="s">
        <v>7</v>
      </c>
      <c r="E72" s="1">
        <v>31.5</v>
      </c>
      <c r="F72" s="1">
        <v>6.5</v>
      </c>
      <c r="G72" s="1">
        <v>14.2</v>
      </c>
      <c r="H72" s="1">
        <v>45.6</v>
      </c>
      <c r="I72" s="1">
        <v>0.2</v>
      </c>
      <c r="J72" s="1">
        <v>0.6</v>
      </c>
      <c r="K72" s="1">
        <v>30</v>
      </c>
      <c r="L72" s="1">
        <v>3.4</v>
      </c>
      <c r="M72" s="1">
        <v>4.2</v>
      </c>
      <c r="N72" s="1">
        <v>79.7</v>
      </c>
      <c r="O72" s="1">
        <v>2.4</v>
      </c>
      <c r="P72" s="1">
        <v>8.5</v>
      </c>
      <c r="Q72" s="1">
        <v>10.8</v>
      </c>
      <c r="R72" s="1">
        <v>3.1</v>
      </c>
      <c r="S72" s="1">
        <v>1.9</v>
      </c>
      <c r="T72" s="1">
        <v>0.6</v>
      </c>
      <c r="U72" s="1">
        <v>2.2000000000000002</v>
      </c>
      <c r="V72" s="1">
        <v>16.5</v>
      </c>
      <c r="W72" s="3">
        <v>3783609.7084773425</v>
      </c>
    </row>
    <row r="73" spans="1:23" x14ac:dyDescent="0.3">
      <c r="A73" t="s">
        <v>118</v>
      </c>
      <c r="B73" t="s">
        <v>1116</v>
      </c>
      <c r="D73" t="s">
        <v>7</v>
      </c>
      <c r="E73" s="1">
        <v>24.9</v>
      </c>
      <c r="F73" s="1">
        <v>3.3</v>
      </c>
      <c r="G73" s="1">
        <v>6.2</v>
      </c>
      <c r="H73" s="1">
        <v>52.8</v>
      </c>
      <c r="I73" s="1">
        <v>0</v>
      </c>
      <c r="J73" s="1">
        <v>0.1</v>
      </c>
      <c r="K73" s="1">
        <v>0</v>
      </c>
      <c r="L73" s="1">
        <v>1.2</v>
      </c>
      <c r="M73" s="1">
        <v>1.7</v>
      </c>
      <c r="N73" s="1">
        <v>67.2</v>
      </c>
      <c r="O73" s="1">
        <v>2.6</v>
      </c>
      <c r="P73" s="1">
        <v>4.0999999999999996</v>
      </c>
      <c r="Q73" s="1">
        <v>6.8</v>
      </c>
      <c r="R73" s="1">
        <v>1.5</v>
      </c>
      <c r="S73" s="1">
        <v>1.1000000000000001</v>
      </c>
      <c r="T73" s="1">
        <v>0.6</v>
      </c>
      <c r="U73" s="1">
        <v>1</v>
      </c>
      <c r="V73" s="1">
        <v>7.7</v>
      </c>
      <c r="W73" s="3">
        <v>3602382.4862076058</v>
      </c>
    </row>
    <row r="74" spans="1:23" x14ac:dyDescent="0.3">
      <c r="A74" t="s">
        <v>119</v>
      </c>
      <c r="B74" t="s">
        <v>1117</v>
      </c>
      <c r="D74" t="s">
        <v>7</v>
      </c>
      <c r="E74" s="1">
        <v>22.1</v>
      </c>
      <c r="F74" s="1">
        <v>2.2000000000000002</v>
      </c>
      <c r="G74" s="1">
        <v>6</v>
      </c>
      <c r="H74" s="1">
        <v>37.6</v>
      </c>
      <c r="I74" s="1">
        <v>1.2</v>
      </c>
      <c r="J74" s="1">
        <v>2.8</v>
      </c>
      <c r="K74" s="1">
        <v>40.9</v>
      </c>
      <c r="L74" s="1">
        <v>0.5</v>
      </c>
      <c r="M74" s="1">
        <v>0.6</v>
      </c>
      <c r="N74" s="1">
        <v>90</v>
      </c>
      <c r="O74" s="1">
        <v>0.3</v>
      </c>
      <c r="P74" s="1">
        <v>3.1</v>
      </c>
      <c r="Q74" s="1">
        <v>3.4</v>
      </c>
      <c r="R74" s="1">
        <v>0.9</v>
      </c>
      <c r="S74" s="1">
        <v>1</v>
      </c>
      <c r="T74" s="1">
        <v>0.3</v>
      </c>
      <c r="U74" s="1">
        <v>0.3</v>
      </c>
      <c r="V74" s="1">
        <v>6.2</v>
      </c>
      <c r="W74" s="3">
        <v>7328241.4786259308</v>
      </c>
    </row>
    <row r="75" spans="1:23" x14ac:dyDescent="0.3">
      <c r="A75" t="s">
        <v>120</v>
      </c>
      <c r="B75" t="s">
        <v>1118</v>
      </c>
      <c r="D75" t="s">
        <v>15</v>
      </c>
      <c r="E75" s="1">
        <v>8.8000000000000007</v>
      </c>
      <c r="F75" s="1">
        <v>0.8</v>
      </c>
      <c r="G75" s="1">
        <v>2</v>
      </c>
      <c r="H75" s="1">
        <v>41.7</v>
      </c>
      <c r="I75" s="1">
        <v>0</v>
      </c>
      <c r="J75" s="1">
        <v>0</v>
      </c>
      <c r="K75" s="1">
        <v>0</v>
      </c>
      <c r="L75" s="1">
        <v>0.4</v>
      </c>
      <c r="M75" s="1">
        <v>0.5</v>
      </c>
      <c r="N75" s="1">
        <v>76.900000000000006</v>
      </c>
      <c r="O75" s="1">
        <v>0.7</v>
      </c>
      <c r="P75" s="1">
        <v>2</v>
      </c>
      <c r="Q75" s="1">
        <v>2.7</v>
      </c>
      <c r="R75" s="1">
        <v>0.5</v>
      </c>
      <c r="S75" s="1">
        <v>0.5</v>
      </c>
      <c r="T75" s="1">
        <v>0.2</v>
      </c>
      <c r="U75" s="1">
        <v>0.1</v>
      </c>
      <c r="V75" s="1">
        <v>2.1</v>
      </c>
      <c r="W75" s="3">
        <v>24573177.318641085</v>
      </c>
    </row>
    <row r="76" spans="1:23" x14ac:dyDescent="0.3">
      <c r="A76" t="s">
        <v>121</v>
      </c>
      <c r="B76" t="s">
        <v>1119</v>
      </c>
      <c r="D76" t="s">
        <v>15</v>
      </c>
      <c r="E76" s="1">
        <v>24.2</v>
      </c>
      <c r="F76" s="1">
        <v>2.8</v>
      </c>
      <c r="G76" s="1">
        <v>6.8</v>
      </c>
      <c r="H76" s="1">
        <v>40.4</v>
      </c>
      <c r="I76" s="1">
        <v>1.2</v>
      </c>
      <c r="J76" s="1">
        <v>3.2</v>
      </c>
      <c r="K76" s="1">
        <v>38.1</v>
      </c>
      <c r="L76" s="1">
        <v>0.5</v>
      </c>
      <c r="M76" s="1">
        <v>0.7</v>
      </c>
      <c r="N76" s="1">
        <v>77.8</v>
      </c>
      <c r="O76" s="1">
        <v>0.4</v>
      </c>
      <c r="P76" s="1">
        <v>2.7</v>
      </c>
      <c r="Q76" s="1">
        <v>3.1</v>
      </c>
      <c r="R76" s="1">
        <v>1.5</v>
      </c>
      <c r="S76" s="1">
        <v>0.7</v>
      </c>
      <c r="T76" s="1">
        <v>0.9</v>
      </c>
      <c r="U76" s="1">
        <v>0.3</v>
      </c>
      <c r="V76" s="1">
        <v>7.3</v>
      </c>
      <c r="W76" s="3">
        <v>8021388.5238866089</v>
      </c>
    </row>
    <row r="77" spans="1:23" x14ac:dyDescent="0.3">
      <c r="A77" t="s">
        <v>122</v>
      </c>
      <c r="B77" t="s">
        <v>1120</v>
      </c>
      <c r="D77" t="s">
        <v>15</v>
      </c>
      <c r="E77" s="1">
        <v>29.8</v>
      </c>
      <c r="F77" s="1">
        <v>4.4000000000000004</v>
      </c>
      <c r="G77" s="1">
        <v>11</v>
      </c>
      <c r="H77" s="1">
        <v>40.200000000000003</v>
      </c>
      <c r="I77" s="1">
        <v>2.5</v>
      </c>
      <c r="J77" s="1">
        <v>6.3</v>
      </c>
      <c r="K77" s="1">
        <v>39</v>
      </c>
      <c r="L77" s="1">
        <v>0.7</v>
      </c>
      <c r="M77" s="1">
        <v>1</v>
      </c>
      <c r="N77" s="1">
        <v>65.599999999999994</v>
      </c>
      <c r="O77" s="1">
        <v>0.6</v>
      </c>
      <c r="P77" s="1">
        <v>2.1</v>
      </c>
      <c r="Q77" s="1">
        <v>2.7</v>
      </c>
      <c r="R77" s="1">
        <v>1.6</v>
      </c>
      <c r="S77" s="1">
        <v>0.8</v>
      </c>
      <c r="T77" s="1">
        <v>1.1000000000000001</v>
      </c>
      <c r="U77" s="1">
        <v>0.4</v>
      </c>
      <c r="V77" s="1">
        <v>12</v>
      </c>
      <c r="W77" s="3">
        <v>9795182.8283184208</v>
      </c>
    </row>
    <row r="78" spans="1:23" x14ac:dyDescent="0.3">
      <c r="A78" t="s">
        <v>85</v>
      </c>
      <c r="B78" t="s">
        <v>1121</v>
      </c>
      <c r="D78" t="s">
        <v>15</v>
      </c>
      <c r="E78" s="1">
        <v>9.6</v>
      </c>
      <c r="F78" s="1">
        <v>1.1000000000000001</v>
      </c>
      <c r="G78" s="1">
        <v>3.1</v>
      </c>
      <c r="H78" s="1">
        <v>37</v>
      </c>
      <c r="I78" s="1">
        <v>0.9</v>
      </c>
      <c r="J78" s="1">
        <v>2.2999999999999998</v>
      </c>
      <c r="K78" s="1">
        <v>37.1</v>
      </c>
      <c r="L78" s="1">
        <v>0.5</v>
      </c>
      <c r="M78" s="1">
        <v>0.7</v>
      </c>
      <c r="N78" s="1">
        <v>75</v>
      </c>
      <c r="O78" s="1">
        <v>0.2</v>
      </c>
      <c r="P78" s="1">
        <v>1</v>
      </c>
      <c r="Q78" s="1">
        <v>1.2</v>
      </c>
      <c r="R78" s="1">
        <v>0.4</v>
      </c>
      <c r="S78" s="1">
        <v>0.3</v>
      </c>
      <c r="T78" s="1">
        <v>0.2</v>
      </c>
      <c r="U78" s="1">
        <v>0.2</v>
      </c>
      <c r="V78" s="1">
        <v>3.6</v>
      </c>
      <c r="W78" s="3">
        <v>19517928.913782261</v>
      </c>
    </row>
    <row r="79" spans="1:23" x14ac:dyDescent="0.3">
      <c r="A79" t="s">
        <v>86</v>
      </c>
      <c r="B79" t="s">
        <v>1122</v>
      </c>
      <c r="D79" t="s">
        <v>15</v>
      </c>
      <c r="E79" s="1">
        <v>11.1</v>
      </c>
      <c r="F79" s="1">
        <v>1</v>
      </c>
      <c r="G79" s="1">
        <v>2.8</v>
      </c>
      <c r="H79" s="1">
        <v>35.4</v>
      </c>
      <c r="I79" s="1">
        <v>0.3</v>
      </c>
      <c r="J79" s="1">
        <v>1</v>
      </c>
      <c r="K79" s="1">
        <v>35.700000000000003</v>
      </c>
      <c r="L79" s="1">
        <v>0.9</v>
      </c>
      <c r="M79" s="1">
        <v>1.5</v>
      </c>
      <c r="N79" s="1">
        <v>61.4</v>
      </c>
      <c r="O79" s="1">
        <v>0.1</v>
      </c>
      <c r="P79" s="1">
        <v>0.8</v>
      </c>
      <c r="Q79" s="1">
        <v>0.9</v>
      </c>
      <c r="R79" s="1">
        <v>0.6</v>
      </c>
      <c r="S79" s="1">
        <v>0.6</v>
      </c>
      <c r="T79" s="1">
        <v>0.4</v>
      </c>
      <c r="U79" s="1">
        <v>0.1</v>
      </c>
      <c r="V79" s="1">
        <v>3.3</v>
      </c>
      <c r="W79" s="3">
        <v>2220769.1093654935</v>
      </c>
    </row>
    <row r="80" spans="1:23" x14ac:dyDescent="0.3">
      <c r="A80" t="s">
        <v>69</v>
      </c>
      <c r="B80" t="s">
        <v>1123</v>
      </c>
      <c r="D80" t="s">
        <v>15</v>
      </c>
      <c r="E80" s="1">
        <v>3</v>
      </c>
      <c r="F80" s="1">
        <v>0.2</v>
      </c>
      <c r="G80" s="1">
        <v>0.8</v>
      </c>
      <c r="H80" s="1">
        <v>25</v>
      </c>
      <c r="I80" s="1">
        <v>0.2</v>
      </c>
      <c r="J80" s="1">
        <v>0.8</v>
      </c>
      <c r="K80" s="1">
        <v>25</v>
      </c>
      <c r="L80" s="1">
        <v>0</v>
      </c>
      <c r="M80" s="1">
        <v>0</v>
      </c>
      <c r="N80" s="1" t="s">
        <v>35</v>
      </c>
      <c r="O80" s="1">
        <v>0</v>
      </c>
      <c r="P80" s="1">
        <v>0.6</v>
      </c>
      <c r="Q80" s="1">
        <v>0.6</v>
      </c>
      <c r="R80" s="1">
        <v>0.4</v>
      </c>
      <c r="S80" s="1">
        <v>0.2</v>
      </c>
      <c r="T80" s="1">
        <v>0</v>
      </c>
      <c r="U80" s="1">
        <v>0</v>
      </c>
      <c r="V80" s="1">
        <v>0.6</v>
      </c>
      <c r="W80" s="3">
        <v>7732617.3533741264</v>
      </c>
    </row>
    <row r="81" spans="1:23" x14ac:dyDescent="0.3">
      <c r="A81" t="s">
        <v>123</v>
      </c>
      <c r="B81" t="s">
        <v>1124</v>
      </c>
      <c r="D81" t="s">
        <v>15</v>
      </c>
      <c r="E81" s="1">
        <v>32.4</v>
      </c>
      <c r="F81" s="1">
        <v>5.5</v>
      </c>
      <c r="G81" s="1">
        <v>12.9</v>
      </c>
      <c r="H81" s="1">
        <v>42.4</v>
      </c>
      <c r="I81" s="1">
        <v>2</v>
      </c>
      <c r="J81" s="1">
        <v>5.5</v>
      </c>
      <c r="K81" s="1">
        <v>36.299999999999997</v>
      </c>
      <c r="L81" s="1">
        <v>3.3</v>
      </c>
      <c r="M81" s="1">
        <v>4.0999999999999996</v>
      </c>
      <c r="N81" s="1">
        <v>79.900000000000006</v>
      </c>
      <c r="O81" s="1">
        <v>2.5</v>
      </c>
      <c r="P81" s="1">
        <v>8.3000000000000007</v>
      </c>
      <c r="Q81" s="1">
        <v>10.7</v>
      </c>
      <c r="R81" s="1">
        <v>2.6</v>
      </c>
      <c r="S81" s="1">
        <v>1.9</v>
      </c>
      <c r="T81" s="1">
        <v>0.9</v>
      </c>
      <c r="U81" s="1">
        <v>0.5</v>
      </c>
      <c r="V81" s="1">
        <v>16.3</v>
      </c>
      <c r="W81" s="3">
        <v>11740154.095453151</v>
      </c>
    </row>
    <row r="82" spans="1:23" x14ac:dyDescent="0.3">
      <c r="A82" t="s">
        <v>124</v>
      </c>
      <c r="B82" t="s">
        <v>1125</v>
      </c>
      <c r="D82" t="s">
        <v>15</v>
      </c>
      <c r="E82" s="1">
        <v>25.4</v>
      </c>
      <c r="F82" s="1">
        <v>5.9</v>
      </c>
      <c r="G82" s="1">
        <v>14.1</v>
      </c>
      <c r="H82" s="1">
        <v>41.7</v>
      </c>
      <c r="I82" s="1">
        <v>1</v>
      </c>
      <c r="J82" s="1">
        <v>4.2</v>
      </c>
      <c r="K82" s="1">
        <v>23.7</v>
      </c>
      <c r="L82" s="1">
        <v>3.1</v>
      </c>
      <c r="M82" s="1">
        <v>3.6</v>
      </c>
      <c r="N82" s="1">
        <v>87.5</v>
      </c>
      <c r="O82" s="1">
        <v>1.2</v>
      </c>
      <c r="P82" s="1">
        <v>1.7</v>
      </c>
      <c r="Q82" s="1">
        <v>2.9</v>
      </c>
      <c r="R82" s="1">
        <v>3.6</v>
      </c>
      <c r="S82" s="1">
        <v>2</v>
      </c>
      <c r="T82" s="1">
        <v>0.9</v>
      </c>
      <c r="U82" s="1">
        <v>0.2</v>
      </c>
      <c r="V82" s="1">
        <v>15.9</v>
      </c>
      <c r="W82" s="3">
        <v>17389832.681675632</v>
      </c>
    </row>
    <row r="83" spans="1:23" x14ac:dyDescent="0.3">
      <c r="A83" t="s">
        <v>125</v>
      </c>
      <c r="B83" t="s">
        <v>85</v>
      </c>
      <c r="D83" t="s">
        <v>15</v>
      </c>
      <c r="E83" s="1">
        <v>35.700000000000003</v>
      </c>
      <c r="F83" s="1">
        <v>9.6999999999999993</v>
      </c>
      <c r="G83" s="1">
        <v>19.399999999999999</v>
      </c>
      <c r="H83" s="1">
        <v>50.1</v>
      </c>
      <c r="I83" s="1">
        <v>1.2</v>
      </c>
      <c r="J83" s="1">
        <v>4.0999999999999996</v>
      </c>
      <c r="K83" s="1">
        <v>28.8</v>
      </c>
      <c r="L83" s="1">
        <v>5.0999999999999996</v>
      </c>
      <c r="M83" s="1">
        <v>7.2</v>
      </c>
      <c r="N83" s="1">
        <v>71.7</v>
      </c>
      <c r="O83" s="1">
        <v>1.1000000000000001</v>
      </c>
      <c r="P83" s="1">
        <v>6.2</v>
      </c>
      <c r="Q83" s="1">
        <v>7.4</v>
      </c>
      <c r="R83" s="1">
        <v>6</v>
      </c>
      <c r="S83" s="1">
        <v>3.3</v>
      </c>
      <c r="T83" s="1">
        <v>1.5</v>
      </c>
      <c r="U83" s="1">
        <v>0.7</v>
      </c>
      <c r="V83" s="1">
        <v>25.8</v>
      </c>
      <c r="W83" s="3">
        <v>25595526.271899763</v>
      </c>
    </row>
    <row r="84" spans="1:23" x14ac:dyDescent="0.3">
      <c r="A84" t="s">
        <v>126</v>
      </c>
      <c r="B84" t="s">
        <v>1126</v>
      </c>
      <c r="D84" t="s">
        <v>15</v>
      </c>
      <c r="E84" s="1">
        <v>27.7</v>
      </c>
      <c r="F84" s="1">
        <v>3.1</v>
      </c>
      <c r="G84" s="1">
        <v>7.1</v>
      </c>
      <c r="H84" s="1">
        <v>43.6</v>
      </c>
      <c r="I84" s="1">
        <v>1.4</v>
      </c>
      <c r="J84" s="1">
        <v>3.1</v>
      </c>
      <c r="K84" s="1">
        <v>43.8</v>
      </c>
      <c r="L84" s="1">
        <v>0.9</v>
      </c>
      <c r="M84" s="1">
        <v>1</v>
      </c>
      <c r="N84" s="1">
        <v>90.9</v>
      </c>
      <c r="O84" s="1">
        <v>0.4</v>
      </c>
      <c r="P84" s="1">
        <v>1.9</v>
      </c>
      <c r="Q84" s="1">
        <v>2.4</v>
      </c>
      <c r="R84" s="1">
        <v>5</v>
      </c>
      <c r="S84" s="1">
        <v>1.6</v>
      </c>
      <c r="T84" s="1">
        <v>0.7</v>
      </c>
      <c r="U84" s="1">
        <v>0.1</v>
      </c>
      <c r="V84" s="1">
        <v>8.4</v>
      </c>
      <c r="W84" s="3">
        <v>13387781.812621797</v>
      </c>
    </row>
    <row r="85" spans="1:23" x14ac:dyDescent="0.3">
      <c r="A85" t="s">
        <v>127</v>
      </c>
      <c r="B85" t="s">
        <v>1099</v>
      </c>
      <c r="D85" t="s">
        <v>15</v>
      </c>
      <c r="E85" s="1">
        <v>24.3</v>
      </c>
      <c r="F85" s="1">
        <v>4.4000000000000004</v>
      </c>
      <c r="G85" s="1">
        <v>9.4</v>
      </c>
      <c r="H85" s="1">
        <v>46.4</v>
      </c>
      <c r="I85" s="1">
        <v>1.1000000000000001</v>
      </c>
      <c r="J85" s="1">
        <v>3.2</v>
      </c>
      <c r="K85" s="1">
        <v>34.200000000000003</v>
      </c>
      <c r="L85" s="1">
        <v>1.4</v>
      </c>
      <c r="M85" s="1">
        <v>1.6</v>
      </c>
      <c r="N85" s="1">
        <v>90</v>
      </c>
      <c r="O85" s="1">
        <v>0.2</v>
      </c>
      <c r="P85" s="1">
        <v>2.2999999999999998</v>
      </c>
      <c r="Q85" s="1">
        <v>2.5</v>
      </c>
      <c r="R85" s="1">
        <v>3.6</v>
      </c>
      <c r="S85" s="1">
        <v>2</v>
      </c>
      <c r="T85" s="1">
        <v>0.4</v>
      </c>
      <c r="U85" s="1">
        <v>0.2</v>
      </c>
      <c r="V85" s="1">
        <v>11.2</v>
      </c>
      <c r="W85" s="3">
        <v>753226.62882734486</v>
      </c>
    </row>
    <row r="86" spans="1:23" x14ac:dyDescent="0.3">
      <c r="A86" t="s">
        <v>128</v>
      </c>
      <c r="B86" t="s">
        <v>1093</v>
      </c>
      <c r="D86" t="s">
        <v>15</v>
      </c>
      <c r="E86" s="1">
        <v>20.5</v>
      </c>
      <c r="F86" s="1">
        <v>2.2000000000000002</v>
      </c>
      <c r="G86" s="1">
        <v>5</v>
      </c>
      <c r="H86" s="1">
        <v>44.4</v>
      </c>
      <c r="I86" s="1">
        <v>1</v>
      </c>
      <c r="J86" s="1">
        <v>2.6</v>
      </c>
      <c r="K86" s="1">
        <v>37.9</v>
      </c>
      <c r="L86" s="1">
        <v>0.7</v>
      </c>
      <c r="M86" s="1">
        <v>1.3</v>
      </c>
      <c r="N86" s="1">
        <v>56.8</v>
      </c>
      <c r="O86" s="1">
        <v>0.1</v>
      </c>
      <c r="P86" s="1">
        <v>1.2</v>
      </c>
      <c r="Q86" s="1">
        <v>1.4</v>
      </c>
      <c r="R86" s="1">
        <v>0.9</v>
      </c>
      <c r="S86" s="1">
        <v>0.7</v>
      </c>
      <c r="T86" s="1">
        <v>0.6</v>
      </c>
      <c r="U86" s="1">
        <v>0.3</v>
      </c>
      <c r="V86" s="1">
        <v>6.1</v>
      </c>
      <c r="W86" s="3">
        <v>4892150.980331704</v>
      </c>
    </row>
    <row r="87" spans="1:23" x14ac:dyDescent="0.3">
      <c r="A87" t="s">
        <v>129</v>
      </c>
      <c r="B87" t="s">
        <v>1127</v>
      </c>
      <c r="D87" t="s">
        <v>15</v>
      </c>
      <c r="E87" s="1">
        <v>4.5999999999999996</v>
      </c>
      <c r="F87" s="1">
        <v>0.4</v>
      </c>
      <c r="G87" s="1">
        <v>0.6</v>
      </c>
      <c r="H87" s="1">
        <v>60</v>
      </c>
      <c r="I87" s="1">
        <v>0</v>
      </c>
      <c r="J87" s="1">
        <v>0</v>
      </c>
      <c r="K87" s="1" t="s">
        <v>35</v>
      </c>
      <c r="L87" s="1">
        <v>0.3</v>
      </c>
      <c r="M87" s="1">
        <v>0.3</v>
      </c>
      <c r="N87" s="1">
        <v>100</v>
      </c>
      <c r="O87" s="1">
        <v>0.9</v>
      </c>
      <c r="P87" s="1">
        <v>0.3</v>
      </c>
      <c r="Q87" s="1">
        <v>1.1000000000000001</v>
      </c>
      <c r="R87" s="1">
        <v>0.3</v>
      </c>
      <c r="S87" s="1">
        <v>0.8</v>
      </c>
      <c r="T87" s="1">
        <v>0.3</v>
      </c>
      <c r="U87" s="1">
        <v>0.3</v>
      </c>
      <c r="V87" s="1">
        <v>1</v>
      </c>
      <c r="W87" s="3">
        <v>11740684.393562002</v>
      </c>
    </row>
    <row r="88" spans="1:23" x14ac:dyDescent="0.3">
      <c r="A88" t="s">
        <v>130</v>
      </c>
      <c r="B88" t="s">
        <v>1128</v>
      </c>
      <c r="D88" t="s">
        <v>15</v>
      </c>
      <c r="E88" s="1">
        <v>17.8</v>
      </c>
      <c r="F88" s="1">
        <v>2.5</v>
      </c>
      <c r="G88" s="1">
        <v>5</v>
      </c>
      <c r="H88" s="1">
        <v>49.7</v>
      </c>
      <c r="I88" s="1">
        <v>0</v>
      </c>
      <c r="J88" s="1">
        <v>0.2</v>
      </c>
      <c r="K88" s="1">
        <v>14.3</v>
      </c>
      <c r="L88" s="1">
        <v>1.2</v>
      </c>
      <c r="M88" s="1">
        <v>1.5</v>
      </c>
      <c r="N88" s="1">
        <v>80.900000000000006</v>
      </c>
      <c r="O88" s="1">
        <v>1.3</v>
      </c>
      <c r="P88" s="1">
        <v>2.9</v>
      </c>
      <c r="Q88" s="1">
        <v>4.3</v>
      </c>
      <c r="R88" s="1">
        <v>0.5</v>
      </c>
      <c r="S88" s="1">
        <v>1.2</v>
      </c>
      <c r="T88" s="1">
        <v>0.3</v>
      </c>
      <c r="U88" s="1">
        <v>0.8</v>
      </c>
      <c r="V88" s="1">
        <v>6.2</v>
      </c>
      <c r="W88" s="3">
        <v>11570427.676932281</v>
      </c>
    </row>
    <row r="89" spans="1:23" x14ac:dyDescent="0.3">
      <c r="A89" t="s">
        <v>131</v>
      </c>
      <c r="B89" t="s">
        <v>1129</v>
      </c>
      <c r="D89" t="s">
        <v>15</v>
      </c>
      <c r="E89" s="1">
        <v>27.9</v>
      </c>
      <c r="F89" s="1">
        <v>2.9</v>
      </c>
      <c r="G89" s="1">
        <v>5.4</v>
      </c>
      <c r="H89" s="1">
        <v>54.8</v>
      </c>
      <c r="I89" s="1">
        <v>0</v>
      </c>
      <c r="J89" s="1">
        <v>0</v>
      </c>
      <c r="K89" s="1" t="s">
        <v>35</v>
      </c>
      <c r="L89" s="1">
        <v>1.6</v>
      </c>
      <c r="M89" s="1">
        <v>2.9</v>
      </c>
      <c r="N89" s="1">
        <v>57</v>
      </c>
      <c r="O89" s="1">
        <v>3.3</v>
      </c>
      <c r="P89" s="1">
        <v>6.4</v>
      </c>
      <c r="Q89" s="1">
        <v>9.6999999999999993</v>
      </c>
      <c r="R89" s="1">
        <v>0.7</v>
      </c>
      <c r="S89" s="1">
        <v>0.7</v>
      </c>
      <c r="T89" s="1">
        <v>0.4</v>
      </c>
      <c r="U89" s="1">
        <v>0.4</v>
      </c>
      <c r="V89" s="1">
        <v>7.5</v>
      </c>
      <c r="W89" s="3">
        <v>13442242.898794379</v>
      </c>
    </row>
    <row r="90" spans="1:23" x14ac:dyDescent="0.3">
      <c r="A90" t="s">
        <v>132</v>
      </c>
      <c r="B90" t="s">
        <v>1130</v>
      </c>
      <c r="D90" t="s">
        <v>27</v>
      </c>
      <c r="E90" s="1">
        <v>24.8</v>
      </c>
      <c r="F90" s="1">
        <v>3.7</v>
      </c>
      <c r="G90" s="1">
        <v>8.4</v>
      </c>
      <c r="H90" s="1">
        <v>44.8</v>
      </c>
      <c r="I90" s="1">
        <v>0.9</v>
      </c>
      <c r="J90" s="1">
        <v>3</v>
      </c>
      <c r="K90" s="1">
        <v>31.2</v>
      </c>
      <c r="L90" s="1">
        <v>0.9</v>
      </c>
      <c r="M90" s="1">
        <v>1.6</v>
      </c>
      <c r="N90" s="1">
        <v>54</v>
      </c>
      <c r="O90" s="1">
        <v>0.4</v>
      </c>
      <c r="P90" s="1">
        <v>3.2</v>
      </c>
      <c r="Q90" s="1">
        <v>3.6</v>
      </c>
      <c r="R90" s="1">
        <v>2.5</v>
      </c>
      <c r="S90" s="1">
        <v>1.4</v>
      </c>
      <c r="T90" s="1">
        <v>0.4</v>
      </c>
      <c r="U90" s="1">
        <v>0.4</v>
      </c>
      <c r="V90" s="1">
        <v>9.3000000000000007</v>
      </c>
      <c r="W90" s="3">
        <v>13677713.666481836</v>
      </c>
    </row>
    <row r="91" spans="1:23" x14ac:dyDescent="0.3">
      <c r="A91" t="s">
        <v>133</v>
      </c>
      <c r="B91" t="s">
        <v>1131</v>
      </c>
      <c r="D91" t="s">
        <v>27</v>
      </c>
      <c r="E91" s="1">
        <v>11.8</v>
      </c>
      <c r="F91" s="1">
        <v>2.4</v>
      </c>
      <c r="G91" s="1">
        <v>6.1</v>
      </c>
      <c r="H91" s="1">
        <v>39.299999999999997</v>
      </c>
      <c r="I91" s="1">
        <v>0.8</v>
      </c>
      <c r="J91" s="1">
        <v>3.2</v>
      </c>
      <c r="K91" s="1">
        <v>25.5</v>
      </c>
      <c r="L91" s="1">
        <v>0.2</v>
      </c>
      <c r="M91" s="1">
        <v>0.3</v>
      </c>
      <c r="N91" s="1">
        <v>88.9</v>
      </c>
      <c r="O91" s="1">
        <v>0.4</v>
      </c>
      <c r="P91" s="1">
        <v>2.2999999999999998</v>
      </c>
      <c r="Q91" s="1">
        <v>2.7</v>
      </c>
      <c r="R91" s="1">
        <v>0.4</v>
      </c>
      <c r="S91" s="1">
        <v>0.5</v>
      </c>
      <c r="T91" s="1">
        <v>0.3</v>
      </c>
      <c r="U91" s="1">
        <v>0.3</v>
      </c>
      <c r="V91" s="1">
        <v>5.8</v>
      </c>
      <c r="W91" s="3">
        <v>1340414.2694543831</v>
      </c>
    </row>
    <row r="92" spans="1:23" x14ac:dyDescent="0.3">
      <c r="A92" t="s">
        <v>134</v>
      </c>
      <c r="B92" t="s">
        <v>1099</v>
      </c>
      <c r="D92" t="s">
        <v>27</v>
      </c>
      <c r="E92" s="1">
        <v>31.9</v>
      </c>
      <c r="F92" s="1">
        <v>5</v>
      </c>
      <c r="G92" s="1">
        <v>11.9</v>
      </c>
      <c r="H92" s="1">
        <v>41.9</v>
      </c>
      <c r="I92" s="1">
        <v>1.5</v>
      </c>
      <c r="J92" s="1">
        <v>4.2</v>
      </c>
      <c r="K92" s="1">
        <v>35.700000000000003</v>
      </c>
      <c r="L92" s="1">
        <v>2.6</v>
      </c>
      <c r="M92" s="1">
        <v>3</v>
      </c>
      <c r="N92" s="1">
        <v>89.1</v>
      </c>
      <c r="O92" s="1">
        <v>0.3</v>
      </c>
      <c r="P92" s="1">
        <v>2.7</v>
      </c>
      <c r="Q92" s="1">
        <v>3</v>
      </c>
      <c r="R92" s="1">
        <v>5.5</v>
      </c>
      <c r="S92" s="1">
        <v>2.5</v>
      </c>
      <c r="T92" s="1">
        <v>1.1000000000000001</v>
      </c>
      <c r="U92" s="1">
        <v>0.2</v>
      </c>
      <c r="V92" s="1">
        <v>14.1</v>
      </c>
      <c r="W92" s="3">
        <v>2584378.0453884723</v>
      </c>
    </row>
    <row r="93" spans="1:23" x14ac:dyDescent="0.3">
      <c r="A93" t="s">
        <v>135</v>
      </c>
      <c r="B93" t="s">
        <v>1123</v>
      </c>
      <c r="D93" t="s">
        <v>27</v>
      </c>
      <c r="E93" s="1">
        <v>20.100000000000001</v>
      </c>
      <c r="F93" s="1">
        <v>2.8</v>
      </c>
      <c r="G93" s="1">
        <v>5.9</v>
      </c>
      <c r="H93" s="1">
        <v>46.6</v>
      </c>
      <c r="I93" s="1">
        <v>0.6</v>
      </c>
      <c r="J93" s="1">
        <v>2.1</v>
      </c>
      <c r="K93" s="1">
        <v>30.3</v>
      </c>
      <c r="L93" s="1">
        <v>1.6</v>
      </c>
      <c r="M93" s="1">
        <v>2.4</v>
      </c>
      <c r="N93" s="1">
        <v>65.400000000000006</v>
      </c>
      <c r="O93" s="1">
        <v>0.4</v>
      </c>
      <c r="P93" s="1">
        <v>1.8</v>
      </c>
      <c r="Q93" s="1">
        <v>2.2000000000000002</v>
      </c>
      <c r="R93" s="1">
        <v>2</v>
      </c>
      <c r="S93" s="1">
        <v>1</v>
      </c>
      <c r="T93" s="1">
        <v>1.1000000000000001</v>
      </c>
      <c r="U93" s="1">
        <v>0.2</v>
      </c>
      <c r="V93" s="1">
        <v>7.7</v>
      </c>
      <c r="W93" s="3">
        <v>8405331.9611099437</v>
      </c>
    </row>
    <row r="94" spans="1:23" x14ac:dyDescent="0.3">
      <c r="A94" t="s">
        <v>136</v>
      </c>
      <c r="B94" t="s">
        <v>1132</v>
      </c>
      <c r="D94" t="s">
        <v>27</v>
      </c>
      <c r="E94" s="1">
        <v>30.7</v>
      </c>
      <c r="F94" s="1">
        <v>6.5</v>
      </c>
      <c r="G94" s="1">
        <v>14.1</v>
      </c>
      <c r="H94" s="1">
        <v>45.8</v>
      </c>
      <c r="I94" s="1">
        <v>1.7</v>
      </c>
      <c r="J94" s="1">
        <v>4.4000000000000004</v>
      </c>
      <c r="K94" s="1">
        <v>39.200000000000003</v>
      </c>
      <c r="L94" s="1">
        <v>3.1</v>
      </c>
      <c r="M94" s="1">
        <v>3.4</v>
      </c>
      <c r="N94" s="1">
        <v>89.4</v>
      </c>
      <c r="O94" s="1">
        <v>0.8</v>
      </c>
      <c r="P94" s="1">
        <v>5.9</v>
      </c>
      <c r="Q94" s="1">
        <v>6.7</v>
      </c>
      <c r="R94" s="1">
        <v>1.9</v>
      </c>
      <c r="S94" s="1">
        <v>1</v>
      </c>
      <c r="T94" s="1">
        <v>0.6</v>
      </c>
      <c r="U94" s="1">
        <v>0.6</v>
      </c>
      <c r="V94" s="1">
        <v>17.7</v>
      </c>
      <c r="W94" s="3">
        <v>5970868.6146235932</v>
      </c>
    </row>
    <row r="95" spans="1:23" x14ac:dyDescent="0.3">
      <c r="A95" t="s">
        <v>137</v>
      </c>
      <c r="B95" t="s">
        <v>1133</v>
      </c>
      <c r="D95" t="s">
        <v>27</v>
      </c>
      <c r="E95" s="1">
        <v>18.100000000000001</v>
      </c>
      <c r="F95" s="1">
        <v>2.8</v>
      </c>
      <c r="G95" s="1">
        <v>5.5</v>
      </c>
      <c r="H95" s="1">
        <v>51.3</v>
      </c>
      <c r="I95" s="1">
        <v>0</v>
      </c>
      <c r="J95" s="1">
        <v>0.1</v>
      </c>
      <c r="K95" s="1">
        <v>0</v>
      </c>
      <c r="L95" s="1">
        <v>1.8</v>
      </c>
      <c r="M95" s="1">
        <v>2.5</v>
      </c>
      <c r="N95" s="1">
        <v>71.099999999999994</v>
      </c>
      <c r="O95" s="1">
        <v>1.6</v>
      </c>
      <c r="P95" s="1">
        <v>3.8</v>
      </c>
      <c r="Q95" s="1">
        <v>5.4</v>
      </c>
      <c r="R95" s="1">
        <v>0.8</v>
      </c>
      <c r="S95" s="1">
        <v>0.8</v>
      </c>
      <c r="T95" s="1">
        <v>0.6</v>
      </c>
      <c r="U95" s="1">
        <v>0.5</v>
      </c>
      <c r="V95" s="1">
        <v>7.4</v>
      </c>
      <c r="W95" s="3">
        <v>5220180.1292462433</v>
      </c>
    </row>
    <row r="96" spans="1:23" x14ac:dyDescent="0.3">
      <c r="A96" t="s">
        <v>138</v>
      </c>
      <c r="B96" t="s">
        <v>1134</v>
      </c>
      <c r="D96" t="s">
        <v>27</v>
      </c>
      <c r="E96" s="1">
        <v>22.1</v>
      </c>
      <c r="F96" s="1">
        <v>3.8</v>
      </c>
      <c r="G96" s="1">
        <v>8.9</v>
      </c>
      <c r="H96" s="1">
        <v>43</v>
      </c>
      <c r="I96" s="1">
        <v>1.3</v>
      </c>
      <c r="J96" s="1">
        <v>3.4</v>
      </c>
      <c r="K96" s="1">
        <v>38.200000000000003</v>
      </c>
      <c r="L96" s="1">
        <v>1.1000000000000001</v>
      </c>
      <c r="M96" s="1">
        <v>1.4</v>
      </c>
      <c r="N96" s="1">
        <v>79.5</v>
      </c>
      <c r="O96" s="1">
        <v>0.4</v>
      </c>
      <c r="P96" s="1">
        <v>1.6</v>
      </c>
      <c r="Q96" s="1">
        <v>2</v>
      </c>
      <c r="R96" s="1">
        <v>4.2</v>
      </c>
      <c r="S96" s="1">
        <v>1.8</v>
      </c>
      <c r="T96" s="1">
        <v>0.4</v>
      </c>
      <c r="U96" s="1">
        <v>0.1</v>
      </c>
      <c r="V96" s="1">
        <v>10</v>
      </c>
      <c r="W96" s="3">
        <v>23236673.933446262</v>
      </c>
    </row>
    <row r="97" spans="1:23" x14ac:dyDescent="0.3">
      <c r="A97" t="s">
        <v>139</v>
      </c>
      <c r="B97" t="s">
        <v>1135</v>
      </c>
      <c r="D97" t="s">
        <v>27</v>
      </c>
      <c r="E97" s="1">
        <v>11.3</v>
      </c>
      <c r="F97" s="1">
        <v>2.2999999999999998</v>
      </c>
      <c r="G97" s="1">
        <v>4.0999999999999996</v>
      </c>
      <c r="H97" s="1">
        <v>57.1</v>
      </c>
      <c r="I97" s="1">
        <v>0</v>
      </c>
      <c r="J97" s="1">
        <v>0</v>
      </c>
      <c r="K97" s="1" t="s">
        <v>35</v>
      </c>
      <c r="L97" s="1">
        <v>0.4</v>
      </c>
      <c r="M97" s="1">
        <v>0.8</v>
      </c>
      <c r="N97" s="1">
        <v>43.8</v>
      </c>
      <c r="O97" s="1">
        <v>1.5</v>
      </c>
      <c r="P97" s="1">
        <v>2.5</v>
      </c>
      <c r="Q97" s="1">
        <v>4</v>
      </c>
      <c r="R97" s="1">
        <v>0.1</v>
      </c>
      <c r="S97" s="1">
        <v>0.7</v>
      </c>
      <c r="T97" s="1">
        <v>0.2</v>
      </c>
      <c r="U97" s="1">
        <v>0.7</v>
      </c>
      <c r="V97" s="1">
        <v>5</v>
      </c>
      <c r="W97" s="3">
        <v>9895720.1105732769</v>
      </c>
    </row>
    <row r="98" spans="1:23" x14ac:dyDescent="0.3">
      <c r="A98" t="s">
        <v>99</v>
      </c>
      <c r="B98" t="s">
        <v>1136</v>
      </c>
      <c r="D98" t="s">
        <v>27</v>
      </c>
      <c r="E98" s="1">
        <v>8</v>
      </c>
      <c r="F98" s="1">
        <v>0.8</v>
      </c>
      <c r="G98" s="1">
        <v>1.3</v>
      </c>
      <c r="H98" s="1">
        <v>61.3</v>
      </c>
      <c r="I98" s="1">
        <v>0.1</v>
      </c>
      <c r="J98" s="1">
        <v>0.3</v>
      </c>
      <c r="K98" s="1">
        <v>37.5</v>
      </c>
      <c r="L98" s="1">
        <v>0.5</v>
      </c>
      <c r="M98" s="1">
        <v>0.7</v>
      </c>
      <c r="N98" s="1">
        <v>75</v>
      </c>
      <c r="O98" s="1">
        <v>0.3</v>
      </c>
      <c r="P98" s="1">
        <v>1.4</v>
      </c>
      <c r="Q98" s="1">
        <v>1.7</v>
      </c>
      <c r="R98" s="1">
        <v>0.1</v>
      </c>
      <c r="S98" s="1">
        <v>0.3</v>
      </c>
      <c r="T98" s="1">
        <v>0.2</v>
      </c>
      <c r="U98" s="1">
        <v>0.3</v>
      </c>
      <c r="V98" s="1">
        <v>2.2000000000000002</v>
      </c>
      <c r="W98" s="3">
        <v>24270326.03602019</v>
      </c>
    </row>
    <row r="99" spans="1:23" x14ac:dyDescent="0.3">
      <c r="A99" t="s">
        <v>140</v>
      </c>
      <c r="B99" t="s">
        <v>1137</v>
      </c>
      <c r="D99" t="s">
        <v>27</v>
      </c>
      <c r="E99" s="1">
        <v>9</v>
      </c>
      <c r="F99" s="1">
        <v>1.4</v>
      </c>
      <c r="G99" s="1">
        <v>3.4</v>
      </c>
      <c r="H99" s="1">
        <v>41.8</v>
      </c>
      <c r="I99" s="1">
        <v>0.2</v>
      </c>
      <c r="J99" s="1">
        <v>1.1000000000000001</v>
      </c>
      <c r="K99" s="1">
        <v>16.7</v>
      </c>
      <c r="L99" s="1">
        <v>0.3</v>
      </c>
      <c r="M99" s="1">
        <v>0.3</v>
      </c>
      <c r="N99" s="1">
        <v>100</v>
      </c>
      <c r="O99" s="1">
        <v>0.3</v>
      </c>
      <c r="P99" s="1">
        <v>0.9</v>
      </c>
      <c r="Q99" s="1">
        <v>1.2</v>
      </c>
      <c r="R99" s="1">
        <v>0.4</v>
      </c>
      <c r="S99" s="1">
        <v>0.6</v>
      </c>
      <c r="T99" s="1">
        <v>0.2</v>
      </c>
      <c r="U99" s="1">
        <v>0</v>
      </c>
      <c r="V99" s="1">
        <v>3.4</v>
      </c>
      <c r="W99" s="3">
        <v>13755601.39832172</v>
      </c>
    </row>
    <row r="100" spans="1:23" x14ac:dyDescent="0.3">
      <c r="A100" t="s">
        <v>53</v>
      </c>
      <c r="B100" t="s">
        <v>120</v>
      </c>
      <c r="D100" t="s">
        <v>27</v>
      </c>
      <c r="E100" s="1">
        <v>6.7</v>
      </c>
      <c r="F100" s="1">
        <v>0.9</v>
      </c>
      <c r="G100" s="1">
        <v>2.1</v>
      </c>
      <c r="H100" s="1">
        <v>40.9</v>
      </c>
      <c r="I100" s="1">
        <v>0.2</v>
      </c>
      <c r="J100" s="1">
        <v>1</v>
      </c>
      <c r="K100" s="1">
        <v>23.8</v>
      </c>
      <c r="L100" s="1">
        <v>0.2</v>
      </c>
      <c r="M100" s="1">
        <v>0.5</v>
      </c>
      <c r="N100" s="1">
        <v>50</v>
      </c>
      <c r="O100" s="1">
        <v>0</v>
      </c>
      <c r="P100" s="1">
        <v>1</v>
      </c>
      <c r="Q100" s="1">
        <v>1.1000000000000001</v>
      </c>
      <c r="R100" s="1">
        <v>0.2</v>
      </c>
      <c r="S100" s="1">
        <v>0.4</v>
      </c>
      <c r="T100" s="1">
        <v>0.1</v>
      </c>
      <c r="U100" s="1">
        <v>0.1</v>
      </c>
      <c r="V100" s="1">
        <v>2.2000000000000002</v>
      </c>
      <c r="W100" s="3">
        <v>26999718.752502859</v>
      </c>
    </row>
    <row r="101" spans="1:23" x14ac:dyDescent="0.3">
      <c r="A101" t="s">
        <v>141</v>
      </c>
      <c r="B101" t="s">
        <v>1138</v>
      </c>
      <c r="D101" t="s">
        <v>27</v>
      </c>
      <c r="E101" s="1">
        <v>27.7</v>
      </c>
      <c r="F101" s="1">
        <v>3.5</v>
      </c>
      <c r="G101" s="1">
        <v>8.4</v>
      </c>
      <c r="H101" s="1">
        <v>41.4</v>
      </c>
      <c r="I101" s="1">
        <v>1</v>
      </c>
      <c r="J101" s="1">
        <v>2.8</v>
      </c>
      <c r="K101" s="1">
        <v>34.299999999999997</v>
      </c>
      <c r="L101" s="1">
        <v>1.7</v>
      </c>
      <c r="M101" s="1">
        <v>2</v>
      </c>
      <c r="N101" s="1">
        <v>84.2</v>
      </c>
      <c r="O101" s="1">
        <v>0.3</v>
      </c>
      <c r="P101" s="1">
        <v>3.1</v>
      </c>
      <c r="Q101" s="1">
        <v>3.4</v>
      </c>
      <c r="R101" s="1">
        <v>3.6</v>
      </c>
      <c r="S101" s="1">
        <v>1.6</v>
      </c>
      <c r="T101" s="1">
        <v>0.9</v>
      </c>
      <c r="U101" s="1">
        <v>0.1</v>
      </c>
      <c r="V101" s="1">
        <v>9.6</v>
      </c>
      <c r="W101" s="3">
        <v>10705985.127882233</v>
      </c>
    </row>
    <row r="102" spans="1:23" x14ac:dyDescent="0.3">
      <c r="A102" t="s">
        <v>142</v>
      </c>
      <c r="B102" t="s">
        <v>1139</v>
      </c>
      <c r="D102" t="s">
        <v>27</v>
      </c>
      <c r="E102" s="1">
        <v>3.9</v>
      </c>
      <c r="F102" s="1">
        <v>0</v>
      </c>
      <c r="G102" s="1">
        <v>0.2</v>
      </c>
      <c r="H102" s="1">
        <v>0</v>
      </c>
      <c r="I102" s="1">
        <v>0</v>
      </c>
      <c r="J102" s="1">
        <v>0</v>
      </c>
      <c r="K102" s="1" t="s">
        <v>35</v>
      </c>
      <c r="L102" s="1">
        <v>0</v>
      </c>
      <c r="M102" s="1">
        <v>0</v>
      </c>
      <c r="N102" s="1" t="s">
        <v>35</v>
      </c>
      <c r="O102" s="1">
        <v>0.2</v>
      </c>
      <c r="P102" s="1">
        <v>0.8</v>
      </c>
      <c r="Q102" s="1">
        <v>1</v>
      </c>
      <c r="R102" s="1">
        <v>0</v>
      </c>
      <c r="S102" s="1">
        <v>0.2</v>
      </c>
      <c r="T102" s="1">
        <v>0.2</v>
      </c>
      <c r="U102" s="1">
        <v>0.4</v>
      </c>
      <c r="V102" s="1">
        <v>0</v>
      </c>
      <c r="W102" s="3">
        <v>17245560.437850632</v>
      </c>
    </row>
    <row r="103" spans="1:23" x14ac:dyDescent="0.3">
      <c r="A103" t="s">
        <v>143</v>
      </c>
      <c r="B103" t="s">
        <v>1140</v>
      </c>
      <c r="D103" t="s">
        <v>27</v>
      </c>
      <c r="E103" s="1">
        <v>32.299999999999997</v>
      </c>
      <c r="F103" s="1">
        <v>4.3</v>
      </c>
      <c r="G103" s="1">
        <v>11.1</v>
      </c>
      <c r="H103" s="1">
        <v>39</v>
      </c>
      <c r="I103" s="1">
        <v>2.6</v>
      </c>
      <c r="J103" s="1">
        <v>7</v>
      </c>
      <c r="K103" s="1">
        <v>37.299999999999997</v>
      </c>
      <c r="L103" s="1">
        <v>1.7</v>
      </c>
      <c r="M103" s="1">
        <v>2</v>
      </c>
      <c r="N103" s="1">
        <v>85.5</v>
      </c>
      <c r="O103" s="1">
        <v>0.4</v>
      </c>
      <c r="P103" s="1">
        <v>2.6</v>
      </c>
      <c r="Q103" s="1">
        <v>3.1</v>
      </c>
      <c r="R103" s="1">
        <v>1.7</v>
      </c>
      <c r="S103" s="1">
        <v>1.1000000000000001</v>
      </c>
      <c r="T103" s="1">
        <v>1.1000000000000001</v>
      </c>
      <c r="U103" s="1">
        <v>0.3</v>
      </c>
      <c r="V103" s="1">
        <v>13</v>
      </c>
      <c r="W103" s="3">
        <v>24008867.101686426</v>
      </c>
    </row>
    <row r="104" spans="1:23" x14ac:dyDescent="0.3">
      <c r="A104" t="s">
        <v>144</v>
      </c>
      <c r="B104" t="s">
        <v>1141</v>
      </c>
      <c r="D104" t="s">
        <v>27</v>
      </c>
      <c r="E104" s="1">
        <v>29</v>
      </c>
      <c r="F104" s="1">
        <v>3.6</v>
      </c>
      <c r="G104" s="1">
        <v>7.4</v>
      </c>
      <c r="H104" s="1">
        <v>48.9</v>
      </c>
      <c r="I104" s="1">
        <v>0</v>
      </c>
      <c r="J104" s="1">
        <v>0</v>
      </c>
      <c r="K104" s="1">
        <v>0</v>
      </c>
      <c r="L104" s="1">
        <v>3.5</v>
      </c>
      <c r="M104" s="1">
        <v>4.4000000000000004</v>
      </c>
      <c r="N104" s="1">
        <v>78.7</v>
      </c>
      <c r="O104" s="1">
        <v>3.8</v>
      </c>
      <c r="P104" s="1">
        <v>7</v>
      </c>
      <c r="Q104" s="1">
        <v>10.8</v>
      </c>
      <c r="R104" s="1">
        <v>1.8</v>
      </c>
      <c r="S104" s="1">
        <v>1.9</v>
      </c>
      <c r="T104" s="1">
        <v>1.1000000000000001</v>
      </c>
      <c r="U104" s="1">
        <v>0.4</v>
      </c>
      <c r="V104" s="1">
        <v>10.7</v>
      </c>
      <c r="W104" s="3">
        <v>19130040.06059622</v>
      </c>
    </row>
    <row r="105" spans="1:23" x14ac:dyDescent="0.3">
      <c r="A105" t="s">
        <v>145</v>
      </c>
      <c r="B105" t="s">
        <v>1142</v>
      </c>
      <c r="D105" t="s">
        <v>30</v>
      </c>
      <c r="E105" s="1">
        <v>34.5</v>
      </c>
      <c r="F105" s="1">
        <v>5.3</v>
      </c>
      <c r="G105" s="1">
        <v>13</v>
      </c>
      <c r="H105" s="1">
        <v>40.4</v>
      </c>
      <c r="I105" s="1">
        <v>1.7</v>
      </c>
      <c r="J105" s="1">
        <v>4.5</v>
      </c>
      <c r="K105" s="1">
        <v>36.799999999999997</v>
      </c>
      <c r="L105" s="1">
        <v>6.5</v>
      </c>
      <c r="M105" s="1">
        <v>7.4</v>
      </c>
      <c r="N105" s="1">
        <v>87.3</v>
      </c>
      <c r="O105" s="1">
        <v>1.2</v>
      </c>
      <c r="P105" s="1">
        <v>4.8</v>
      </c>
      <c r="Q105" s="1">
        <v>6</v>
      </c>
      <c r="R105" s="1">
        <v>2.7</v>
      </c>
      <c r="S105" s="1">
        <v>1.2</v>
      </c>
      <c r="T105" s="1">
        <v>0.6</v>
      </c>
      <c r="U105" s="1">
        <v>0.5</v>
      </c>
      <c r="V105" s="1">
        <v>18.600000000000001</v>
      </c>
      <c r="W105" s="3">
        <v>19782414.616144799</v>
      </c>
    </row>
    <row r="106" spans="1:23" x14ac:dyDescent="0.3">
      <c r="A106" t="s">
        <v>146</v>
      </c>
      <c r="B106" t="s">
        <v>1143</v>
      </c>
      <c r="D106" t="s">
        <v>30</v>
      </c>
      <c r="E106" s="1">
        <v>20</v>
      </c>
      <c r="F106" s="1">
        <v>3.2</v>
      </c>
      <c r="G106" s="1">
        <v>6.8</v>
      </c>
      <c r="H106" s="1">
        <v>46.4</v>
      </c>
      <c r="I106" s="1">
        <v>0.5</v>
      </c>
      <c r="J106" s="1">
        <v>1.1000000000000001</v>
      </c>
      <c r="K106" s="1">
        <v>42.1</v>
      </c>
      <c r="L106" s="1">
        <v>0.3</v>
      </c>
      <c r="M106" s="1">
        <v>0.4</v>
      </c>
      <c r="N106" s="1">
        <v>66.7</v>
      </c>
      <c r="O106" s="1">
        <v>1.3</v>
      </c>
      <c r="P106" s="1">
        <v>2.4</v>
      </c>
      <c r="Q106" s="1">
        <v>3.7</v>
      </c>
      <c r="R106" s="1">
        <v>1</v>
      </c>
      <c r="S106" s="1">
        <v>0.9</v>
      </c>
      <c r="T106" s="1">
        <v>0.8</v>
      </c>
      <c r="U106" s="1">
        <v>0.8</v>
      </c>
      <c r="V106" s="1">
        <v>7.1</v>
      </c>
      <c r="W106" s="3">
        <v>23870877.264034919</v>
      </c>
    </row>
    <row r="107" spans="1:23" x14ac:dyDescent="0.3">
      <c r="A107" t="s">
        <v>147</v>
      </c>
      <c r="B107" t="s">
        <v>1144</v>
      </c>
      <c r="D107" t="s">
        <v>30</v>
      </c>
      <c r="E107" s="1">
        <v>29.5</v>
      </c>
      <c r="F107" s="1">
        <v>4</v>
      </c>
      <c r="G107" s="1">
        <v>12.8</v>
      </c>
      <c r="H107" s="1">
        <v>31.2</v>
      </c>
      <c r="I107" s="1">
        <v>0.8</v>
      </c>
      <c r="J107" s="1">
        <v>3.2</v>
      </c>
      <c r="K107" s="1">
        <v>25</v>
      </c>
      <c r="L107" s="1">
        <v>1.9</v>
      </c>
      <c r="M107" s="1">
        <v>2.8</v>
      </c>
      <c r="N107" s="1">
        <v>68.2</v>
      </c>
      <c r="O107" s="1">
        <v>0.8</v>
      </c>
      <c r="P107" s="1">
        <v>2.8</v>
      </c>
      <c r="Q107" s="1">
        <v>3.5</v>
      </c>
      <c r="R107" s="1">
        <v>5.8</v>
      </c>
      <c r="S107" s="1">
        <v>4</v>
      </c>
      <c r="T107" s="1">
        <v>1</v>
      </c>
      <c r="U107" s="1">
        <v>0.7</v>
      </c>
      <c r="V107" s="1">
        <v>10.7</v>
      </c>
      <c r="W107" s="3">
        <v>12659824.939163717</v>
      </c>
    </row>
    <row r="108" spans="1:23" x14ac:dyDescent="0.3">
      <c r="A108" t="s">
        <v>148</v>
      </c>
      <c r="B108" t="s">
        <v>1145</v>
      </c>
      <c r="D108" t="s">
        <v>30</v>
      </c>
      <c r="E108" s="1">
        <v>2.5</v>
      </c>
      <c r="F108" s="1">
        <v>0</v>
      </c>
      <c r="G108" s="1">
        <v>0.3</v>
      </c>
      <c r="H108" s="1">
        <v>0</v>
      </c>
      <c r="I108" s="1">
        <v>0</v>
      </c>
      <c r="J108" s="1">
        <v>0.3</v>
      </c>
      <c r="K108" s="1">
        <v>0</v>
      </c>
      <c r="L108" s="1">
        <v>0</v>
      </c>
      <c r="M108" s="1">
        <v>0</v>
      </c>
      <c r="N108" s="1" t="s">
        <v>35</v>
      </c>
      <c r="O108" s="1">
        <v>0</v>
      </c>
      <c r="P108" s="1">
        <v>0.3</v>
      </c>
      <c r="Q108" s="1">
        <v>0.3</v>
      </c>
      <c r="R108" s="1">
        <v>0.3</v>
      </c>
      <c r="S108" s="1">
        <v>0</v>
      </c>
      <c r="T108" s="1">
        <v>0</v>
      </c>
      <c r="U108" s="1">
        <v>0</v>
      </c>
      <c r="V108" s="1">
        <v>0</v>
      </c>
      <c r="W108" s="3">
        <v>24680699.639291659</v>
      </c>
    </row>
    <row r="109" spans="1:23" x14ac:dyDescent="0.3">
      <c r="A109" t="s">
        <v>149</v>
      </c>
      <c r="B109" t="s">
        <v>1123</v>
      </c>
      <c r="D109" t="s">
        <v>30</v>
      </c>
      <c r="E109" s="1">
        <v>29.9</v>
      </c>
      <c r="F109" s="1">
        <v>4.0999999999999996</v>
      </c>
      <c r="G109" s="1">
        <v>9.1</v>
      </c>
      <c r="H109" s="1">
        <v>45.5</v>
      </c>
      <c r="I109" s="1">
        <v>1.3</v>
      </c>
      <c r="J109" s="1">
        <v>3.6</v>
      </c>
      <c r="K109" s="1">
        <v>37.4</v>
      </c>
      <c r="L109" s="1">
        <v>1</v>
      </c>
      <c r="M109" s="1">
        <v>1.3</v>
      </c>
      <c r="N109" s="1">
        <v>74.400000000000006</v>
      </c>
      <c r="O109" s="1">
        <v>0.7</v>
      </c>
      <c r="P109" s="1">
        <v>1.9</v>
      </c>
      <c r="Q109" s="1">
        <v>2.5</v>
      </c>
      <c r="R109" s="1">
        <v>1.8</v>
      </c>
      <c r="S109" s="1">
        <v>1.4</v>
      </c>
      <c r="T109" s="1">
        <v>1.1000000000000001</v>
      </c>
      <c r="U109" s="1">
        <v>0.3</v>
      </c>
      <c r="V109" s="1">
        <v>10.6</v>
      </c>
      <c r="W109" s="3">
        <v>20431183.737290014</v>
      </c>
    </row>
    <row r="110" spans="1:23" x14ac:dyDescent="0.3">
      <c r="A110" t="s">
        <v>138</v>
      </c>
      <c r="B110" t="s">
        <v>1146</v>
      </c>
      <c r="D110" t="s">
        <v>30</v>
      </c>
      <c r="E110" s="1">
        <v>16.899999999999999</v>
      </c>
      <c r="F110" s="1">
        <v>3.1</v>
      </c>
      <c r="G110" s="1">
        <v>6.1</v>
      </c>
      <c r="H110" s="1">
        <v>50.5</v>
      </c>
      <c r="I110" s="1">
        <v>0</v>
      </c>
      <c r="J110" s="1">
        <v>0</v>
      </c>
      <c r="K110" s="1" t="s">
        <v>35</v>
      </c>
      <c r="L110" s="1">
        <v>1.5</v>
      </c>
      <c r="M110" s="1">
        <v>3.3</v>
      </c>
      <c r="N110" s="1">
        <v>45.8</v>
      </c>
      <c r="O110" s="1">
        <v>1.2</v>
      </c>
      <c r="P110" s="1">
        <v>3.6</v>
      </c>
      <c r="Q110" s="1">
        <v>4.8</v>
      </c>
      <c r="R110" s="1">
        <v>0.9</v>
      </c>
      <c r="S110" s="1">
        <v>0.9</v>
      </c>
      <c r="T110" s="1">
        <v>0.6</v>
      </c>
      <c r="U110" s="1">
        <v>0.7</v>
      </c>
      <c r="V110" s="1">
        <v>7.6</v>
      </c>
      <c r="W110" s="3">
        <v>14468558.18605363</v>
      </c>
    </row>
    <row r="111" spans="1:23" x14ac:dyDescent="0.3">
      <c r="A111" t="s">
        <v>150</v>
      </c>
      <c r="B111" t="s">
        <v>1147</v>
      </c>
      <c r="D111" t="s">
        <v>30</v>
      </c>
      <c r="E111" s="1">
        <v>27.4</v>
      </c>
      <c r="F111" s="1">
        <v>3.1</v>
      </c>
      <c r="G111" s="1">
        <v>8.3000000000000007</v>
      </c>
      <c r="H111" s="1">
        <v>37.799999999999997</v>
      </c>
      <c r="I111" s="1">
        <v>1.1000000000000001</v>
      </c>
      <c r="J111" s="1">
        <v>3.9</v>
      </c>
      <c r="K111" s="1">
        <v>29.8</v>
      </c>
      <c r="L111" s="1">
        <v>0.9</v>
      </c>
      <c r="M111" s="1">
        <v>1</v>
      </c>
      <c r="N111" s="1">
        <v>85.7</v>
      </c>
      <c r="O111" s="1">
        <v>0.5</v>
      </c>
      <c r="P111" s="1">
        <v>2.6</v>
      </c>
      <c r="Q111" s="1">
        <v>3.1</v>
      </c>
      <c r="R111" s="1">
        <v>5</v>
      </c>
      <c r="S111" s="1">
        <v>1.7</v>
      </c>
      <c r="T111" s="1">
        <v>0.6</v>
      </c>
      <c r="U111" s="1">
        <v>0.1</v>
      </c>
      <c r="V111" s="1">
        <v>8.3000000000000007</v>
      </c>
      <c r="W111" s="3">
        <v>23494996.897773821</v>
      </c>
    </row>
    <row r="112" spans="1:23" x14ac:dyDescent="0.3">
      <c r="A112" t="s">
        <v>151</v>
      </c>
      <c r="B112" t="s">
        <v>1148</v>
      </c>
      <c r="D112" t="s">
        <v>30</v>
      </c>
      <c r="E112" s="1">
        <v>18</v>
      </c>
      <c r="F112" s="1">
        <v>3.5</v>
      </c>
      <c r="G112" s="1">
        <v>7.3</v>
      </c>
      <c r="H112" s="1">
        <v>47.4</v>
      </c>
      <c r="I112" s="1">
        <v>0.5</v>
      </c>
      <c r="J112" s="1">
        <v>1.1000000000000001</v>
      </c>
      <c r="K112" s="1">
        <v>41.7</v>
      </c>
      <c r="L112" s="1">
        <v>0.9</v>
      </c>
      <c r="M112" s="1">
        <v>1</v>
      </c>
      <c r="N112" s="1">
        <v>90.5</v>
      </c>
      <c r="O112" s="1">
        <v>1.6</v>
      </c>
      <c r="P112" s="1">
        <v>4</v>
      </c>
      <c r="Q112" s="1">
        <v>5.6</v>
      </c>
      <c r="R112" s="1">
        <v>1.2</v>
      </c>
      <c r="S112" s="1">
        <v>0.8</v>
      </c>
      <c r="T112" s="1">
        <v>0.2</v>
      </c>
      <c r="U112" s="1">
        <v>0.2</v>
      </c>
      <c r="V112" s="1">
        <v>8.3000000000000007</v>
      </c>
      <c r="W112" s="3">
        <v>12659496.934457649</v>
      </c>
    </row>
    <row r="113" spans="1:23" x14ac:dyDescent="0.3">
      <c r="A113" t="s">
        <v>152</v>
      </c>
      <c r="B113" t="s">
        <v>1149</v>
      </c>
      <c r="D113" t="s">
        <v>30</v>
      </c>
      <c r="E113" s="1">
        <v>14.8</v>
      </c>
      <c r="F113" s="1">
        <v>3</v>
      </c>
      <c r="G113" s="1">
        <v>8.6</v>
      </c>
      <c r="H113" s="1">
        <v>34.9</v>
      </c>
      <c r="I113" s="1">
        <v>0</v>
      </c>
      <c r="J113" s="1">
        <v>0</v>
      </c>
      <c r="K113" s="1" t="s">
        <v>35</v>
      </c>
      <c r="L113" s="1">
        <v>2.6</v>
      </c>
      <c r="M113" s="1">
        <v>4.8</v>
      </c>
      <c r="N113" s="1">
        <v>54.2</v>
      </c>
      <c r="O113" s="1">
        <v>2.4</v>
      </c>
      <c r="P113" s="1">
        <v>4.2</v>
      </c>
      <c r="Q113" s="1">
        <v>6.6</v>
      </c>
      <c r="R113" s="1">
        <v>0.4</v>
      </c>
      <c r="S113" s="1">
        <v>0.4</v>
      </c>
      <c r="T113" s="1">
        <v>0.2</v>
      </c>
      <c r="U113" s="1">
        <v>1.6</v>
      </c>
      <c r="V113" s="1">
        <v>8.6</v>
      </c>
      <c r="W113" s="3">
        <v>17805496.908843085</v>
      </c>
    </row>
    <row r="114" spans="1:23" x14ac:dyDescent="0.3">
      <c r="A114" t="s">
        <v>153</v>
      </c>
      <c r="B114" t="s">
        <v>1150</v>
      </c>
      <c r="D114" t="s">
        <v>30</v>
      </c>
      <c r="E114" s="1">
        <v>26.7</v>
      </c>
      <c r="F114" s="1">
        <v>5.2</v>
      </c>
      <c r="G114" s="1">
        <v>9.8000000000000007</v>
      </c>
      <c r="H114" s="1">
        <v>53.4</v>
      </c>
      <c r="I114" s="1">
        <v>0</v>
      </c>
      <c r="J114" s="1">
        <v>0</v>
      </c>
      <c r="K114" s="1">
        <v>0</v>
      </c>
      <c r="L114" s="1">
        <v>1.9</v>
      </c>
      <c r="M114" s="1">
        <v>3.5</v>
      </c>
      <c r="N114" s="1">
        <v>54</v>
      </c>
      <c r="O114" s="1">
        <v>3.7</v>
      </c>
      <c r="P114" s="1">
        <v>5.3</v>
      </c>
      <c r="Q114" s="1">
        <v>8.9</v>
      </c>
      <c r="R114" s="1">
        <v>1.1000000000000001</v>
      </c>
      <c r="S114" s="1">
        <v>1.5</v>
      </c>
      <c r="T114" s="1">
        <v>0.5</v>
      </c>
      <c r="U114" s="1">
        <v>1.1000000000000001</v>
      </c>
      <c r="V114" s="1">
        <v>12.3</v>
      </c>
      <c r="W114" s="3">
        <v>9306880.1020724978</v>
      </c>
    </row>
    <row r="115" spans="1:23" x14ac:dyDescent="0.3">
      <c r="A115" t="s">
        <v>154</v>
      </c>
      <c r="B115" t="s">
        <v>1151</v>
      </c>
      <c r="D115" t="s">
        <v>30</v>
      </c>
      <c r="E115" s="1">
        <v>11.3</v>
      </c>
      <c r="F115" s="1">
        <v>0.9</v>
      </c>
      <c r="G115" s="1">
        <v>2.5</v>
      </c>
      <c r="H115" s="1">
        <v>36.4</v>
      </c>
      <c r="I115" s="1">
        <v>0.4</v>
      </c>
      <c r="J115" s="1">
        <v>1.2</v>
      </c>
      <c r="K115" s="1">
        <v>31.3</v>
      </c>
      <c r="L115" s="1">
        <v>0.3</v>
      </c>
      <c r="M115" s="1">
        <v>0.5</v>
      </c>
      <c r="N115" s="1">
        <v>64.3</v>
      </c>
      <c r="O115" s="1">
        <v>0.3</v>
      </c>
      <c r="P115" s="1">
        <v>1.2</v>
      </c>
      <c r="Q115" s="1">
        <v>1.5</v>
      </c>
      <c r="R115" s="1">
        <v>0.6</v>
      </c>
      <c r="S115" s="1">
        <v>0.8</v>
      </c>
      <c r="T115" s="1">
        <v>0.5</v>
      </c>
      <c r="U115" s="1">
        <v>0.2</v>
      </c>
      <c r="V115" s="1">
        <v>2.6</v>
      </c>
      <c r="W115" s="3">
        <v>7507136.1554438286</v>
      </c>
    </row>
    <row r="116" spans="1:23" x14ac:dyDescent="0.3">
      <c r="A116" t="s">
        <v>57</v>
      </c>
      <c r="B116" t="s">
        <v>1152</v>
      </c>
      <c r="D116" t="s">
        <v>30</v>
      </c>
      <c r="E116" s="1">
        <v>9.1</v>
      </c>
      <c r="F116" s="1">
        <v>0.6</v>
      </c>
      <c r="G116" s="1">
        <v>1.4</v>
      </c>
      <c r="H116" s="1">
        <v>39</v>
      </c>
      <c r="I116" s="1">
        <v>0.5</v>
      </c>
      <c r="J116" s="1">
        <v>1.3</v>
      </c>
      <c r="K116" s="1">
        <v>37.799999999999997</v>
      </c>
      <c r="L116" s="1">
        <v>0</v>
      </c>
      <c r="M116" s="1">
        <v>0</v>
      </c>
      <c r="N116" s="1" t="s">
        <v>35</v>
      </c>
      <c r="O116" s="1">
        <v>0.2</v>
      </c>
      <c r="P116" s="1">
        <v>1.2</v>
      </c>
      <c r="Q116" s="1">
        <v>1.4</v>
      </c>
      <c r="R116" s="1">
        <v>1</v>
      </c>
      <c r="S116" s="1">
        <v>0.4</v>
      </c>
      <c r="T116" s="1">
        <v>0.3</v>
      </c>
      <c r="U116" s="1">
        <v>0.1</v>
      </c>
      <c r="V116" s="1">
        <v>1.6</v>
      </c>
      <c r="W116" s="3">
        <v>1793385.7769240914</v>
      </c>
    </row>
    <row r="117" spans="1:23" x14ac:dyDescent="0.3">
      <c r="A117" t="s">
        <v>116</v>
      </c>
      <c r="B117" t="s">
        <v>1153</v>
      </c>
      <c r="D117" t="s">
        <v>30</v>
      </c>
      <c r="E117" s="1">
        <v>18.8</v>
      </c>
      <c r="F117" s="1">
        <v>3.3</v>
      </c>
      <c r="G117" s="1">
        <v>6.1</v>
      </c>
      <c r="H117" s="1">
        <v>54.3</v>
      </c>
      <c r="I117" s="1">
        <v>0.2</v>
      </c>
      <c r="J117" s="1">
        <v>0.6</v>
      </c>
      <c r="K117" s="1">
        <v>38.1</v>
      </c>
      <c r="L117" s="1">
        <v>1.7</v>
      </c>
      <c r="M117" s="1">
        <v>2.1</v>
      </c>
      <c r="N117" s="1">
        <v>77.900000000000006</v>
      </c>
      <c r="O117" s="1">
        <v>2.1</v>
      </c>
      <c r="P117" s="1">
        <v>3.4</v>
      </c>
      <c r="Q117" s="1">
        <v>5.5</v>
      </c>
      <c r="R117" s="1">
        <v>1.6</v>
      </c>
      <c r="S117" s="1">
        <v>1.3</v>
      </c>
      <c r="T117" s="1">
        <v>0.7</v>
      </c>
      <c r="U117" s="1">
        <v>0.5</v>
      </c>
      <c r="V117" s="1">
        <v>8.6</v>
      </c>
      <c r="W117" s="3">
        <v>21147788.06344489</v>
      </c>
    </row>
    <row r="118" spans="1:23" x14ac:dyDescent="0.3">
      <c r="A118" t="s">
        <v>155</v>
      </c>
      <c r="B118" t="s">
        <v>1154</v>
      </c>
      <c r="D118" t="s">
        <v>30</v>
      </c>
      <c r="E118" s="1">
        <v>20.9</v>
      </c>
      <c r="F118" s="1">
        <v>2.2999999999999998</v>
      </c>
      <c r="G118" s="1">
        <v>6.7</v>
      </c>
      <c r="H118" s="1">
        <v>34.299999999999997</v>
      </c>
      <c r="I118" s="1">
        <v>0.9</v>
      </c>
      <c r="J118" s="1">
        <v>3.4</v>
      </c>
      <c r="K118" s="1">
        <v>27.7</v>
      </c>
      <c r="L118" s="1">
        <v>0.8</v>
      </c>
      <c r="M118" s="1">
        <v>0.9</v>
      </c>
      <c r="N118" s="1">
        <v>88.9</v>
      </c>
      <c r="O118" s="1">
        <v>0.4</v>
      </c>
      <c r="P118" s="1">
        <v>1.5</v>
      </c>
      <c r="Q118" s="1">
        <v>1.9</v>
      </c>
      <c r="R118" s="1">
        <v>2.2000000000000002</v>
      </c>
      <c r="S118" s="1">
        <v>1.2</v>
      </c>
      <c r="T118" s="1">
        <v>0.5</v>
      </c>
      <c r="U118" s="1">
        <v>0.3</v>
      </c>
      <c r="V118" s="1">
        <v>6.4</v>
      </c>
      <c r="W118" s="3">
        <v>7552572.9016397987</v>
      </c>
    </row>
    <row r="119" spans="1:23" x14ac:dyDescent="0.3">
      <c r="A119" t="s">
        <v>156</v>
      </c>
      <c r="B119" t="s">
        <v>1155</v>
      </c>
      <c r="D119" t="s">
        <v>30</v>
      </c>
      <c r="E119" s="1">
        <v>29.6</v>
      </c>
      <c r="F119" s="1">
        <v>5.8</v>
      </c>
      <c r="G119" s="1">
        <v>13.1</v>
      </c>
      <c r="H119" s="1">
        <v>44.7</v>
      </c>
      <c r="I119" s="1">
        <v>1.7</v>
      </c>
      <c r="J119" s="1">
        <v>4.4000000000000004</v>
      </c>
      <c r="K119" s="1">
        <v>38.6</v>
      </c>
      <c r="L119" s="1">
        <v>2.4</v>
      </c>
      <c r="M119" s="1">
        <v>2.9</v>
      </c>
      <c r="N119" s="1">
        <v>83.6</v>
      </c>
      <c r="O119" s="1">
        <v>0.9</v>
      </c>
      <c r="P119" s="1">
        <v>5.3</v>
      </c>
      <c r="Q119" s="1">
        <v>6.2</v>
      </c>
      <c r="R119" s="1">
        <v>2.5</v>
      </c>
      <c r="S119" s="1">
        <v>1.6</v>
      </c>
      <c r="T119" s="1">
        <v>1</v>
      </c>
      <c r="U119" s="1">
        <v>0.4</v>
      </c>
      <c r="V119" s="1">
        <v>15.8</v>
      </c>
      <c r="W119" s="3">
        <v>18543326.854512215</v>
      </c>
    </row>
    <row r="120" spans="1:23" x14ac:dyDescent="0.3">
      <c r="A120" t="s">
        <v>157</v>
      </c>
      <c r="B120" t="s">
        <v>1156</v>
      </c>
      <c r="D120" t="s">
        <v>16</v>
      </c>
      <c r="E120" s="1">
        <v>34.5</v>
      </c>
      <c r="F120" s="1">
        <v>7.7</v>
      </c>
      <c r="G120" s="1">
        <v>14.6</v>
      </c>
      <c r="H120" s="1">
        <v>52.9</v>
      </c>
      <c r="I120" s="1">
        <v>0</v>
      </c>
      <c r="J120" s="1">
        <v>0.1</v>
      </c>
      <c r="K120" s="1">
        <v>50</v>
      </c>
      <c r="L120" s="1">
        <v>2.6</v>
      </c>
      <c r="M120" s="1">
        <v>7.2</v>
      </c>
      <c r="N120" s="1">
        <v>36.200000000000003</v>
      </c>
      <c r="O120" s="1">
        <v>5.4</v>
      </c>
      <c r="P120" s="1">
        <v>10.199999999999999</v>
      </c>
      <c r="Q120" s="1">
        <v>15.6</v>
      </c>
      <c r="R120" s="1">
        <v>0.8</v>
      </c>
      <c r="S120" s="1">
        <v>2.2000000000000002</v>
      </c>
      <c r="T120" s="1">
        <v>1.8</v>
      </c>
      <c r="U120" s="1">
        <v>1.5</v>
      </c>
      <c r="V120" s="1">
        <v>18.100000000000001</v>
      </c>
      <c r="W120" s="3">
        <v>12927253.969346939</v>
      </c>
    </row>
    <row r="121" spans="1:23" x14ac:dyDescent="0.3">
      <c r="A121" t="s">
        <v>158</v>
      </c>
      <c r="B121" t="s">
        <v>1157</v>
      </c>
      <c r="D121" t="s">
        <v>16</v>
      </c>
      <c r="E121" s="1">
        <v>19.7</v>
      </c>
      <c r="F121" s="1">
        <v>1.8</v>
      </c>
      <c r="G121" s="1">
        <v>4.7</v>
      </c>
      <c r="H121" s="1">
        <v>37.299999999999997</v>
      </c>
      <c r="I121" s="1">
        <v>1.4</v>
      </c>
      <c r="J121" s="1">
        <v>3.8</v>
      </c>
      <c r="K121" s="1">
        <v>36.299999999999997</v>
      </c>
      <c r="L121" s="1">
        <v>0.3</v>
      </c>
      <c r="M121" s="1">
        <v>0.6</v>
      </c>
      <c r="N121" s="1">
        <v>54.5</v>
      </c>
      <c r="O121" s="1">
        <v>0.5</v>
      </c>
      <c r="P121" s="1">
        <v>2.9</v>
      </c>
      <c r="Q121" s="1">
        <v>3.4</v>
      </c>
      <c r="R121" s="1">
        <v>0.8</v>
      </c>
      <c r="S121" s="1">
        <v>0.3</v>
      </c>
      <c r="T121" s="1">
        <v>0.5</v>
      </c>
      <c r="U121" s="1">
        <v>0.3</v>
      </c>
      <c r="V121" s="1">
        <v>5.2</v>
      </c>
      <c r="W121" s="3">
        <v>28293391.34495442</v>
      </c>
    </row>
    <row r="122" spans="1:23" x14ac:dyDescent="0.3">
      <c r="A122" t="s">
        <v>159</v>
      </c>
      <c r="B122" t="s">
        <v>1158</v>
      </c>
      <c r="D122" t="s">
        <v>16</v>
      </c>
      <c r="E122" s="1">
        <v>13.5</v>
      </c>
      <c r="F122" s="1">
        <v>1.9</v>
      </c>
      <c r="G122" s="1">
        <v>4.0999999999999996</v>
      </c>
      <c r="H122" s="1">
        <v>45.9</v>
      </c>
      <c r="I122" s="1">
        <v>0</v>
      </c>
      <c r="J122" s="1">
        <v>0</v>
      </c>
      <c r="K122" s="1">
        <v>0</v>
      </c>
      <c r="L122" s="1">
        <v>0.9</v>
      </c>
      <c r="M122" s="1">
        <v>1.3</v>
      </c>
      <c r="N122" s="1">
        <v>72.3</v>
      </c>
      <c r="O122" s="1">
        <v>1.6</v>
      </c>
      <c r="P122" s="1">
        <v>2.6</v>
      </c>
      <c r="Q122" s="1">
        <v>4.2</v>
      </c>
      <c r="R122" s="1">
        <v>0.8</v>
      </c>
      <c r="S122" s="1">
        <v>0.9</v>
      </c>
      <c r="T122" s="1">
        <v>0.3</v>
      </c>
      <c r="U122" s="1">
        <v>0.4</v>
      </c>
      <c r="V122" s="1">
        <v>4.7</v>
      </c>
      <c r="W122" s="3">
        <v>17762065.773084104</v>
      </c>
    </row>
    <row r="123" spans="1:23" x14ac:dyDescent="0.3">
      <c r="A123" t="s">
        <v>160</v>
      </c>
      <c r="B123" t="s">
        <v>1159</v>
      </c>
      <c r="D123" t="s">
        <v>16</v>
      </c>
      <c r="E123" s="1">
        <v>17.899999999999999</v>
      </c>
      <c r="F123" s="1">
        <v>2</v>
      </c>
      <c r="G123" s="1">
        <v>5.7</v>
      </c>
      <c r="H123" s="1">
        <v>35.299999999999997</v>
      </c>
      <c r="I123" s="1">
        <v>1</v>
      </c>
      <c r="J123" s="1">
        <v>3.3</v>
      </c>
      <c r="K123" s="1">
        <v>30</v>
      </c>
      <c r="L123" s="1">
        <v>1.8</v>
      </c>
      <c r="M123" s="1">
        <v>2.5</v>
      </c>
      <c r="N123" s="1">
        <v>73.3</v>
      </c>
      <c r="O123" s="1">
        <v>0.2</v>
      </c>
      <c r="P123" s="1">
        <v>1.8</v>
      </c>
      <c r="Q123" s="1">
        <v>2</v>
      </c>
      <c r="R123" s="1">
        <v>3.8</v>
      </c>
      <c r="S123" s="1">
        <v>1.3</v>
      </c>
      <c r="T123" s="1">
        <v>0.3</v>
      </c>
      <c r="U123" s="1">
        <v>0</v>
      </c>
      <c r="V123" s="1">
        <v>6.8</v>
      </c>
      <c r="W123" s="3">
        <v>16448912.025341952</v>
      </c>
    </row>
    <row r="124" spans="1:23" x14ac:dyDescent="0.3">
      <c r="A124" t="s">
        <v>161</v>
      </c>
      <c r="B124" t="s">
        <v>1160</v>
      </c>
      <c r="D124" t="s">
        <v>16</v>
      </c>
      <c r="E124" s="1">
        <v>6.6</v>
      </c>
      <c r="F124" s="1">
        <v>0.9</v>
      </c>
      <c r="G124" s="1">
        <v>3.1</v>
      </c>
      <c r="H124" s="1">
        <v>29.7</v>
      </c>
      <c r="I124" s="1">
        <v>0.3</v>
      </c>
      <c r="J124" s="1">
        <v>1</v>
      </c>
      <c r="K124" s="1">
        <v>33.299999999999997</v>
      </c>
      <c r="L124" s="1">
        <v>0.8</v>
      </c>
      <c r="M124" s="1">
        <v>0.9</v>
      </c>
      <c r="N124" s="1">
        <v>81.8</v>
      </c>
      <c r="O124" s="1">
        <v>0.3</v>
      </c>
      <c r="P124" s="1">
        <v>0.6</v>
      </c>
      <c r="Q124" s="1">
        <v>0.8</v>
      </c>
      <c r="R124" s="1">
        <v>0.2</v>
      </c>
      <c r="S124" s="1">
        <v>0.3</v>
      </c>
      <c r="T124" s="1">
        <v>0.1</v>
      </c>
      <c r="U124" s="1">
        <v>0</v>
      </c>
      <c r="V124" s="1">
        <v>2.9</v>
      </c>
      <c r="W124" s="3">
        <v>23143542.933200426</v>
      </c>
    </row>
    <row r="125" spans="1:23" x14ac:dyDescent="0.3">
      <c r="A125" t="s">
        <v>162</v>
      </c>
      <c r="B125" t="s">
        <v>1161</v>
      </c>
      <c r="D125" t="s">
        <v>16</v>
      </c>
      <c r="E125" s="1">
        <v>27.4</v>
      </c>
      <c r="F125" s="1">
        <v>4</v>
      </c>
      <c r="G125" s="1">
        <v>9.5</v>
      </c>
      <c r="H125" s="1">
        <v>42.2</v>
      </c>
      <c r="I125" s="1">
        <v>1.5</v>
      </c>
      <c r="J125" s="1">
        <v>4.2</v>
      </c>
      <c r="K125" s="1">
        <v>37</v>
      </c>
      <c r="L125" s="1">
        <v>1.4</v>
      </c>
      <c r="M125" s="1">
        <v>2</v>
      </c>
      <c r="N125" s="1">
        <v>69.3</v>
      </c>
      <c r="O125" s="1">
        <v>1.8</v>
      </c>
      <c r="P125" s="1">
        <v>3.3</v>
      </c>
      <c r="Q125" s="1">
        <v>5.0999999999999996</v>
      </c>
      <c r="R125" s="1">
        <v>1.2</v>
      </c>
      <c r="S125" s="1">
        <v>1.2</v>
      </c>
      <c r="T125" s="1">
        <v>0.7</v>
      </c>
      <c r="U125" s="1">
        <v>0.6</v>
      </c>
      <c r="V125" s="1">
        <v>10.9</v>
      </c>
      <c r="W125" s="3">
        <v>11877945.71267033</v>
      </c>
    </row>
    <row r="126" spans="1:23" x14ac:dyDescent="0.3">
      <c r="A126" t="s">
        <v>163</v>
      </c>
      <c r="B126" t="s">
        <v>1162</v>
      </c>
      <c r="D126" t="s">
        <v>16</v>
      </c>
      <c r="E126" s="1">
        <v>8.5</v>
      </c>
      <c r="F126" s="1">
        <v>0.5</v>
      </c>
      <c r="G126" s="1">
        <v>2.5</v>
      </c>
      <c r="H126" s="1">
        <v>20</v>
      </c>
      <c r="I126" s="1">
        <v>0</v>
      </c>
      <c r="J126" s="1">
        <v>0</v>
      </c>
      <c r="K126" s="1" t="s">
        <v>35</v>
      </c>
      <c r="L126" s="1">
        <v>0</v>
      </c>
      <c r="M126" s="1">
        <v>0</v>
      </c>
      <c r="N126" s="1" t="s">
        <v>35</v>
      </c>
      <c r="O126" s="1">
        <v>0.5</v>
      </c>
      <c r="P126" s="1">
        <v>0.5</v>
      </c>
      <c r="Q126" s="1">
        <v>1</v>
      </c>
      <c r="R126" s="1">
        <v>0</v>
      </c>
      <c r="S126" s="1">
        <v>0.5</v>
      </c>
      <c r="T126" s="1">
        <v>0</v>
      </c>
      <c r="U126" s="1">
        <v>0</v>
      </c>
      <c r="V126" s="1">
        <v>1</v>
      </c>
      <c r="W126" s="3">
        <v>17188369.912793688</v>
      </c>
    </row>
    <row r="127" spans="1:23" x14ac:dyDescent="0.3">
      <c r="A127" t="s">
        <v>164</v>
      </c>
      <c r="B127" t="s">
        <v>158</v>
      </c>
      <c r="D127" t="s">
        <v>16</v>
      </c>
      <c r="E127" s="1">
        <v>4.7</v>
      </c>
      <c r="F127" s="1">
        <v>0.1</v>
      </c>
      <c r="G127" s="1">
        <v>0.4</v>
      </c>
      <c r="H127" s="1">
        <v>25</v>
      </c>
      <c r="I127" s="1">
        <v>0</v>
      </c>
      <c r="J127" s="1">
        <v>0</v>
      </c>
      <c r="K127" s="1" t="s">
        <v>35</v>
      </c>
      <c r="L127" s="1">
        <v>0.5</v>
      </c>
      <c r="M127" s="1">
        <v>0.6</v>
      </c>
      <c r="N127" s="1">
        <v>83.3</v>
      </c>
      <c r="O127" s="1">
        <v>0.6</v>
      </c>
      <c r="P127" s="1">
        <v>0.8</v>
      </c>
      <c r="Q127" s="1">
        <v>1.4</v>
      </c>
      <c r="R127" s="1">
        <v>0.1</v>
      </c>
      <c r="S127" s="1">
        <v>0.1</v>
      </c>
      <c r="T127" s="1">
        <v>0.2</v>
      </c>
      <c r="U127" s="1">
        <v>0.4</v>
      </c>
      <c r="V127" s="1">
        <v>0.7</v>
      </c>
      <c r="W127" s="3">
        <v>20717154.148909401</v>
      </c>
    </row>
    <row r="128" spans="1:23" x14ac:dyDescent="0.3">
      <c r="A128" t="s">
        <v>165</v>
      </c>
      <c r="B128" t="s">
        <v>1163</v>
      </c>
      <c r="D128" t="s">
        <v>16</v>
      </c>
      <c r="E128" s="1">
        <v>37.5</v>
      </c>
      <c r="F128" s="1">
        <v>5.0999999999999996</v>
      </c>
      <c r="G128" s="1">
        <v>12.6</v>
      </c>
      <c r="H128" s="1">
        <v>40.200000000000003</v>
      </c>
      <c r="I128" s="1">
        <v>1.6</v>
      </c>
      <c r="J128" s="1">
        <v>5.0999999999999996</v>
      </c>
      <c r="K128" s="1">
        <v>31</v>
      </c>
      <c r="L128" s="1">
        <v>2.5</v>
      </c>
      <c r="M128" s="1">
        <v>3</v>
      </c>
      <c r="N128" s="1">
        <v>81.3</v>
      </c>
      <c r="O128" s="1">
        <v>0.8</v>
      </c>
      <c r="P128" s="1">
        <v>2.9</v>
      </c>
      <c r="Q128" s="1">
        <v>3.7</v>
      </c>
      <c r="R128" s="1">
        <v>2</v>
      </c>
      <c r="S128" s="1">
        <v>1.3</v>
      </c>
      <c r="T128" s="1">
        <v>1.6</v>
      </c>
      <c r="U128" s="1">
        <v>0.2</v>
      </c>
      <c r="V128" s="1">
        <v>14.1</v>
      </c>
      <c r="W128" s="3">
        <v>7780133.101389762</v>
      </c>
    </row>
    <row r="129" spans="1:23" x14ac:dyDescent="0.3">
      <c r="A129" t="s">
        <v>90</v>
      </c>
      <c r="B129" t="s">
        <v>1164</v>
      </c>
      <c r="D129" t="s">
        <v>16</v>
      </c>
      <c r="E129" s="1">
        <v>36.5</v>
      </c>
      <c r="F129" s="1">
        <v>5.0999999999999996</v>
      </c>
      <c r="G129" s="1">
        <v>12.1</v>
      </c>
      <c r="H129" s="1">
        <v>42.1</v>
      </c>
      <c r="I129" s="1">
        <v>1</v>
      </c>
      <c r="J129" s="1">
        <v>3.2</v>
      </c>
      <c r="K129" s="1">
        <v>32.200000000000003</v>
      </c>
      <c r="L129" s="1">
        <v>2.9</v>
      </c>
      <c r="M129" s="1">
        <v>3.8</v>
      </c>
      <c r="N129" s="1">
        <v>76.099999999999994</v>
      </c>
      <c r="O129" s="1">
        <v>1.4</v>
      </c>
      <c r="P129" s="1">
        <v>3.9</v>
      </c>
      <c r="Q129" s="1">
        <v>5.3</v>
      </c>
      <c r="R129" s="1">
        <v>2</v>
      </c>
      <c r="S129" s="1">
        <v>1.8</v>
      </c>
      <c r="T129" s="1">
        <v>1</v>
      </c>
      <c r="U129" s="1">
        <v>0.3</v>
      </c>
      <c r="V129" s="1">
        <v>14.1</v>
      </c>
      <c r="W129" s="3">
        <v>29442285.052652024</v>
      </c>
    </row>
    <row r="130" spans="1:23" x14ac:dyDescent="0.3">
      <c r="A130" t="s">
        <v>166</v>
      </c>
      <c r="B130" t="s">
        <v>1165</v>
      </c>
      <c r="D130" t="s">
        <v>16</v>
      </c>
      <c r="E130" s="1">
        <v>5.0999999999999996</v>
      </c>
      <c r="F130" s="1">
        <v>0.1</v>
      </c>
      <c r="G130" s="1">
        <v>1.1000000000000001</v>
      </c>
      <c r="H130" s="1">
        <v>5.3</v>
      </c>
      <c r="I130" s="1">
        <v>0.1</v>
      </c>
      <c r="J130" s="1">
        <v>0.6</v>
      </c>
      <c r="K130" s="1">
        <v>10</v>
      </c>
      <c r="L130" s="1">
        <v>0.2</v>
      </c>
      <c r="M130" s="1">
        <v>0.2</v>
      </c>
      <c r="N130" s="1">
        <v>100</v>
      </c>
      <c r="O130" s="1">
        <v>0.2</v>
      </c>
      <c r="P130" s="1">
        <v>0.3</v>
      </c>
      <c r="Q130" s="1">
        <v>0.5</v>
      </c>
      <c r="R130" s="1">
        <v>0.2</v>
      </c>
      <c r="S130" s="1">
        <v>0.1</v>
      </c>
      <c r="T130" s="1">
        <v>0.1</v>
      </c>
      <c r="U130" s="1">
        <v>0</v>
      </c>
      <c r="V130" s="1">
        <v>0.4</v>
      </c>
      <c r="W130" s="3">
        <v>4650698.8610873716</v>
      </c>
    </row>
    <row r="131" spans="1:23" x14ac:dyDescent="0.3">
      <c r="A131" t="s">
        <v>166</v>
      </c>
      <c r="B131" t="s">
        <v>1166</v>
      </c>
      <c r="D131" t="s">
        <v>16</v>
      </c>
      <c r="E131" s="1">
        <v>31.2</v>
      </c>
      <c r="F131" s="1">
        <v>7.3</v>
      </c>
      <c r="G131" s="1">
        <v>16.5</v>
      </c>
      <c r="H131" s="1">
        <v>44</v>
      </c>
      <c r="I131" s="1">
        <v>1.5</v>
      </c>
      <c r="J131" s="1">
        <v>4.0999999999999996</v>
      </c>
      <c r="K131" s="1">
        <v>36.4</v>
      </c>
      <c r="L131" s="1">
        <v>3.9</v>
      </c>
      <c r="M131" s="1">
        <v>4.5</v>
      </c>
      <c r="N131" s="1">
        <v>86.1</v>
      </c>
      <c r="O131" s="1">
        <v>0.8</v>
      </c>
      <c r="P131" s="1">
        <v>3.2</v>
      </c>
      <c r="Q131" s="1">
        <v>4</v>
      </c>
      <c r="R131" s="1">
        <v>6.4</v>
      </c>
      <c r="S131" s="1">
        <v>2.9</v>
      </c>
      <c r="T131" s="1">
        <v>0.9</v>
      </c>
      <c r="U131" s="1">
        <v>0.1</v>
      </c>
      <c r="V131" s="1">
        <v>19.899999999999999</v>
      </c>
      <c r="W131" s="3">
        <v>15892949.542257467</v>
      </c>
    </row>
    <row r="132" spans="1:23" x14ac:dyDescent="0.3">
      <c r="A132" t="s">
        <v>104</v>
      </c>
      <c r="B132" t="s">
        <v>1167</v>
      </c>
      <c r="D132" t="s">
        <v>16</v>
      </c>
      <c r="E132" s="1">
        <v>12.3</v>
      </c>
      <c r="F132" s="1">
        <v>1.6</v>
      </c>
      <c r="G132" s="1">
        <v>3.8</v>
      </c>
      <c r="H132" s="1">
        <v>41.2</v>
      </c>
      <c r="I132" s="1">
        <v>0.1</v>
      </c>
      <c r="J132" s="1">
        <v>0.8</v>
      </c>
      <c r="K132" s="1">
        <v>14.3</v>
      </c>
      <c r="L132" s="1">
        <v>1.2</v>
      </c>
      <c r="M132" s="1">
        <v>2.1</v>
      </c>
      <c r="N132" s="1">
        <v>57.9</v>
      </c>
      <c r="O132" s="1">
        <v>0</v>
      </c>
      <c r="P132" s="1">
        <v>1</v>
      </c>
      <c r="Q132" s="1">
        <v>1</v>
      </c>
      <c r="R132" s="1">
        <v>1.4</v>
      </c>
      <c r="S132" s="1">
        <v>0.6</v>
      </c>
      <c r="T132" s="1">
        <v>0.2</v>
      </c>
      <c r="U132" s="1">
        <v>0</v>
      </c>
      <c r="V132" s="1">
        <v>4.4000000000000004</v>
      </c>
      <c r="W132" s="3">
        <v>11000290.92467756</v>
      </c>
    </row>
    <row r="133" spans="1:23" x14ac:dyDescent="0.3">
      <c r="A133" t="s">
        <v>167</v>
      </c>
      <c r="B133" t="s">
        <v>1073</v>
      </c>
      <c r="D133" t="s">
        <v>16</v>
      </c>
      <c r="E133" s="1">
        <v>22.3</v>
      </c>
      <c r="F133" s="1">
        <v>3.2</v>
      </c>
      <c r="G133" s="1">
        <v>8.4</v>
      </c>
      <c r="H133" s="1">
        <v>37.700000000000003</v>
      </c>
      <c r="I133" s="1">
        <v>0.8</v>
      </c>
      <c r="J133" s="1">
        <v>2.7</v>
      </c>
      <c r="K133" s="1">
        <v>31</v>
      </c>
      <c r="L133" s="1">
        <v>0.9</v>
      </c>
      <c r="M133" s="1">
        <v>1.2</v>
      </c>
      <c r="N133" s="1">
        <v>75.599999999999994</v>
      </c>
      <c r="O133" s="1">
        <v>0.8</v>
      </c>
      <c r="P133" s="1">
        <v>3.2</v>
      </c>
      <c r="Q133" s="1">
        <v>4</v>
      </c>
      <c r="R133" s="1">
        <v>1.3</v>
      </c>
      <c r="S133" s="1">
        <v>1.4</v>
      </c>
      <c r="T133" s="1">
        <v>0.7</v>
      </c>
      <c r="U133" s="1">
        <v>0.1</v>
      </c>
      <c r="V133" s="1">
        <v>8.1</v>
      </c>
      <c r="W133" s="3">
        <v>8425708.3006229158</v>
      </c>
    </row>
    <row r="134" spans="1:23" x14ac:dyDescent="0.3">
      <c r="A134" t="s">
        <v>168</v>
      </c>
      <c r="B134" t="s">
        <v>169</v>
      </c>
      <c r="D134" t="s">
        <v>16</v>
      </c>
      <c r="E134" s="1">
        <v>15.8</v>
      </c>
      <c r="F134" s="1">
        <v>1.6</v>
      </c>
      <c r="G134" s="1">
        <v>4.3</v>
      </c>
      <c r="H134" s="1">
        <v>37.799999999999997</v>
      </c>
      <c r="I134" s="1">
        <v>0.9</v>
      </c>
      <c r="J134" s="1">
        <v>2.7</v>
      </c>
      <c r="K134" s="1">
        <v>33.299999999999997</v>
      </c>
      <c r="L134" s="1">
        <v>0.2</v>
      </c>
      <c r="M134" s="1">
        <v>0.3</v>
      </c>
      <c r="N134" s="1">
        <v>71.400000000000006</v>
      </c>
      <c r="O134" s="1">
        <v>0.2</v>
      </c>
      <c r="P134" s="1">
        <v>1.3</v>
      </c>
      <c r="Q134" s="1">
        <v>1.5</v>
      </c>
      <c r="R134" s="1">
        <v>3.1</v>
      </c>
      <c r="S134" s="1">
        <v>1.4</v>
      </c>
      <c r="T134" s="1">
        <v>0.5</v>
      </c>
      <c r="U134" s="1">
        <v>0.1</v>
      </c>
      <c r="V134" s="1">
        <v>4.3</v>
      </c>
      <c r="W134" s="3">
        <v>6809410.9369404819</v>
      </c>
    </row>
    <row r="135" spans="1:23" x14ac:dyDescent="0.3">
      <c r="A135" t="s">
        <v>157</v>
      </c>
      <c r="B135" t="s">
        <v>1168</v>
      </c>
      <c r="D135" t="s">
        <v>32</v>
      </c>
      <c r="E135" s="1">
        <v>27.8</v>
      </c>
      <c r="F135" s="1">
        <v>2.9</v>
      </c>
      <c r="G135" s="1">
        <v>5.9</v>
      </c>
      <c r="H135" s="1">
        <v>49.1</v>
      </c>
      <c r="I135" s="1">
        <v>0.9</v>
      </c>
      <c r="J135" s="1">
        <v>2.5</v>
      </c>
      <c r="K135" s="1">
        <v>38</v>
      </c>
      <c r="L135" s="1">
        <v>0.8</v>
      </c>
      <c r="M135" s="1">
        <v>1.1000000000000001</v>
      </c>
      <c r="N135" s="1">
        <v>71.400000000000006</v>
      </c>
      <c r="O135" s="1">
        <v>1</v>
      </c>
      <c r="P135" s="1">
        <v>3.2</v>
      </c>
      <c r="Q135" s="1">
        <v>4.2</v>
      </c>
      <c r="R135" s="1">
        <v>3.5</v>
      </c>
      <c r="S135" s="1">
        <v>1.1000000000000001</v>
      </c>
      <c r="T135" s="1">
        <v>1.4</v>
      </c>
      <c r="U135" s="1">
        <v>0.3</v>
      </c>
      <c r="V135" s="1">
        <v>7.6</v>
      </c>
      <c r="W135" s="3">
        <v>489140.20709141635</v>
      </c>
    </row>
    <row r="136" spans="1:23" x14ac:dyDescent="0.3">
      <c r="A136" t="s">
        <v>170</v>
      </c>
      <c r="B136" t="s">
        <v>1169</v>
      </c>
      <c r="D136" t="s">
        <v>32</v>
      </c>
      <c r="E136" s="1">
        <v>20.9</v>
      </c>
      <c r="F136" s="1">
        <v>2.5</v>
      </c>
      <c r="G136" s="1">
        <v>4</v>
      </c>
      <c r="H136" s="1">
        <v>63</v>
      </c>
      <c r="I136" s="1">
        <v>0</v>
      </c>
      <c r="J136" s="1">
        <v>0</v>
      </c>
      <c r="K136" s="1" t="s">
        <v>35</v>
      </c>
      <c r="L136" s="1">
        <v>0.4</v>
      </c>
      <c r="M136" s="1">
        <v>0.8</v>
      </c>
      <c r="N136" s="1">
        <v>44</v>
      </c>
      <c r="O136" s="1">
        <v>1.7</v>
      </c>
      <c r="P136" s="1">
        <v>5.3</v>
      </c>
      <c r="Q136" s="1">
        <v>7.1</v>
      </c>
      <c r="R136" s="1">
        <v>2.1</v>
      </c>
      <c r="S136" s="1">
        <v>1.2</v>
      </c>
      <c r="T136" s="1">
        <v>0.3</v>
      </c>
      <c r="U136" s="1">
        <v>1.7</v>
      </c>
      <c r="V136" s="1">
        <v>5.4</v>
      </c>
      <c r="W136" s="3">
        <v>20668606.662424181</v>
      </c>
    </row>
    <row r="137" spans="1:23" x14ac:dyDescent="0.3">
      <c r="A137" t="s">
        <v>160</v>
      </c>
      <c r="B137" t="s">
        <v>1170</v>
      </c>
      <c r="D137" t="s">
        <v>32</v>
      </c>
      <c r="E137" s="1">
        <v>17</v>
      </c>
      <c r="F137" s="1">
        <v>2.1</v>
      </c>
      <c r="G137" s="1">
        <v>4.5999999999999996</v>
      </c>
      <c r="H137" s="1">
        <v>46.2</v>
      </c>
      <c r="I137" s="1">
        <v>1.4</v>
      </c>
      <c r="J137" s="1">
        <v>2.8</v>
      </c>
      <c r="K137" s="1">
        <v>48.7</v>
      </c>
      <c r="L137" s="1">
        <v>0.2</v>
      </c>
      <c r="M137" s="1">
        <v>0.4</v>
      </c>
      <c r="N137" s="1">
        <v>60</v>
      </c>
      <c r="O137" s="1">
        <v>0.5</v>
      </c>
      <c r="P137" s="1">
        <v>2.6</v>
      </c>
      <c r="Q137" s="1">
        <v>3.1</v>
      </c>
      <c r="R137" s="1">
        <v>0.9</v>
      </c>
      <c r="S137" s="1">
        <v>0.6</v>
      </c>
      <c r="T137" s="1">
        <v>0.4</v>
      </c>
      <c r="U137" s="1">
        <v>0.3</v>
      </c>
      <c r="V137" s="1">
        <v>5.9</v>
      </c>
      <c r="W137" s="3">
        <v>27288943.630544547</v>
      </c>
    </row>
    <row r="138" spans="1:23" x14ac:dyDescent="0.3">
      <c r="A138" t="s">
        <v>171</v>
      </c>
      <c r="B138" t="s">
        <v>1145</v>
      </c>
      <c r="D138" t="s">
        <v>32</v>
      </c>
      <c r="E138" s="1">
        <v>34.9</v>
      </c>
      <c r="F138" s="1">
        <v>5.3</v>
      </c>
      <c r="G138" s="1">
        <v>11.2</v>
      </c>
      <c r="H138" s="1">
        <v>47.2</v>
      </c>
      <c r="I138" s="1">
        <v>1.6</v>
      </c>
      <c r="J138" s="1">
        <v>3.8</v>
      </c>
      <c r="K138" s="1">
        <v>42.9</v>
      </c>
      <c r="L138" s="1">
        <v>2.8</v>
      </c>
      <c r="M138" s="1">
        <v>4.0999999999999996</v>
      </c>
      <c r="N138" s="1">
        <v>69.5</v>
      </c>
      <c r="O138" s="1">
        <v>1.7</v>
      </c>
      <c r="P138" s="1">
        <v>7.9</v>
      </c>
      <c r="Q138" s="1">
        <v>9.6</v>
      </c>
      <c r="R138" s="1">
        <v>7.4</v>
      </c>
      <c r="S138" s="1">
        <v>2.9</v>
      </c>
      <c r="T138" s="1">
        <v>1.3</v>
      </c>
      <c r="U138" s="1">
        <v>1.4</v>
      </c>
      <c r="V138" s="1">
        <v>15</v>
      </c>
      <c r="W138" s="3">
        <v>29523827.804813169</v>
      </c>
    </row>
    <row r="139" spans="1:23" x14ac:dyDescent="0.3">
      <c r="A139" t="s">
        <v>172</v>
      </c>
      <c r="B139" t="s">
        <v>1171</v>
      </c>
      <c r="D139" t="s">
        <v>32</v>
      </c>
      <c r="E139" s="1">
        <v>19</v>
      </c>
      <c r="F139" s="1">
        <v>3.2</v>
      </c>
      <c r="G139" s="1">
        <v>5.8</v>
      </c>
      <c r="H139" s="1">
        <v>55.7</v>
      </c>
      <c r="I139" s="1">
        <v>0</v>
      </c>
      <c r="J139" s="1">
        <v>0</v>
      </c>
      <c r="K139" s="1" t="s">
        <v>35</v>
      </c>
      <c r="L139" s="1">
        <v>1.8</v>
      </c>
      <c r="M139" s="1">
        <v>3.5</v>
      </c>
      <c r="N139" s="1">
        <v>53.2</v>
      </c>
      <c r="O139" s="1">
        <v>2.2999999999999998</v>
      </c>
      <c r="P139" s="1">
        <v>4</v>
      </c>
      <c r="Q139" s="1">
        <v>6.3</v>
      </c>
      <c r="R139" s="1">
        <v>0.9</v>
      </c>
      <c r="S139" s="1">
        <v>1</v>
      </c>
      <c r="T139" s="1">
        <v>0.4</v>
      </c>
      <c r="U139" s="1">
        <v>1.3</v>
      </c>
      <c r="V139" s="1">
        <v>8.3000000000000007</v>
      </c>
      <c r="W139" s="3">
        <v>14122937.238364842</v>
      </c>
    </row>
    <row r="140" spans="1:23" x14ac:dyDescent="0.3">
      <c r="A140" t="s">
        <v>95</v>
      </c>
      <c r="B140" t="s">
        <v>1172</v>
      </c>
      <c r="D140" t="s">
        <v>32</v>
      </c>
      <c r="E140" s="1">
        <v>28.6</v>
      </c>
      <c r="F140" s="1">
        <v>4.7</v>
      </c>
      <c r="G140" s="1">
        <v>9.5</v>
      </c>
      <c r="H140" s="1">
        <v>49.7</v>
      </c>
      <c r="I140" s="1">
        <v>1.1000000000000001</v>
      </c>
      <c r="J140" s="1">
        <v>2.8</v>
      </c>
      <c r="K140" s="1">
        <v>39</v>
      </c>
      <c r="L140" s="1">
        <v>2</v>
      </c>
      <c r="M140" s="1">
        <v>2.4</v>
      </c>
      <c r="N140" s="1">
        <v>84</v>
      </c>
      <c r="O140" s="1">
        <v>1.1000000000000001</v>
      </c>
      <c r="P140" s="1">
        <v>3.6</v>
      </c>
      <c r="Q140" s="1">
        <v>4.7</v>
      </c>
      <c r="R140" s="1">
        <v>1.9</v>
      </c>
      <c r="S140" s="1">
        <v>1</v>
      </c>
      <c r="T140" s="1">
        <v>0.9</v>
      </c>
      <c r="U140" s="1">
        <v>0.2</v>
      </c>
      <c r="V140" s="1">
        <v>12.5</v>
      </c>
      <c r="W140" s="3">
        <v>29759556.942818824</v>
      </c>
    </row>
    <row r="141" spans="1:23" x14ac:dyDescent="0.3">
      <c r="A141" t="s">
        <v>173</v>
      </c>
      <c r="B141" t="s">
        <v>1173</v>
      </c>
      <c r="D141" t="s">
        <v>32</v>
      </c>
      <c r="E141" s="1">
        <v>10.7</v>
      </c>
      <c r="F141" s="1">
        <v>1.8</v>
      </c>
      <c r="G141" s="1">
        <v>3.9</v>
      </c>
      <c r="H141" s="1">
        <v>46.8</v>
      </c>
      <c r="I141" s="1">
        <v>0.7</v>
      </c>
      <c r="J141" s="1">
        <v>1.5</v>
      </c>
      <c r="K141" s="1">
        <v>46.9</v>
      </c>
      <c r="L141" s="1">
        <v>0.4</v>
      </c>
      <c r="M141" s="1">
        <v>0.5</v>
      </c>
      <c r="N141" s="1">
        <v>87.5</v>
      </c>
      <c r="O141" s="1">
        <v>0.3</v>
      </c>
      <c r="P141" s="1">
        <v>1</v>
      </c>
      <c r="Q141" s="1">
        <v>1.2</v>
      </c>
      <c r="R141" s="1">
        <v>1</v>
      </c>
      <c r="S141" s="1">
        <v>0.8</v>
      </c>
      <c r="T141" s="1">
        <v>0.3</v>
      </c>
      <c r="U141" s="1">
        <v>0.3</v>
      </c>
      <c r="V141" s="1">
        <v>4.8</v>
      </c>
      <c r="W141" s="3">
        <v>3139647.6840479583</v>
      </c>
    </row>
    <row r="142" spans="1:23" x14ac:dyDescent="0.3">
      <c r="A142" t="s">
        <v>85</v>
      </c>
      <c r="B142" t="s">
        <v>382</v>
      </c>
      <c r="D142" t="s">
        <v>32</v>
      </c>
      <c r="E142" s="1">
        <v>5.9</v>
      </c>
      <c r="F142" s="1">
        <v>0.9</v>
      </c>
      <c r="G142" s="1">
        <v>1.6</v>
      </c>
      <c r="H142" s="1">
        <v>55</v>
      </c>
      <c r="I142" s="1">
        <v>0</v>
      </c>
      <c r="J142" s="1">
        <v>0</v>
      </c>
      <c r="K142" s="1" t="s">
        <v>35</v>
      </c>
      <c r="L142" s="1">
        <v>0.5</v>
      </c>
      <c r="M142" s="1">
        <v>1.1000000000000001</v>
      </c>
      <c r="N142" s="1">
        <v>48.1</v>
      </c>
      <c r="O142" s="1">
        <v>0.6</v>
      </c>
      <c r="P142" s="1">
        <v>0.7</v>
      </c>
      <c r="Q142" s="1">
        <v>1.3</v>
      </c>
      <c r="R142" s="1">
        <v>0.4</v>
      </c>
      <c r="S142" s="1">
        <v>0.4</v>
      </c>
      <c r="T142" s="1">
        <v>0.3</v>
      </c>
      <c r="U142" s="1">
        <v>0.2</v>
      </c>
      <c r="V142" s="1">
        <v>2.2999999999999998</v>
      </c>
      <c r="W142" s="3">
        <v>26723925.234895784</v>
      </c>
    </row>
    <row r="143" spans="1:23" x14ac:dyDescent="0.3">
      <c r="A143" t="s">
        <v>175</v>
      </c>
      <c r="B143" t="s">
        <v>1129</v>
      </c>
      <c r="D143" t="s">
        <v>32</v>
      </c>
      <c r="E143" s="1">
        <v>6.7</v>
      </c>
      <c r="F143" s="1">
        <v>0.8</v>
      </c>
      <c r="G143" s="1">
        <v>1.7</v>
      </c>
      <c r="H143" s="1">
        <v>46.7</v>
      </c>
      <c r="I143" s="1">
        <v>0</v>
      </c>
      <c r="J143" s="1">
        <v>0</v>
      </c>
      <c r="K143" s="1" t="s">
        <v>35</v>
      </c>
      <c r="L143" s="1">
        <v>0.6</v>
      </c>
      <c r="M143" s="1">
        <v>1</v>
      </c>
      <c r="N143" s="1">
        <v>61.1</v>
      </c>
      <c r="O143" s="1">
        <v>0.4</v>
      </c>
      <c r="P143" s="1">
        <v>1.7</v>
      </c>
      <c r="Q143" s="1">
        <v>2.1</v>
      </c>
      <c r="R143" s="1">
        <v>0.7</v>
      </c>
      <c r="S143" s="1">
        <v>0.3</v>
      </c>
      <c r="T143" s="1">
        <v>0.1</v>
      </c>
      <c r="U143" s="1">
        <v>0.3</v>
      </c>
      <c r="V143" s="1">
        <v>2.2000000000000002</v>
      </c>
      <c r="W143" s="3">
        <v>28353166.172752578</v>
      </c>
    </row>
    <row r="144" spans="1:23" x14ac:dyDescent="0.3">
      <c r="A144" t="s">
        <v>176</v>
      </c>
      <c r="B144" t="s">
        <v>1129</v>
      </c>
      <c r="D144" t="s">
        <v>32</v>
      </c>
      <c r="E144" s="1">
        <v>33.1</v>
      </c>
      <c r="F144" s="1">
        <v>7.7</v>
      </c>
      <c r="G144" s="1">
        <v>16.3</v>
      </c>
      <c r="H144" s="1">
        <v>46.9</v>
      </c>
      <c r="I144" s="1">
        <v>3.4</v>
      </c>
      <c r="J144" s="1">
        <v>7.7</v>
      </c>
      <c r="K144" s="1">
        <v>43.5</v>
      </c>
      <c r="L144" s="1">
        <v>2.5</v>
      </c>
      <c r="M144" s="1">
        <v>3</v>
      </c>
      <c r="N144" s="1">
        <v>81.099999999999994</v>
      </c>
      <c r="O144" s="1">
        <v>0.4</v>
      </c>
      <c r="P144" s="1">
        <v>3.4</v>
      </c>
      <c r="Q144" s="1">
        <v>3.8</v>
      </c>
      <c r="R144" s="1">
        <v>2.5</v>
      </c>
      <c r="S144" s="1">
        <v>1.9</v>
      </c>
      <c r="T144" s="1">
        <v>0.5</v>
      </c>
      <c r="U144" s="1">
        <v>0.8</v>
      </c>
      <c r="V144" s="1">
        <v>21.1</v>
      </c>
      <c r="W144" s="3">
        <v>18741679.546468914</v>
      </c>
    </row>
    <row r="145" spans="1:23" x14ac:dyDescent="0.3">
      <c r="A145" t="s">
        <v>177</v>
      </c>
      <c r="B145" t="s">
        <v>1174</v>
      </c>
      <c r="D145" t="s">
        <v>32</v>
      </c>
      <c r="E145" s="1">
        <v>14.2</v>
      </c>
      <c r="F145" s="1">
        <v>2.5</v>
      </c>
      <c r="G145" s="1">
        <v>5.7</v>
      </c>
      <c r="H145" s="1">
        <v>43.4</v>
      </c>
      <c r="I145" s="1">
        <v>0.7</v>
      </c>
      <c r="J145" s="1">
        <v>1.8</v>
      </c>
      <c r="K145" s="1">
        <v>40</v>
      </c>
      <c r="L145" s="1">
        <v>0.3</v>
      </c>
      <c r="M145" s="1">
        <v>0.4</v>
      </c>
      <c r="N145" s="1">
        <v>72.7</v>
      </c>
      <c r="O145" s="1">
        <v>0.4</v>
      </c>
      <c r="P145" s="1">
        <v>1</v>
      </c>
      <c r="Q145" s="1">
        <v>1.4</v>
      </c>
      <c r="R145" s="1">
        <v>1.4</v>
      </c>
      <c r="S145" s="1">
        <v>0.9</v>
      </c>
      <c r="T145" s="1">
        <v>0.9</v>
      </c>
      <c r="U145" s="1">
        <v>0.2</v>
      </c>
      <c r="V145" s="1">
        <v>6</v>
      </c>
      <c r="W145" s="3">
        <v>10666742.787455475</v>
      </c>
    </row>
    <row r="146" spans="1:23" x14ac:dyDescent="0.3">
      <c r="A146" t="s">
        <v>178</v>
      </c>
      <c r="B146" t="s">
        <v>1175</v>
      </c>
      <c r="D146" t="s">
        <v>32</v>
      </c>
      <c r="E146" s="1">
        <v>11.2</v>
      </c>
      <c r="F146" s="1">
        <v>2.2000000000000002</v>
      </c>
      <c r="G146" s="1">
        <v>5.9</v>
      </c>
      <c r="H146" s="1">
        <v>37.5</v>
      </c>
      <c r="I146" s="1">
        <v>0</v>
      </c>
      <c r="J146" s="1">
        <v>0.3</v>
      </c>
      <c r="K146" s="1">
        <v>10</v>
      </c>
      <c r="L146" s="1">
        <v>1.3</v>
      </c>
      <c r="M146" s="1">
        <v>1.6</v>
      </c>
      <c r="N146" s="1">
        <v>79.599999999999994</v>
      </c>
      <c r="O146" s="1">
        <v>1</v>
      </c>
      <c r="P146" s="1">
        <v>2.2000000000000002</v>
      </c>
      <c r="Q146" s="1">
        <v>3.3</v>
      </c>
      <c r="R146" s="1">
        <v>0.7</v>
      </c>
      <c r="S146" s="1">
        <v>1.2</v>
      </c>
      <c r="T146" s="1">
        <v>0.2</v>
      </c>
      <c r="U146" s="1">
        <v>0.3</v>
      </c>
      <c r="V146" s="1">
        <v>5.7</v>
      </c>
      <c r="W146" s="3">
        <v>2059253.7349266261</v>
      </c>
    </row>
    <row r="147" spans="1:23" x14ac:dyDescent="0.3">
      <c r="A147" t="s">
        <v>179</v>
      </c>
      <c r="B147" t="s">
        <v>1176</v>
      </c>
      <c r="D147" t="s">
        <v>32</v>
      </c>
      <c r="E147" s="1">
        <v>20.7</v>
      </c>
      <c r="F147" s="1">
        <v>2.6</v>
      </c>
      <c r="G147" s="1">
        <v>5.2</v>
      </c>
      <c r="H147" s="1">
        <v>49.4</v>
      </c>
      <c r="I147" s="1">
        <v>0</v>
      </c>
      <c r="J147" s="1">
        <v>0.3</v>
      </c>
      <c r="K147" s="1">
        <v>9.1</v>
      </c>
      <c r="L147" s="1">
        <v>0.8</v>
      </c>
      <c r="M147" s="1">
        <v>0.9</v>
      </c>
      <c r="N147" s="1">
        <v>93.3</v>
      </c>
      <c r="O147" s="1">
        <v>0.6</v>
      </c>
      <c r="P147" s="1">
        <v>1.3</v>
      </c>
      <c r="Q147" s="1">
        <v>2</v>
      </c>
      <c r="R147" s="1">
        <v>2.8</v>
      </c>
      <c r="S147" s="1">
        <v>0.9</v>
      </c>
      <c r="T147" s="1">
        <v>0.5</v>
      </c>
      <c r="U147" s="1">
        <v>0.3</v>
      </c>
      <c r="V147" s="1">
        <v>6</v>
      </c>
      <c r="W147" s="3">
        <v>12063887.559415568</v>
      </c>
    </row>
    <row r="148" spans="1:23" x14ac:dyDescent="0.3">
      <c r="A148" t="s">
        <v>180</v>
      </c>
      <c r="B148" t="s">
        <v>1177</v>
      </c>
      <c r="D148" t="s">
        <v>32</v>
      </c>
      <c r="E148" s="1">
        <v>33.799999999999997</v>
      </c>
      <c r="F148" s="1">
        <v>9.6999999999999993</v>
      </c>
      <c r="G148" s="1">
        <v>19.100000000000001</v>
      </c>
      <c r="H148" s="1">
        <v>51</v>
      </c>
      <c r="I148" s="1">
        <v>4.5999999999999996</v>
      </c>
      <c r="J148" s="1">
        <v>10.3</v>
      </c>
      <c r="K148" s="1">
        <v>44.8</v>
      </c>
      <c r="L148" s="1">
        <v>5.4</v>
      </c>
      <c r="M148" s="1">
        <v>5.9</v>
      </c>
      <c r="N148" s="1">
        <v>90.4</v>
      </c>
      <c r="O148" s="1">
        <v>0.6</v>
      </c>
      <c r="P148" s="1">
        <v>4.7</v>
      </c>
      <c r="Q148" s="1">
        <v>5.3</v>
      </c>
      <c r="R148" s="1">
        <v>6.5</v>
      </c>
      <c r="S148" s="1">
        <v>3.5</v>
      </c>
      <c r="T148" s="1">
        <v>2.1</v>
      </c>
      <c r="U148" s="1">
        <v>0.1</v>
      </c>
      <c r="V148" s="1">
        <v>29.5</v>
      </c>
      <c r="W148" s="3">
        <v>758302.28400039056</v>
      </c>
    </row>
    <row r="149" spans="1:23" x14ac:dyDescent="0.3">
      <c r="A149" t="s">
        <v>181</v>
      </c>
      <c r="B149" t="s">
        <v>1178</v>
      </c>
      <c r="D149" t="s">
        <v>28</v>
      </c>
      <c r="E149" s="1">
        <v>11.9</v>
      </c>
      <c r="F149" s="1">
        <v>0.5</v>
      </c>
      <c r="G149" s="1">
        <v>1</v>
      </c>
      <c r="H149" s="1">
        <v>50</v>
      </c>
      <c r="I149" s="1">
        <v>0</v>
      </c>
      <c r="J149" s="1">
        <v>0</v>
      </c>
      <c r="K149" s="1" t="s">
        <v>35</v>
      </c>
      <c r="L149" s="1">
        <v>1</v>
      </c>
      <c r="M149" s="1">
        <v>1</v>
      </c>
      <c r="N149" s="1">
        <v>100</v>
      </c>
      <c r="O149" s="1">
        <v>0</v>
      </c>
      <c r="P149" s="1">
        <v>4</v>
      </c>
      <c r="Q149" s="1">
        <v>4</v>
      </c>
      <c r="R149" s="1">
        <v>1</v>
      </c>
      <c r="S149" s="1">
        <v>1.5</v>
      </c>
      <c r="T149" s="1">
        <v>0</v>
      </c>
      <c r="U149" s="1">
        <v>0</v>
      </c>
      <c r="V149" s="1">
        <v>2</v>
      </c>
      <c r="W149" s="3">
        <v>22773029.047662877</v>
      </c>
    </row>
    <row r="150" spans="1:23" x14ac:dyDescent="0.3">
      <c r="A150" t="s">
        <v>182</v>
      </c>
      <c r="B150" t="s">
        <v>1179</v>
      </c>
      <c r="D150" t="s">
        <v>28</v>
      </c>
      <c r="E150" s="1">
        <v>21.4</v>
      </c>
      <c r="F150" s="1">
        <v>3.2</v>
      </c>
      <c r="G150" s="1">
        <v>5.4</v>
      </c>
      <c r="H150" s="1">
        <v>58.7</v>
      </c>
      <c r="I150" s="1">
        <v>0</v>
      </c>
      <c r="J150" s="1">
        <v>0</v>
      </c>
      <c r="K150" s="1" t="s">
        <v>35</v>
      </c>
      <c r="L150" s="1">
        <v>1.2</v>
      </c>
      <c r="M150" s="1">
        <v>2.6</v>
      </c>
      <c r="N150" s="1">
        <v>44.8</v>
      </c>
      <c r="O150" s="1">
        <v>2.7</v>
      </c>
      <c r="P150" s="1">
        <v>4.4000000000000004</v>
      </c>
      <c r="Q150" s="1">
        <v>7.1</v>
      </c>
      <c r="R150" s="1">
        <v>0.8</v>
      </c>
      <c r="S150" s="1">
        <v>1.1000000000000001</v>
      </c>
      <c r="T150" s="1">
        <v>1</v>
      </c>
      <c r="U150" s="1">
        <v>1.3</v>
      </c>
      <c r="V150" s="1">
        <v>7.5</v>
      </c>
      <c r="W150" s="3">
        <v>9287206.9115517344</v>
      </c>
    </row>
    <row r="151" spans="1:23" x14ac:dyDescent="0.3">
      <c r="A151" t="s">
        <v>183</v>
      </c>
      <c r="B151" t="s">
        <v>1180</v>
      </c>
      <c r="D151" t="s">
        <v>28</v>
      </c>
      <c r="E151" s="1">
        <v>20.100000000000001</v>
      </c>
      <c r="F151" s="1">
        <v>2.4</v>
      </c>
      <c r="G151" s="1">
        <v>6.6</v>
      </c>
      <c r="H151" s="1">
        <v>36.1</v>
      </c>
      <c r="I151" s="1">
        <v>0.8</v>
      </c>
      <c r="J151" s="1">
        <v>2.8</v>
      </c>
      <c r="K151" s="1">
        <v>29.5</v>
      </c>
      <c r="L151" s="1">
        <v>1.4</v>
      </c>
      <c r="M151" s="1">
        <v>1.8</v>
      </c>
      <c r="N151" s="1">
        <v>80.900000000000006</v>
      </c>
      <c r="O151" s="1">
        <v>0.4</v>
      </c>
      <c r="P151" s="1">
        <v>1.9</v>
      </c>
      <c r="Q151" s="1">
        <v>2.2999999999999998</v>
      </c>
      <c r="R151" s="1">
        <v>1.5</v>
      </c>
      <c r="S151" s="1">
        <v>1.1000000000000001</v>
      </c>
      <c r="T151" s="1">
        <v>1</v>
      </c>
      <c r="U151" s="1">
        <v>0.1</v>
      </c>
      <c r="V151" s="1">
        <v>7</v>
      </c>
      <c r="W151" s="3">
        <v>17829239.958265703</v>
      </c>
    </row>
    <row r="152" spans="1:23" x14ac:dyDescent="0.3">
      <c r="A152" t="s">
        <v>184</v>
      </c>
      <c r="B152" t="s">
        <v>1181</v>
      </c>
      <c r="D152" t="s">
        <v>28</v>
      </c>
      <c r="E152" s="1">
        <v>13.5</v>
      </c>
      <c r="F152" s="1">
        <v>2.2000000000000002</v>
      </c>
      <c r="G152" s="1">
        <v>4.4000000000000004</v>
      </c>
      <c r="H152" s="1">
        <v>50</v>
      </c>
      <c r="I152" s="1">
        <v>0.5</v>
      </c>
      <c r="J152" s="1">
        <v>1.2</v>
      </c>
      <c r="K152" s="1">
        <v>41.2</v>
      </c>
      <c r="L152" s="1">
        <v>0.6</v>
      </c>
      <c r="M152" s="1">
        <v>1</v>
      </c>
      <c r="N152" s="1">
        <v>64.3</v>
      </c>
      <c r="O152" s="1">
        <v>0.5</v>
      </c>
      <c r="P152" s="1">
        <v>1.6</v>
      </c>
      <c r="Q152" s="1">
        <v>2.1</v>
      </c>
      <c r="R152" s="1">
        <v>1</v>
      </c>
      <c r="S152" s="1">
        <v>1.8</v>
      </c>
      <c r="T152" s="1">
        <v>0.4</v>
      </c>
      <c r="U152" s="1">
        <v>0.1</v>
      </c>
      <c r="V152" s="1">
        <v>5.6</v>
      </c>
      <c r="W152" s="3">
        <v>22178600.343862321</v>
      </c>
    </row>
    <row r="153" spans="1:23" x14ac:dyDescent="0.3">
      <c r="A153" t="s">
        <v>137</v>
      </c>
      <c r="B153" t="s">
        <v>1182</v>
      </c>
      <c r="D153" t="s">
        <v>28</v>
      </c>
      <c r="E153" s="1">
        <v>33</v>
      </c>
      <c r="F153" s="1">
        <v>5.3</v>
      </c>
      <c r="G153" s="1">
        <v>8.6</v>
      </c>
      <c r="H153" s="1">
        <v>61.6</v>
      </c>
      <c r="I153" s="1">
        <v>0</v>
      </c>
      <c r="J153" s="1">
        <v>0.1</v>
      </c>
      <c r="K153" s="1">
        <v>0</v>
      </c>
      <c r="L153" s="1">
        <v>3.5</v>
      </c>
      <c r="M153" s="1">
        <v>6.7</v>
      </c>
      <c r="N153" s="1">
        <v>51.9</v>
      </c>
      <c r="O153" s="1">
        <v>3.5</v>
      </c>
      <c r="P153" s="1">
        <v>8.4</v>
      </c>
      <c r="Q153" s="1">
        <v>11.9</v>
      </c>
      <c r="R153" s="1">
        <v>1.6</v>
      </c>
      <c r="S153" s="1">
        <v>2.5</v>
      </c>
      <c r="T153" s="1">
        <v>1</v>
      </c>
      <c r="U153" s="1">
        <v>1.6</v>
      </c>
      <c r="V153" s="1">
        <v>14.1</v>
      </c>
      <c r="W153" s="3">
        <v>22136721.442149013</v>
      </c>
    </row>
    <row r="154" spans="1:23" x14ac:dyDescent="0.3">
      <c r="A154" t="s">
        <v>85</v>
      </c>
      <c r="B154" t="s">
        <v>1183</v>
      </c>
      <c r="D154" t="s">
        <v>28</v>
      </c>
      <c r="E154" s="1">
        <v>37.9</v>
      </c>
      <c r="F154" s="1">
        <v>8.3000000000000007</v>
      </c>
      <c r="G154" s="1">
        <v>19.8</v>
      </c>
      <c r="H154" s="1">
        <v>42</v>
      </c>
      <c r="I154" s="1">
        <v>2.7</v>
      </c>
      <c r="J154" s="1">
        <v>8.1</v>
      </c>
      <c r="K154" s="1">
        <v>33.299999999999997</v>
      </c>
      <c r="L154" s="1">
        <v>8.8000000000000007</v>
      </c>
      <c r="M154" s="1">
        <v>10.1</v>
      </c>
      <c r="N154" s="1">
        <v>86.7</v>
      </c>
      <c r="O154" s="1">
        <v>0.9</v>
      </c>
      <c r="P154" s="1">
        <v>5.2</v>
      </c>
      <c r="Q154" s="1">
        <v>6.1</v>
      </c>
      <c r="R154" s="1">
        <v>6.7</v>
      </c>
      <c r="S154" s="1">
        <v>4.5999999999999996</v>
      </c>
      <c r="T154" s="1">
        <v>1.6</v>
      </c>
      <c r="U154" s="1">
        <v>0.7</v>
      </c>
      <c r="V154" s="1">
        <v>28.1</v>
      </c>
      <c r="W154" s="3">
        <v>9779283.8736351132</v>
      </c>
    </row>
    <row r="155" spans="1:23" x14ac:dyDescent="0.3">
      <c r="A155" t="s">
        <v>175</v>
      </c>
      <c r="B155" t="s">
        <v>92</v>
      </c>
      <c r="D155" t="s">
        <v>28</v>
      </c>
      <c r="E155" s="1">
        <v>16.7</v>
      </c>
      <c r="F155" s="1">
        <v>2.1</v>
      </c>
      <c r="G155" s="1">
        <v>4.5999999999999996</v>
      </c>
      <c r="H155" s="1">
        <v>45.1</v>
      </c>
      <c r="I155" s="1">
        <v>1.2</v>
      </c>
      <c r="J155" s="1">
        <v>3.3</v>
      </c>
      <c r="K155" s="1">
        <v>37.6</v>
      </c>
      <c r="L155" s="1">
        <v>0.5</v>
      </c>
      <c r="M155" s="1">
        <v>0.6</v>
      </c>
      <c r="N155" s="1">
        <v>80</v>
      </c>
      <c r="O155" s="1">
        <v>0.1</v>
      </c>
      <c r="P155" s="1">
        <v>1</v>
      </c>
      <c r="Q155" s="1">
        <v>1.1000000000000001</v>
      </c>
      <c r="R155" s="1">
        <v>1.2</v>
      </c>
      <c r="S155" s="1">
        <v>0.7</v>
      </c>
      <c r="T155" s="1">
        <v>0.7</v>
      </c>
      <c r="U155" s="1">
        <v>0.1</v>
      </c>
      <c r="V155" s="1">
        <v>5.9</v>
      </c>
      <c r="W155" s="3">
        <v>8000997.5467945328</v>
      </c>
    </row>
    <row r="156" spans="1:23" x14ac:dyDescent="0.3">
      <c r="A156" t="s">
        <v>185</v>
      </c>
      <c r="B156" t="s">
        <v>1184</v>
      </c>
      <c r="D156" t="s">
        <v>28</v>
      </c>
      <c r="E156" s="1">
        <v>4.4000000000000004</v>
      </c>
      <c r="F156" s="1">
        <v>0.5</v>
      </c>
      <c r="G156" s="1">
        <v>1.8</v>
      </c>
      <c r="H156" s="1">
        <v>30</v>
      </c>
      <c r="I156" s="1">
        <v>0.2</v>
      </c>
      <c r="J156" s="1">
        <v>0.6</v>
      </c>
      <c r="K156" s="1">
        <v>28.6</v>
      </c>
      <c r="L156" s="1">
        <v>0.3</v>
      </c>
      <c r="M156" s="1">
        <v>0.5</v>
      </c>
      <c r="N156" s="1">
        <v>60</v>
      </c>
      <c r="O156" s="1">
        <v>0.3</v>
      </c>
      <c r="P156" s="1">
        <v>0.5</v>
      </c>
      <c r="Q156" s="1">
        <v>0.8</v>
      </c>
      <c r="R156" s="1">
        <v>0.1</v>
      </c>
      <c r="S156" s="1">
        <v>0.3</v>
      </c>
      <c r="T156" s="1">
        <v>0.2</v>
      </c>
      <c r="U156" s="1">
        <v>0.2</v>
      </c>
      <c r="V156" s="1">
        <v>1.5</v>
      </c>
      <c r="W156" s="3">
        <v>8883046.6496454682</v>
      </c>
    </row>
    <row r="157" spans="1:23" x14ac:dyDescent="0.3">
      <c r="A157" t="s">
        <v>90</v>
      </c>
      <c r="B157" t="s">
        <v>1185</v>
      </c>
      <c r="D157" t="s">
        <v>28</v>
      </c>
      <c r="E157" s="1">
        <v>20.100000000000001</v>
      </c>
      <c r="F157" s="1">
        <v>4</v>
      </c>
      <c r="G157" s="1">
        <v>9.5</v>
      </c>
      <c r="H157" s="1">
        <v>42.2</v>
      </c>
      <c r="I157" s="1">
        <v>1.7</v>
      </c>
      <c r="J157" s="1">
        <v>4.7</v>
      </c>
      <c r="K157" s="1">
        <v>35.9</v>
      </c>
      <c r="L157" s="1">
        <v>1</v>
      </c>
      <c r="M157" s="1">
        <v>1.1000000000000001</v>
      </c>
      <c r="N157" s="1">
        <v>85.7</v>
      </c>
      <c r="O157" s="1">
        <v>0.7</v>
      </c>
      <c r="P157" s="1">
        <v>2</v>
      </c>
      <c r="Q157" s="1">
        <v>2.7</v>
      </c>
      <c r="R157" s="1">
        <v>1.3</v>
      </c>
      <c r="S157" s="1">
        <v>0.8</v>
      </c>
      <c r="T157" s="1">
        <v>0.9</v>
      </c>
      <c r="U157" s="1">
        <v>0</v>
      </c>
      <c r="V157" s="1">
        <v>10.6</v>
      </c>
      <c r="W157" s="3">
        <v>7218255.2434625635</v>
      </c>
    </row>
    <row r="158" spans="1:23" x14ac:dyDescent="0.3">
      <c r="A158" t="s">
        <v>186</v>
      </c>
      <c r="B158" t="s">
        <v>1186</v>
      </c>
      <c r="D158" t="s">
        <v>28</v>
      </c>
      <c r="E158" s="1">
        <v>10.4</v>
      </c>
      <c r="F158" s="1">
        <v>1.3</v>
      </c>
      <c r="G158" s="1">
        <v>2.1</v>
      </c>
      <c r="H158" s="1">
        <v>63.4</v>
      </c>
      <c r="I158" s="1">
        <v>0</v>
      </c>
      <c r="J158" s="1">
        <v>0</v>
      </c>
      <c r="K158" s="1" t="s">
        <v>35</v>
      </c>
      <c r="L158" s="1">
        <v>0.7</v>
      </c>
      <c r="M158" s="1">
        <v>1.3</v>
      </c>
      <c r="N158" s="1">
        <v>52</v>
      </c>
      <c r="O158" s="1">
        <v>0.7</v>
      </c>
      <c r="P158" s="1">
        <v>1</v>
      </c>
      <c r="Q158" s="1">
        <v>1.7</v>
      </c>
      <c r="R158" s="1">
        <v>0.3</v>
      </c>
      <c r="S158" s="1">
        <v>0.6</v>
      </c>
      <c r="T158" s="1">
        <v>0.3</v>
      </c>
      <c r="U158" s="1">
        <v>0.3</v>
      </c>
      <c r="V158" s="1">
        <v>3.3</v>
      </c>
      <c r="W158" s="3">
        <v>9558687.462415887</v>
      </c>
    </row>
    <row r="159" spans="1:23" x14ac:dyDescent="0.3">
      <c r="A159" t="s">
        <v>187</v>
      </c>
      <c r="B159" t="s">
        <v>1187</v>
      </c>
      <c r="D159" t="s">
        <v>28</v>
      </c>
      <c r="E159" s="1">
        <v>25.8</v>
      </c>
      <c r="F159" s="1">
        <v>3.3</v>
      </c>
      <c r="G159" s="1">
        <v>7.8</v>
      </c>
      <c r="H159" s="1">
        <v>42.3</v>
      </c>
      <c r="I159" s="1">
        <v>1.7</v>
      </c>
      <c r="J159" s="1">
        <v>4</v>
      </c>
      <c r="K159" s="1">
        <v>42.4</v>
      </c>
      <c r="L159" s="1">
        <v>0.8</v>
      </c>
      <c r="M159" s="1">
        <v>1.2</v>
      </c>
      <c r="N159" s="1">
        <v>69.400000000000006</v>
      </c>
      <c r="O159" s="1">
        <v>0.6</v>
      </c>
      <c r="P159" s="1">
        <v>2.1</v>
      </c>
      <c r="Q159" s="1">
        <v>2.6</v>
      </c>
      <c r="R159" s="1">
        <v>2.6</v>
      </c>
      <c r="S159" s="1">
        <v>1.3</v>
      </c>
      <c r="T159" s="1">
        <v>1.2</v>
      </c>
      <c r="U159" s="1">
        <v>0.3</v>
      </c>
      <c r="V159" s="1">
        <v>9.1</v>
      </c>
      <c r="W159" s="3">
        <v>5383908.9823797829</v>
      </c>
    </row>
    <row r="160" spans="1:23" x14ac:dyDescent="0.3">
      <c r="A160" t="s">
        <v>188</v>
      </c>
      <c r="B160" t="s">
        <v>1188</v>
      </c>
      <c r="D160" t="s">
        <v>28</v>
      </c>
      <c r="E160" s="1">
        <v>2.1</v>
      </c>
      <c r="F160" s="1">
        <v>0</v>
      </c>
      <c r="G160" s="1">
        <v>0</v>
      </c>
      <c r="H160" s="1" t="s">
        <v>35</v>
      </c>
      <c r="I160" s="1">
        <v>0</v>
      </c>
      <c r="J160" s="1">
        <v>0</v>
      </c>
      <c r="K160" s="1" t="s">
        <v>35</v>
      </c>
      <c r="L160" s="1">
        <v>0</v>
      </c>
      <c r="M160" s="1">
        <v>0</v>
      </c>
      <c r="N160" s="1" t="s">
        <v>35</v>
      </c>
      <c r="O160" s="1">
        <v>0</v>
      </c>
      <c r="P160" s="1">
        <v>0.3</v>
      </c>
      <c r="Q160" s="1">
        <v>0.3</v>
      </c>
      <c r="R160" s="1">
        <v>0</v>
      </c>
      <c r="S160" s="1">
        <v>0</v>
      </c>
      <c r="T160" s="1">
        <v>0.3</v>
      </c>
      <c r="U160" s="1">
        <v>0</v>
      </c>
      <c r="V160" s="1">
        <v>0</v>
      </c>
      <c r="W160" s="3">
        <v>13005382.672231469</v>
      </c>
    </row>
    <row r="161" spans="1:23" x14ac:dyDescent="0.3">
      <c r="A161" t="s">
        <v>189</v>
      </c>
      <c r="B161" t="s">
        <v>1121</v>
      </c>
      <c r="D161" t="s">
        <v>28</v>
      </c>
      <c r="E161" s="1">
        <v>22.8</v>
      </c>
      <c r="F161" s="1">
        <v>3.7</v>
      </c>
      <c r="G161" s="1">
        <v>8.1999999999999993</v>
      </c>
      <c r="H161" s="1">
        <v>44.8</v>
      </c>
      <c r="I161" s="1">
        <v>0.6</v>
      </c>
      <c r="J161" s="1">
        <v>1.6</v>
      </c>
      <c r="K161" s="1">
        <v>36.5</v>
      </c>
      <c r="L161" s="1">
        <v>1.7</v>
      </c>
      <c r="M161" s="1">
        <v>2.5</v>
      </c>
      <c r="N161" s="1">
        <v>68.8</v>
      </c>
      <c r="O161" s="1">
        <v>1.5</v>
      </c>
      <c r="P161" s="1">
        <v>3.3</v>
      </c>
      <c r="Q161" s="1">
        <v>4.8</v>
      </c>
      <c r="R161" s="1">
        <v>0.9</v>
      </c>
      <c r="S161" s="1">
        <v>1</v>
      </c>
      <c r="T161" s="1">
        <v>0.4</v>
      </c>
      <c r="U161" s="1">
        <v>0.8</v>
      </c>
      <c r="V161" s="1">
        <v>9.6</v>
      </c>
      <c r="W161" s="3">
        <v>2641286.2337611355</v>
      </c>
    </row>
    <row r="162" spans="1:23" x14ac:dyDescent="0.3">
      <c r="A162" t="s">
        <v>190</v>
      </c>
      <c r="B162" t="s">
        <v>1189</v>
      </c>
      <c r="D162" t="s">
        <v>28</v>
      </c>
      <c r="E162" s="1">
        <v>34.200000000000003</v>
      </c>
      <c r="F162" s="1">
        <v>4.0999999999999996</v>
      </c>
      <c r="G162" s="1">
        <v>10.4</v>
      </c>
      <c r="H162" s="1">
        <v>39.200000000000003</v>
      </c>
      <c r="I162" s="1">
        <v>2.1</v>
      </c>
      <c r="J162" s="1">
        <v>6</v>
      </c>
      <c r="K162" s="1">
        <v>34.700000000000003</v>
      </c>
      <c r="L162" s="1">
        <v>1.3</v>
      </c>
      <c r="M162" s="1">
        <v>1.8</v>
      </c>
      <c r="N162" s="1">
        <v>75.400000000000006</v>
      </c>
      <c r="O162" s="1">
        <v>0.7</v>
      </c>
      <c r="P162" s="1">
        <v>4.2</v>
      </c>
      <c r="Q162" s="1">
        <v>4.9000000000000004</v>
      </c>
      <c r="R162" s="1">
        <v>1.9</v>
      </c>
      <c r="S162" s="1">
        <v>1.6</v>
      </c>
      <c r="T162" s="1">
        <v>1.8</v>
      </c>
      <c r="U162" s="1">
        <v>0.2</v>
      </c>
      <c r="V162" s="1">
        <v>11.5</v>
      </c>
      <c r="W162" s="3">
        <v>20401795.999082003</v>
      </c>
    </row>
    <row r="163" spans="1:23" x14ac:dyDescent="0.3">
      <c r="A163" t="s">
        <v>191</v>
      </c>
      <c r="B163" t="s">
        <v>1190</v>
      </c>
      <c r="D163" t="s">
        <v>28</v>
      </c>
      <c r="E163" s="1">
        <v>24.8</v>
      </c>
      <c r="F163" s="1">
        <v>2.2999999999999998</v>
      </c>
      <c r="G163" s="1">
        <v>6.2</v>
      </c>
      <c r="H163" s="1">
        <v>37.1</v>
      </c>
      <c r="I163" s="1">
        <v>0.6</v>
      </c>
      <c r="J163" s="1">
        <v>2</v>
      </c>
      <c r="K163" s="1">
        <v>31.3</v>
      </c>
      <c r="L163" s="1">
        <v>1.3</v>
      </c>
      <c r="M163" s="1">
        <v>1.8</v>
      </c>
      <c r="N163" s="1">
        <v>70.2</v>
      </c>
      <c r="O163" s="1">
        <v>0.4</v>
      </c>
      <c r="P163" s="1">
        <v>1.4</v>
      </c>
      <c r="Q163" s="1">
        <v>1.9</v>
      </c>
      <c r="R163" s="1">
        <v>4.3</v>
      </c>
      <c r="S163" s="1">
        <v>1.8</v>
      </c>
      <c r="T163" s="1">
        <v>1</v>
      </c>
      <c r="U163" s="1">
        <v>0.1</v>
      </c>
      <c r="V163" s="1">
        <v>6.4</v>
      </c>
      <c r="W163" s="3">
        <v>22573815.864161767</v>
      </c>
    </row>
    <row r="164" spans="1:23" x14ac:dyDescent="0.3">
      <c r="A164" t="s">
        <v>192</v>
      </c>
      <c r="B164" t="s">
        <v>193</v>
      </c>
      <c r="D164" t="s">
        <v>25</v>
      </c>
      <c r="E164" s="1">
        <v>26.8</v>
      </c>
      <c r="F164" s="1">
        <v>4.5999999999999996</v>
      </c>
      <c r="G164" s="1">
        <v>11.2</v>
      </c>
      <c r="H164" s="1">
        <v>41.2</v>
      </c>
      <c r="I164" s="1">
        <v>2.7</v>
      </c>
      <c r="J164" s="1">
        <v>7.1</v>
      </c>
      <c r="K164" s="1">
        <v>38.200000000000003</v>
      </c>
      <c r="L164" s="1">
        <v>1.8</v>
      </c>
      <c r="M164" s="1">
        <v>2.2999999999999998</v>
      </c>
      <c r="N164" s="1">
        <v>76</v>
      </c>
      <c r="O164" s="1">
        <v>0.4</v>
      </c>
      <c r="P164" s="1">
        <v>2.5</v>
      </c>
      <c r="Q164" s="1">
        <v>2.9</v>
      </c>
      <c r="R164" s="1">
        <v>1.1000000000000001</v>
      </c>
      <c r="S164" s="1">
        <v>1.2</v>
      </c>
      <c r="T164" s="1">
        <v>1</v>
      </c>
      <c r="U164" s="1">
        <v>0.5</v>
      </c>
      <c r="V164" s="1">
        <v>13.7</v>
      </c>
      <c r="W164" s="3">
        <v>28548061.901081372</v>
      </c>
    </row>
    <row r="165" spans="1:23" x14ac:dyDescent="0.3">
      <c r="A165" t="s">
        <v>194</v>
      </c>
      <c r="B165" t="s">
        <v>1191</v>
      </c>
      <c r="D165" t="s">
        <v>25</v>
      </c>
      <c r="E165" s="1">
        <v>16</v>
      </c>
      <c r="F165" s="1">
        <v>1.7</v>
      </c>
      <c r="G165" s="1">
        <v>4.3</v>
      </c>
      <c r="H165" s="1">
        <v>39.4</v>
      </c>
      <c r="I165" s="1">
        <v>0.5</v>
      </c>
      <c r="J165" s="1">
        <v>1.7</v>
      </c>
      <c r="K165" s="1">
        <v>32.700000000000003</v>
      </c>
      <c r="L165" s="1">
        <v>0.8</v>
      </c>
      <c r="M165" s="1">
        <v>1.1000000000000001</v>
      </c>
      <c r="N165" s="1">
        <v>74.3</v>
      </c>
      <c r="O165" s="1">
        <v>0.5</v>
      </c>
      <c r="P165" s="1">
        <v>1.9</v>
      </c>
      <c r="Q165" s="1">
        <v>2.4</v>
      </c>
      <c r="R165" s="1">
        <v>1</v>
      </c>
      <c r="S165" s="1">
        <v>0.6</v>
      </c>
      <c r="T165" s="1">
        <v>0.5</v>
      </c>
      <c r="U165" s="1">
        <v>0.2</v>
      </c>
      <c r="V165" s="1">
        <v>4.7</v>
      </c>
      <c r="W165" s="3">
        <v>23791406.572856016</v>
      </c>
    </row>
    <row r="166" spans="1:23" x14ac:dyDescent="0.3">
      <c r="A166" t="s">
        <v>195</v>
      </c>
      <c r="B166" t="s">
        <v>1192</v>
      </c>
      <c r="D166" t="s">
        <v>25</v>
      </c>
      <c r="E166" s="1">
        <v>35</v>
      </c>
      <c r="F166" s="1">
        <v>4.5</v>
      </c>
      <c r="G166" s="1">
        <v>10.4</v>
      </c>
      <c r="H166" s="1">
        <v>43.6</v>
      </c>
      <c r="I166" s="1">
        <v>1.8</v>
      </c>
      <c r="J166" s="1">
        <v>4.3</v>
      </c>
      <c r="K166" s="1">
        <v>42.7</v>
      </c>
      <c r="L166" s="1">
        <v>1.5</v>
      </c>
      <c r="M166" s="1">
        <v>2.1</v>
      </c>
      <c r="N166" s="1">
        <v>73.5</v>
      </c>
      <c r="O166" s="1">
        <v>0.7</v>
      </c>
      <c r="P166" s="1">
        <v>3.3</v>
      </c>
      <c r="Q166" s="1">
        <v>4</v>
      </c>
      <c r="R166" s="1">
        <v>3.2</v>
      </c>
      <c r="S166" s="1">
        <v>1.6</v>
      </c>
      <c r="T166" s="1">
        <v>1.4</v>
      </c>
      <c r="U166" s="1">
        <v>0.3</v>
      </c>
      <c r="V166" s="1">
        <v>12.4</v>
      </c>
      <c r="W166" s="3">
        <v>6349191.2604446085</v>
      </c>
    </row>
    <row r="167" spans="1:23" x14ac:dyDescent="0.3">
      <c r="A167" t="s">
        <v>196</v>
      </c>
      <c r="B167" t="s">
        <v>378</v>
      </c>
      <c r="D167" t="s">
        <v>25</v>
      </c>
      <c r="E167" s="1">
        <v>10.6</v>
      </c>
      <c r="F167" s="1">
        <v>1.5</v>
      </c>
      <c r="G167" s="1">
        <v>3</v>
      </c>
      <c r="H167" s="1">
        <v>49.3</v>
      </c>
      <c r="I167" s="1">
        <v>0.3</v>
      </c>
      <c r="J167" s="1">
        <v>0.8</v>
      </c>
      <c r="K167" s="1">
        <v>33.299999999999997</v>
      </c>
      <c r="L167" s="1">
        <v>0.7</v>
      </c>
      <c r="M167" s="1">
        <v>1.1000000000000001</v>
      </c>
      <c r="N167" s="1">
        <v>62.5</v>
      </c>
      <c r="O167" s="1">
        <v>0.2</v>
      </c>
      <c r="P167" s="1">
        <v>1.3</v>
      </c>
      <c r="Q167" s="1">
        <v>1.5</v>
      </c>
      <c r="R167" s="1">
        <v>0.4</v>
      </c>
      <c r="S167" s="1">
        <v>0.4</v>
      </c>
      <c r="T167" s="1">
        <v>0.3</v>
      </c>
      <c r="U167" s="1">
        <v>0.1</v>
      </c>
      <c r="V167" s="1">
        <v>4</v>
      </c>
      <c r="W167" s="3">
        <v>25685553.181748275</v>
      </c>
    </row>
    <row r="168" spans="1:23" x14ac:dyDescent="0.3">
      <c r="A168" t="s">
        <v>173</v>
      </c>
      <c r="B168" t="s">
        <v>1193</v>
      </c>
      <c r="D168" t="s">
        <v>25</v>
      </c>
      <c r="E168" s="1">
        <v>24.3</v>
      </c>
      <c r="F168" s="1">
        <v>3.5</v>
      </c>
      <c r="G168" s="1">
        <v>5.8</v>
      </c>
      <c r="H168" s="1">
        <v>59.6</v>
      </c>
      <c r="I168" s="1">
        <v>0</v>
      </c>
      <c r="J168" s="1">
        <v>0</v>
      </c>
      <c r="K168" s="1" t="s">
        <v>35</v>
      </c>
      <c r="L168" s="1">
        <v>1.7</v>
      </c>
      <c r="M168" s="1">
        <v>2.9</v>
      </c>
      <c r="N168" s="1">
        <v>56.9</v>
      </c>
      <c r="O168" s="1">
        <v>2.1</v>
      </c>
      <c r="P168" s="1">
        <v>5.2</v>
      </c>
      <c r="Q168" s="1">
        <v>7.3</v>
      </c>
      <c r="R168" s="1">
        <v>1.3</v>
      </c>
      <c r="S168" s="1">
        <v>1.1000000000000001</v>
      </c>
      <c r="T168" s="1">
        <v>0.9</v>
      </c>
      <c r="U168" s="1">
        <v>1.1000000000000001</v>
      </c>
      <c r="V168" s="1">
        <v>8.6</v>
      </c>
      <c r="W168" s="3">
        <v>27954057.472099595</v>
      </c>
    </row>
    <row r="169" spans="1:23" x14ac:dyDescent="0.3">
      <c r="A169" t="s">
        <v>69</v>
      </c>
      <c r="B169" t="s">
        <v>1078</v>
      </c>
      <c r="D169" t="s">
        <v>25</v>
      </c>
      <c r="E169" s="1">
        <v>5.0999999999999996</v>
      </c>
      <c r="F169" s="1">
        <v>0.6</v>
      </c>
      <c r="G169" s="1">
        <v>2.1</v>
      </c>
      <c r="H169" s="1">
        <v>29.6</v>
      </c>
      <c r="I169" s="1">
        <v>0.1</v>
      </c>
      <c r="J169" s="1">
        <v>0.5</v>
      </c>
      <c r="K169" s="1">
        <v>16.7</v>
      </c>
      <c r="L169" s="1">
        <v>0.5</v>
      </c>
      <c r="M169" s="1">
        <v>0.7</v>
      </c>
      <c r="N169" s="1">
        <v>77.8</v>
      </c>
      <c r="O169" s="1">
        <v>0.1</v>
      </c>
      <c r="P169" s="1">
        <v>0.8</v>
      </c>
      <c r="Q169" s="1">
        <v>0.8</v>
      </c>
      <c r="R169" s="1">
        <v>0.6</v>
      </c>
      <c r="S169" s="1">
        <v>0.4</v>
      </c>
      <c r="T169" s="1">
        <v>0.2</v>
      </c>
      <c r="U169" s="1">
        <v>0</v>
      </c>
      <c r="V169" s="1">
        <v>1.8</v>
      </c>
      <c r="W169" s="3">
        <v>26901496.520939723</v>
      </c>
    </row>
    <row r="170" spans="1:23" x14ac:dyDescent="0.3">
      <c r="A170" t="s">
        <v>88</v>
      </c>
      <c r="B170" t="s">
        <v>1192</v>
      </c>
      <c r="D170" t="s">
        <v>25</v>
      </c>
      <c r="E170" s="1">
        <v>22.2</v>
      </c>
      <c r="F170" s="1">
        <v>4.0999999999999996</v>
      </c>
      <c r="G170" s="1">
        <v>8</v>
      </c>
      <c r="H170" s="1">
        <v>50.9</v>
      </c>
      <c r="I170" s="1">
        <v>0</v>
      </c>
      <c r="J170" s="1">
        <v>0</v>
      </c>
      <c r="K170" s="1">
        <v>0</v>
      </c>
      <c r="L170" s="1">
        <v>1.4</v>
      </c>
      <c r="M170" s="1">
        <v>2.1</v>
      </c>
      <c r="N170" s="1">
        <v>69.099999999999994</v>
      </c>
      <c r="O170" s="1">
        <v>2.7</v>
      </c>
      <c r="P170" s="1">
        <v>4.5999999999999996</v>
      </c>
      <c r="Q170" s="1">
        <v>7.4</v>
      </c>
      <c r="R170" s="1">
        <v>1.1000000000000001</v>
      </c>
      <c r="S170" s="1">
        <v>1.4</v>
      </c>
      <c r="T170" s="1">
        <v>0.6</v>
      </c>
      <c r="U170" s="1">
        <v>0.4</v>
      </c>
      <c r="V170" s="1">
        <v>9.6</v>
      </c>
      <c r="W170" s="3">
        <v>1440714.0173317313</v>
      </c>
    </row>
    <row r="171" spans="1:23" x14ac:dyDescent="0.3">
      <c r="A171" t="s">
        <v>197</v>
      </c>
      <c r="B171" t="s">
        <v>198</v>
      </c>
      <c r="D171" t="s">
        <v>25</v>
      </c>
      <c r="E171" s="1">
        <v>21.4</v>
      </c>
      <c r="F171" s="1">
        <v>2.5</v>
      </c>
      <c r="G171" s="1">
        <v>5.3</v>
      </c>
      <c r="H171" s="1">
        <v>47.9</v>
      </c>
      <c r="I171" s="1">
        <v>0</v>
      </c>
      <c r="J171" s="1">
        <v>0</v>
      </c>
      <c r="K171" s="1" t="s">
        <v>35</v>
      </c>
      <c r="L171" s="1">
        <v>0.3</v>
      </c>
      <c r="M171" s="1">
        <v>0.6</v>
      </c>
      <c r="N171" s="1">
        <v>55</v>
      </c>
      <c r="O171" s="1">
        <v>2</v>
      </c>
      <c r="P171" s="1">
        <v>3.3</v>
      </c>
      <c r="Q171" s="1">
        <v>5.3</v>
      </c>
      <c r="R171" s="1">
        <v>1.1000000000000001</v>
      </c>
      <c r="S171" s="1">
        <v>1</v>
      </c>
      <c r="T171" s="1">
        <v>0.4</v>
      </c>
      <c r="U171" s="1">
        <v>0.5</v>
      </c>
      <c r="V171" s="1">
        <v>5.4</v>
      </c>
      <c r="W171" s="3">
        <v>18264869.896715946</v>
      </c>
    </row>
    <row r="172" spans="1:23" x14ac:dyDescent="0.3">
      <c r="A172" t="s">
        <v>199</v>
      </c>
      <c r="B172" t="s">
        <v>1194</v>
      </c>
      <c r="D172" t="s">
        <v>25</v>
      </c>
      <c r="E172" s="1">
        <v>33.4</v>
      </c>
      <c r="F172" s="1">
        <v>5.3</v>
      </c>
      <c r="G172" s="1">
        <v>12.3</v>
      </c>
      <c r="H172" s="1">
        <v>42.8</v>
      </c>
      <c r="I172" s="1">
        <v>0.9</v>
      </c>
      <c r="J172" s="1">
        <v>3.1</v>
      </c>
      <c r="K172" s="1">
        <v>28.3</v>
      </c>
      <c r="L172" s="1">
        <v>1.8</v>
      </c>
      <c r="M172" s="1">
        <v>2.4</v>
      </c>
      <c r="N172" s="1">
        <v>77.3</v>
      </c>
      <c r="O172" s="1">
        <v>0.5</v>
      </c>
      <c r="P172" s="1">
        <v>2.4</v>
      </c>
      <c r="Q172" s="1">
        <v>2.9</v>
      </c>
      <c r="R172" s="1">
        <v>5</v>
      </c>
      <c r="S172" s="1">
        <v>2.7</v>
      </c>
      <c r="T172" s="1">
        <v>1.7</v>
      </c>
      <c r="U172" s="1">
        <v>0.6</v>
      </c>
      <c r="V172" s="1">
        <v>13.2</v>
      </c>
      <c r="W172" s="3">
        <v>29716909.887230456</v>
      </c>
    </row>
    <row r="173" spans="1:23" x14ac:dyDescent="0.3">
      <c r="A173" t="s">
        <v>200</v>
      </c>
      <c r="B173" t="s">
        <v>1083</v>
      </c>
      <c r="D173" t="s">
        <v>25</v>
      </c>
      <c r="E173" s="1">
        <v>14.6</v>
      </c>
      <c r="F173" s="1">
        <v>2.2000000000000002</v>
      </c>
      <c r="G173" s="1">
        <v>4.5</v>
      </c>
      <c r="H173" s="1">
        <v>48.5</v>
      </c>
      <c r="I173" s="1">
        <v>0</v>
      </c>
      <c r="J173" s="1">
        <v>0</v>
      </c>
      <c r="K173" s="1" t="s">
        <v>35</v>
      </c>
      <c r="L173" s="1">
        <v>1.2</v>
      </c>
      <c r="M173" s="1">
        <v>1.7</v>
      </c>
      <c r="N173" s="1">
        <v>69.2</v>
      </c>
      <c r="O173" s="1">
        <v>0.8</v>
      </c>
      <c r="P173" s="1">
        <v>2.8</v>
      </c>
      <c r="Q173" s="1">
        <v>3.6</v>
      </c>
      <c r="R173" s="1">
        <v>0.3</v>
      </c>
      <c r="S173" s="1">
        <v>0.6</v>
      </c>
      <c r="T173" s="1">
        <v>0.2</v>
      </c>
      <c r="U173" s="1">
        <v>1</v>
      </c>
      <c r="V173" s="1">
        <v>5.6</v>
      </c>
      <c r="W173" s="3">
        <v>1681771.376805512</v>
      </c>
    </row>
    <row r="174" spans="1:23" x14ac:dyDescent="0.3">
      <c r="A174" t="s">
        <v>58</v>
      </c>
      <c r="B174" t="s">
        <v>195</v>
      </c>
      <c r="D174" t="s">
        <v>25</v>
      </c>
      <c r="E174" s="1">
        <v>35.9</v>
      </c>
      <c r="F174" s="1">
        <v>7.7</v>
      </c>
      <c r="G174" s="1">
        <v>18.600000000000001</v>
      </c>
      <c r="H174" s="1">
        <v>41.4</v>
      </c>
      <c r="I174" s="1">
        <v>3</v>
      </c>
      <c r="J174" s="1">
        <v>7.7</v>
      </c>
      <c r="K174" s="1">
        <v>39.200000000000003</v>
      </c>
      <c r="L174" s="1">
        <v>5.7</v>
      </c>
      <c r="M174" s="1">
        <v>6.8</v>
      </c>
      <c r="N174" s="1">
        <v>84.1</v>
      </c>
      <c r="O174" s="1">
        <v>1</v>
      </c>
      <c r="P174" s="1">
        <v>6.6</v>
      </c>
      <c r="Q174" s="1">
        <v>7.6</v>
      </c>
      <c r="R174" s="1">
        <v>3.9</v>
      </c>
      <c r="S174" s="1">
        <v>3.9</v>
      </c>
      <c r="T174" s="1">
        <v>1.9</v>
      </c>
      <c r="U174" s="1">
        <v>0.2</v>
      </c>
      <c r="V174" s="1">
        <v>24.2</v>
      </c>
      <c r="W174" s="3">
        <v>10327676.353050517</v>
      </c>
    </row>
    <row r="175" spans="1:23" x14ac:dyDescent="0.3">
      <c r="A175" t="s">
        <v>201</v>
      </c>
      <c r="B175" t="s">
        <v>1195</v>
      </c>
      <c r="D175" t="s">
        <v>25</v>
      </c>
      <c r="E175" s="1">
        <v>25.7</v>
      </c>
      <c r="F175" s="1">
        <v>3.7</v>
      </c>
      <c r="G175" s="1">
        <v>9</v>
      </c>
      <c r="H175" s="1">
        <v>41.2</v>
      </c>
      <c r="I175" s="1">
        <v>0.3</v>
      </c>
      <c r="J175" s="1">
        <v>1.5</v>
      </c>
      <c r="K175" s="1">
        <v>20.8</v>
      </c>
      <c r="L175" s="1">
        <v>2.4</v>
      </c>
      <c r="M175" s="1">
        <v>2.9</v>
      </c>
      <c r="N175" s="1">
        <v>82.8</v>
      </c>
      <c r="O175" s="1">
        <v>0.5</v>
      </c>
      <c r="P175" s="1">
        <v>3</v>
      </c>
      <c r="Q175" s="1">
        <v>3.5</v>
      </c>
      <c r="R175" s="1">
        <v>2.7</v>
      </c>
      <c r="S175" s="1">
        <v>1.5</v>
      </c>
      <c r="T175" s="1">
        <v>0.8</v>
      </c>
      <c r="U175" s="1">
        <v>0.2</v>
      </c>
      <c r="V175" s="1">
        <v>10.199999999999999</v>
      </c>
      <c r="W175" s="3">
        <v>6670480.3873593397</v>
      </c>
    </row>
    <row r="176" spans="1:23" x14ac:dyDescent="0.3">
      <c r="A176" t="s">
        <v>202</v>
      </c>
      <c r="B176" t="s">
        <v>1196</v>
      </c>
      <c r="D176" t="s">
        <v>25</v>
      </c>
      <c r="E176" s="1">
        <v>3.3</v>
      </c>
      <c r="F176" s="1">
        <v>0.5</v>
      </c>
      <c r="G176" s="1">
        <v>0.5</v>
      </c>
      <c r="H176" s="1">
        <v>100</v>
      </c>
      <c r="I176" s="1">
        <v>0</v>
      </c>
      <c r="J176" s="1">
        <v>0</v>
      </c>
      <c r="K176" s="1" t="s">
        <v>35</v>
      </c>
      <c r="L176" s="1">
        <v>0</v>
      </c>
      <c r="M176" s="1">
        <v>0</v>
      </c>
      <c r="N176" s="1" t="s">
        <v>35</v>
      </c>
      <c r="O176" s="1">
        <v>0</v>
      </c>
      <c r="P176" s="1">
        <v>0.5</v>
      </c>
      <c r="Q176" s="1">
        <v>0.5</v>
      </c>
      <c r="R176" s="1">
        <v>1</v>
      </c>
      <c r="S176" s="1">
        <v>1</v>
      </c>
      <c r="T176" s="1">
        <v>0</v>
      </c>
      <c r="U176" s="1">
        <v>0.5</v>
      </c>
      <c r="V176" s="1">
        <v>1</v>
      </c>
      <c r="W176" s="3">
        <v>24885407.346722193</v>
      </c>
    </row>
    <row r="177" spans="1:23" x14ac:dyDescent="0.3">
      <c r="A177" t="s">
        <v>203</v>
      </c>
      <c r="B177" t="s">
        <v>1192</v>
      </c>
      <c r="D177" t="s">
        <v>25</v>
      </c>
      <c r="E177" s="1">
        <v>10</v>
      </c>
      <c r="F177" s="1">
        <v>1.2</v>
      </c>
      <c r="G177" s="1">
        <v>3.1</v>
      </c>
      <c r="H177" s="1">
        <v>40</v>
      </c>
      <c r="I177" s="1">
        <v>0.1</v>
      </c>
      <c r="J177" s="1">
        <v>0.8</v>
      </c>
      <c r="K177" s="1">
        <v>6.7</v>
      </c>
      <c r="L177" s="1">
        <v>0.3</v>
      </c>
      <c r="M177" s="1">
        <v>0.3</v>
      </c>
      <c r="N177" s="1">
        <v>100</v>
      </c>
      <c r="O177" s="1">
        <v>0.5</v>
      </c>
      <c r="P177" s="1">
        <v>1.3</v>
      </c>
      <c r="Q177" s="1">
        <v>1.8</v>
      </c>
      <c r="R177" s="1">
        <v>0.7</v>
      </c>
      <c r="S177" s="1">
        <v>0.3</v>
      </c>
      <c r="T177" s="1">
        <v>0.4</v>
      </c>
      <c r="U177" s="1">
        <v>0.3</v>
      </c>
      <c r="V177" s="1">
        <v>2.8</v>
      </c>
      <c r="W177" s="3">
        <v>125458.49091056715</v>
      </c>
    </row>
    <row r="178" spans="1:23" x14ac:dyDescent="0.3">
      <c r="A178" t="s">
        <v>204</v>
      </c>
      <c r="B178" t="s">
        <v>1197</v>
      </c>
      <c r="D178" t="s">
        <v>21</v>
      </c>
      <c r="E178" s="1">
        <v>22.1</v>
      </c>
      <c r="F178" s="1">
        <v>3.3</v>
      </c>
      <c r="G178" s="1">
        <v>7.4</v>
      </c>
      <c r="H178" s="1">
        <v>44</v>
      </c>
      <c r="I178" s="1">
        <v>0.7</v>
      </c>
      <c r="J178" s="1">
        <v>2.5</v>
      </c>
      <c r="K178" s="1">
        <v>28.1</v>
      </c>
      <c r="L178" s="1">
        <v>1.1000000000000001</v>
      </c>
      <c r="M178" s="1">
        <v>1.5</v>
      </c>
      <c r="N178" s="1">
        <v>69.8</v>
      </c>
      <c r="O178" s="1">
        <v>0.4</v>
      </c>
      <c r="P178" s="1">
        <v>1.5</v>
      </c>
      <c r="Q178" s="1">
        <v>1.9</v>
      </c>
      <c r="R178" s="1">
        <v>1.3</v>
      </c>
      <c r="S178" s="1">
        <v>0.9</v>
      </c>
      <c r="T178" s="1">
        <v>0.7</v>
      </c>
      <c r="U178" s="1">
        <v>0.1</v>
      </c>
      <c r="V178" s="1">
        <v>8.3000000000000007</v>
      </c>
      <c r="W178" s="3">
        <v>22341545.268775973</v>
      </c>
    </row>
    <row r="179" spans="1:23" x14ac:dyDescent="0.3">
      <c r="A179" t="s">
        <v>169</v>
      </c>
      <c r="B179" t="s">
        <v>1198</v>
      </c>
      <c r="D179" t="s">
        <v>21</v>
      </c>
      <c r="E179" s="1">
        <v>34.9</v>
      </c>
      <c r="F179" s="1">
        <v>9.4</v>
      </c>
      <c r="G179" s="1">
        <v>18.399999999999999</v>
      </c>
      <c r="H179" s="1">
        <v>50.8</v>
      </c>
      <c r="I179" s="1">
        <v>0.2</v>
      </c>
      <c r="J179" s="1">
        <v>0.6</v>
      </c>
      <c r="K179" s="1">
        <v>35.299999999999997</v>
      </c>
      <c r="L179" s="1">
        <v>4.3</v>
      </c>
      <c r="M179" s="1">
        <v>5.9</v>
      </c>
      <c r="N179" s="1">
        <v>72.5</v>
      </c>
      <c r="O179" s="1">
        <v>1.6</v>
      </c>
      <c r="P179" s="1">
        <v>7</v>
      </c>
      <c r="Q179" s="1">
        <v>8.6999999999999993</v>
      </c>
      <c r="R179" s="1">
        <v>5</v>
      </c>
      <c r="S179" s="1">
        <v>2.4</v>
      </c>
      <c r="T179" s="1">
        <v>0.7</v>
      </c>
      <c r="U179" s="1">
        <v>0.6</v>
      </c>
      <c r="V179" s="1">
        <v>23.2</v>
      </c>
      <c r="W179" s="3">
        <v>21426497.807323694</v>
      </c>
    </row>
    <row r="180" spans="1:23" x14ac:dyDescent="0.3">
      <c r="A180" t="s">
        <v>205</v>
      </c>
      <c r="B180" t="s">
        <v>1199</v>
      </c>
      <c r="D180" t="s">
        <v>21</v>
      </c>
      <c r="E180" s="1">
        <v>6.3</v>
      </c>
      <c r="F180" s="1">
        <v>0.5</v>
      </c>
      <c r="G180" s="1">
        <v>1.5</v>
      </c>
      <c r="H180" s="1">
        <v>33.299999999999997</v>
      </c>
      <c r="I180" s="1">
        <v>0</v>
      </c>
      <c r="J180" s="1">
        <v>0</v>
      </c>
      <c r="K180" s="1" t="s">
        <v>35</v>
      </c>
      <c r="L180" s="1">
        <v>0</v>
      </c>
      <c r="M180" s="1">
        <v>0</v>
      </c>
      <c r="N180" s="1" t="s">
        <v>35</v>
      </c>
      <c r="O180" s="1">
        <v>1</v>
      </c>
      <c r="P180" s="1">
        <v>0.5</v>
      </c>
      <c r="Q180" s="1">
        <v>1.5</v>
      </c>
      <c r="R180" s="1">
        <v>0</v>
      </c>
      <c r="S180" s="1">
        <v>0</v>
      </c>
      <c r="T180" s="1">
        <v>0</v>
      </c>
      <c r="U180" s="1">
        <v>0.5</v>
      </c>
      <c r="V180" s="1">
        <v>1</v>
      </c>
      <c r="W180" s="3">
        <v>3273898.8912408175</v>
      </c>
    </row>
    <row r="181" spans="1:23" x14ac:dyDescent="0.3">
      <c r="A181" t="s">
        <v>192</v>
      </c>
      <c r="B181" t="s">
        <v>1200</v>
      </c>
      <c r="D181" t="s">
        <v>21</v>
      </c>
      <c r="E181" s="1">
        <v>0</v>
      </c>
      <c r="F181" s="1">
        <v>0</v>
      </c>
      <c r="G181" s="1">
        <v>0</v>
      </c>
      <c r="H181" s="1" t="s">
        <v>35</v>
      </c>
      <c r="I181" s="1">
        <v>0</v>
      </c>
      <c r="J181" s="1">
        <v>0</v>
      </c>
      <c r="K181" s="1" t="s">
        <v>35</v>
      </c>
      <c r="L181" s="1">
        <v>0</v>
      </c>
      <c r="M181" s="1">
        <v>0</v>
      </c>
      <c r="N181" s="1" t="s">
        <v>35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3">
        <v>26049053.140013669</v>
      </c>
    </row>
    <row r="182" spans="1:23" x14ac:dyDescent="0.3">
      <c r="A182" t="s">
        <v>206</v>
      </c>
      <c r="B182" t="s">
        <v>58</v>
      </c>
      <c r="D182" t="s">
        <v>21</v>
      </c>
      <c r="E182" s="1">
        <v>32.299999999999997</v>
      </c>
      <c r="F182" s="1">
        <v>6.5</v>
      </c>
      <c r="G182" s="1">
        <v>14.5</v>
      </c>
      <c r="H182" s="1">
        <v>45.1</v>
      </c>
      <c r="I182" s="1">
        <v>1.3</v>
      </c>
      <c r="J182" s="1">
        <v>3.6</v>
      </c>
      <c r="K182" s="1">
        <v>35</v>
      </c>
      <c r="L182" s="1">
        <v>3.8</v>
      </c>
      <c r="M182" s="1">
        <v>4.3</v>
      </c>
      <c r="N182" s="1">
        <v>88.7</v>
      </c>
      <c r="O182" s="1">
        <v>0.6</v>
      </c>
      <c r="P182" s="1">
        <v>3.1</v>
      </c>
      <c r="Q182" s="1">
        <v>3.7</v>
      </c>
      <c r="R182" s="1">
        <v>9.5</v>
      </c>
      <c r="S182" s="1">
        <v>2.7</v>
      </c>
      <c r="T182" s="1">
        <v>1.9</v>
      </c>
      <c r="U182" s="1">
        <v>0.1</v>
      </c>
      <c r="V182" s="1">
        <v>18.100000000000001</v>
      </c>
      <c r="W182" s="3">
        <v>5524762.9708603816</v>
      </c>
    </row>
    <row r="183" spans="1:23" x14ac:dyDescent="0.3">
      <c r="A183" t="s">
        <v>207</v>
      </c>
      <c r="B183" t="s">
        <v>1201</v>
      </c>
      <c r="D183" t="s">
        <v>21</v>
      </c>
      <c r="E183" s="1">
        <v>9.5</v>
      </c>
      <c r="F183" s="1">
        <v>1.6</v>
      </c>
      <c r="G183" s="1">
        <v>3.1</v>
      </c>
      <c r="H183" s="1">
        <v>52</v>
      </c>
      <c r="I183" s="1">
        <v>0</v>
      </c>
      <c r="J183" s="1">
        <v>0</v>
      </c>
      <c r="K183" s="1" t="s">
        <v>35</v>
      </c>
      <c r="L183" s="1">
        <v>0.8</v>
      </c>
      <c r="M183" s="1">
        <v>1.1000000000000001</v>
      </c>
      <c r="N183" s="1">
        <v>70.599999999999994</v>
      </c>
      <c r="O183" s="1">
        <v>0.6</v>
      </c>
      <c r="P183" s="1">
        <v>2.7</v>
      </c>
      <c r="Q183" s="1">
        <v>3.3</v>
      </c>
      <c r="R183" s="1">
        <v>0.7</v>
      </c>
      <c r="S183" s="1">
        <v>0.8</v>
      </c>
      <c r="T183" s="1">
        <v>0.7</v>
      </c>
      <c r="U183" s="1">
        <v>0.5</v>
      </c>
      <c r="V183" s="1">
        <v>4</v>
      </c>
      <c r="W183" s="3">
        <v>17151220.171166934</v>
      </c>
    </row>
    <row r="184" spans="1:23" x14ac:dyDescent="0.3">
      <c r="A184" t="s">
        <v>208</v>
      </c>
      <c r="B184" t="s">
        <v>88</v>
      </c>
      <c r="D184" t="s">
        <v>21</v>
      </c>
      <c r="E184" s="1">
        <v>33.1</v>
      </c>
      <c r="F184" s="1">
        <v>4.3</v>
      </c>
      <c r="G184" s="1">
        <v>6</v>
      </c>
      <c r="H184" s="1">
        <v>71.5</v>
      </c>
      <c r="I184" s="1">
        <v>0</v>
      </c>
      <c r="J184" s="1">
        <v>0</v>
      </c>
      <c r="K184" s="1" t="s">
        <v>35</v>
      </c>
      <c r="L184" s="1">
        <v>3</v>
      </c>
      <c r="M184" s="1">
        <v>7.3</v>
      </c>
      <c r="N184" s="1">
        <v>41.2</v>
      </c>
      <c r="O184" s="1">
        <v>3.7</v>
      </c>
      <c r="P184" s="1">
        <v>9.6999999999999993</v>
      </c>
      <c r="Q184" s="1">
        <v>13.4</v>
      </c>
      <c r="R184" s="1">
        <v>1</v>
      </c>
      <c r="S184" s="1">
        <v>1.2</v>
      </c>
      <c r="T184" s="1">
        <v>0.5</v>
      </c>
      <c r="U184" s="1">
        <v>2.4</v>
      </c>
      <c r="V184" s="1">
        <v>11.6</v>
      </c>
      <c r="W184" s="3">
        <v>26873591.827664431</v>
      </c>
    </row>
    <row r="185" spans="1:23" x14ac:dyDescent="0.3">
      <c r="A185" t="s">
        <v>138</v>
      </c>
      <c r="B185" t="s">
        <v>1202</v>
      </c>
      <c r="D185" t="s">
        <v>21</v>
      </c>
      <c r="E185" s="1">
        <v>27.4</v>
      </c>
      <c r="F185" s="1">
        <v>5.4</v>
      </c>
      <c r="G185" s="1">
        <v>11.1</v>
      </c>
      <c r="H185" s="1">
        <v>48.5</v>
      </c>
      <c r="I185" s="1">
        <v>2.6</v>
      </c>
      <c r="J185" s="1">
        <v>5.3</v>
      </c>
      <c r="K185" s="1">
        <v>48.1</v>
      </c>
      <c r="L185" s="1">
        <v>2.6</v>
      </c>
      <c r="M185" s="1">
        <v>2.9</v>
      </c>
      <c r="N185" s="1">
        <v>88</v>
      </c>
      <c r="O185" s="1">
        <v>0.1</v>
      </c>
      <c r="P185" s="1">
        <v>1.6</v>
      </c>
      <c r="Q185" s="1">
        <v>1.6</v>
      </c>
      <c r="R185" s="1">
        <v>1.6</v>
      </c>
      <c r="S185" s="1">
        <v>1.1000000000000001</v>
      </c>
      <c r="T185" s="1">
        <v>0.5</v>
      </c>
      <c r="U185" s="1">
        <v>0.1</v>
      </c>
      <c r="V185" s="1">
        <v>15.9</v>
      </c>
      <c r="W185" s="3">
        <v>4910051.7344426885</v>
      </c>
    </row>
    <row r="186" spans="1:23" x14ac:dyDescent="0.3">
      <c r="A186" t="s">
        <v>209</v>
      </c>
      <c r="B186" t="s">
        <v>1203</v>
      </c>
      <c r="D186" t="s">
        <v>21</v>
      </c>
      <c r="E186" s="1">
        <v>25.2</v>
      </c>
      <c r="F186" s="1">
        <v>4</v>
      </c>
      <c r="G186" s="1">
        <v>10.5</v>
      </c>
      <c r="H186" s="1">
        <v>38.4</v>
      </c>
      <c r="I186" s="1">
        <v>1.2</v>
      </c>
      <c r="J186" s="1">
        <v>3.9</v>
      </c>
      <c r="K186" s="1">
        <v>31.3</v>
      </c>
      <c r="L186" s="1">
        <v>2.8</v>
      </c>
      <c r="M186" s="1">
        <v>3.1</v>
      </c>
      <c r="N186" s="1">
        <v>93.1</v>
      </c>
      <c r="O186" s="1">
        <v>0.2</v>
      </c>
      <c r="P186" s="1">
        <v>1.5</v>
      </c>
      <c r="Q186" s="1">
        <v>1.7</v>
      </c>
      <c r="R186" s="1">
        <v>2.2000000000000002</v>
      </c>
      <c r="S186" s="1">
        <v>1.5</v>
      </c>
      <c r="T186" s="1">
        <v>0.5</v>
      </c>
      <c r="U186" s="1">
        <v>0.1</v>
      </c>
      <c r="V186" s="1">
        <v>12.1</v>
      </c>
      <c r="W186" s="3">
        <v>8345007.5942441374</v>
      </c>
    </row>
    <row r="187" spans="1:23" x14ac:dyDescent="0.3">
      <c r="A187" t="s">
        <v>210</v>
      </c>
      <c r="B187" t="s">
        <v>1120</v>
      </c>
      <c r="D187" t="s">
        <v>21</v>
      </c>
      <c r="E187" s="1">
        <v>14</v>
      </c>
      <c r="F187" s="1">
        <v>2.1</v>
      </c>
      <c r="G187" s="1">
        <v>5.4</v>
      </c>
      <c r="H187" s="1">
        <v>38.5</v>
      </c>
      <c r="I187" s="1">
        <v>0.6</v>
      </c>
      <c r="J187" s="1">
        <v>1.8</v>
      </c>
      <c r="K187" s="1">
        <v>31.5</v>
      </c>
      <c r="L187" s="1">
        <v>0.8</v>
      </c>
      <c r="M187" s="1">
        <v>1.3</v>
      </c>
      <c r="N187" s="1">
        <v>60</v>
      </c>
      <c r="O187" s="1">
        <v>1</v>
      </c>
      <c r="P187" s="1">
        <v>2.8</v>
      </c>
      <c r="Q187" s="1">
        <v>3.8</v>
      </c>
      <c r="R187" s="1">
        <v>1.3</v>
      </c>
      <c r="S187" s="1">
        <v>1.3</v>
      </c>
      <c r="T187" s="1">
        <v>0.5</v>
      </c>
      <c r="U187" s="1">
        <v>1.1000000000000001</v>
      </c>
      <c r="V187" s="1">
        <v>5.5</v>
      </c>
      <c r="W187" s="3">
        <v>1584514.3832827169</v>
      </c>
    </row>
    <row r="188" spans="1:23" x14ac:dyDescent="0.3">
      <c r="A188" t="s">
        <v>211</v>
      </c>
      <c r="B188" t="s">
        <v>1204</v>
      </c>
      <c r="D188" t="s">
        <v>21</v>
      </c>
      <c r="E188" s="1">
        <v>16.600000000000001</v>
      </c>
      <c r="F188" s="1">
        <v>1.6</v>
      </c>
      <c r="G188" s="1">
        <v>3.8</v>
      </c>
      <c r="H188" s="1">
        <v>42.6</v>
      </c>
      <c r="I188" s="1">
        <v>0.4</v>
      </c>
      <c r="J188" s="1">
        <v>1.3</v>
      </c>
      <c r="K188" s="1">
        <v>35</v>
      </c>
      <c r="L188" s="1">
        <v>0.5</v>
      </c>
      <c r="M188" s="1">
        <v>0.7</v>
      </c>
      <c r="N188" s="1">
        <v>69.599999999999994</v>
      </c>
      <c r="O188" s="1">
        <v>0.5</v>
      </c>
      <c r="P188" s="1">
        <v>2</v>
      </c>
      <c r="Q188" s="1">
        <v>2.5</v>
      </c>
      <c r="R188" s="1">
        <v>1.6</v>
      </c>
      <c r="S188" s="1">
        <v>1.2</v>
      </c>
      <c r="T188" s="1">
        <v>0.6</v>
      </c>
      <c r="U188" s="1">
        <v>0.1</v>
      </c>
      <c r="V188" s="1">
        <v>4.2</v>
      </c>
      <c r="W188" s="3">
        <v>8388692.1789918356</v>
      </c>
    </row>
    <row r="189" spans="1:23" x14ac:dyDescent="0.3">
      <c r="A189" t="s">
        <v>212</v>
      </c>
      <c r="B189" t="s">
        <v>377</v>
      </c>
      <c r="D189" t="s">
        <v>21</v>
      </c>
      <c r="E189" s="1">
        <v>14.2</v>
      </c>
      <c r="F189" s="1">
        <v>1.1000000000000001</v>
      </c>
      <c r="G189" s="1">
        <v>2.5</v>
      </c>
      <c r="H189" s="1">
        <v>43.3</v>
      </c>
      <c r="I189" s="1">
        <v>0.3</v>
      </c>
      <c r="J189" s="1">
        <v>0.6</v>
      </c>
      <c r="K189" s="1">
        <v>39.1</v>
      </c>
      <c r="L189" s="1">
        <v>0.4</v>
      </c>
      <c r="M189" s="1">
        <v>0.6</v>
      </c>
      <c r="N189" s="1">
        <v>59.1</v>
      </c>
      <c r="O189" s="1">
        <v>0.9</v>
      </c>
      <c r="P189" s="1">
        <v>1.3</v>
      </c>
      <c r="Q189" s="1">
        <v>2.2999999999999998</v>
      </c>
      <c r="R189" s="1">
        <v>0.2</v>
      </c>
      <c r="S189" s="1">
        <v>0.4</v>
      </c>
      <c r="T189" s="1">
        <v>0.4</v>
      </c>
      <c r="U189" s="1">
        <v>0.3</v>
      </c>
      <c r="V189" s="1">
        <v>2.8</v>
      </c>
      <c r="W189" s="3">
        <v>27376506.024413239</v>
      </c>
    </row>
    <row r="190" spans="1:23" x14ac:dyDescent="0.3">
      <c r="A190" t="s">
        <v>213</v>
      </c>
      <c r="B190" t="s">
        <v>1205</v>
      </c>
      <c r="D190" t="s">
        <v>21</v>
      </c>
      <c r="E190" s="1">
        <v>14</v>
      </c>
      <c r="F190" s="1">
        <v>0.8</v>
      </c>
      <c r="G190" s="1">
        <v>2</v>
      </c>
      <c r="H190" s="1">
        <v>38.9</v>
      </c>
      <c r="I190" s="1">
        <v>0.4</v>
      </c>
      <c r="J190" s="1">
        <v>1.3</v>
      </c>
      <c r="K190" s="1">
        <v>33.299999999999997</v>
      </c>
      <c r="L190" s="1">
        <v>0.1</v>
      </c>
      <c r="M190" s="1">
        <v>0.1</v>
      </c>
      <c r="N190" s="1">
        <v>100</v>
      </c>
      <c r="O190" s="1">
        <v>0.6</v>
      </c>
      <c r="P190" s="1">
        <v>0.9</v>
      </c>
      <c r="Q190" s="1">
        <v>1.6</v>
      </c>
      <c r="R190" s="1">
        <v>2.1</v>
      </c>
      <c r="S190" s="1">
        <v>0.7</v>
      </c>
      <c r="T190" s="1">
        <v>0.7</v>
      </c>
      <c r="U190" s="1">
        <v>0</v>
      </c>
      <c r="V190" s="1">
        <v>2.1</v>
      </c>
      <c r="W190" s="3">
        <v>13169063.0537994</v>
      </c>
    </row>
    <row r="191" spans="1:23" x14ac:dyDescent="0.3">
      <c r="A191" t="s">
        <v>58</v>
      </c>
      <c r="B191" t="s">
        <v>1206</v>
      </c>
      <c r="D191" t="s">
        <v>21</v>
      </c>
      <c r="E191" s="1">
        <v>17</v>
      </c>
      <c r="F191" s="1">
        <v>1.7</v>
      </c>
      <c r="G191" s="1">
        <v>5.0999999999999996</v>
      </c>
      <c r="H191" s="1">
        <v>33.5</v>
      </c>
      <c r="I191" s="1">
        <v>1</v>
      </c>
      <c r="J191" s="1">
        <v>3.3</v>
      </c>
      <c r="K191" s="1">
        <v>30.4</v>
      </c>
      <c r="L191" s="1">
        <v>0.8</v>
      </c>
      <c r="M191" s="1">
        <v>1</v>
      </c>
      <c r="N191" s="1">
        <v>85.3</v>
      </c>
      <c r="O191" s="1">
        <v>0.2</v>
      </c>
      <c r="P191" s="1">
        <v>2.5</v>
      </c>
      <c r="Q191" s="1">
        <v>2.7</v>
      </c>
      <c r="R191" s="1">
        <v>0.9</v>
      </c>
      <c r="S191" s="1">
        <v>0.7</v>
      </c>
      <c r="T191" s="1">
        <v>0.4</v>
      </c>
      <c r="U191" s="1">
        <v>0.2</v>
      </c>
      <c r="V191" s="1">
        <v>5.3</v>
      </c>
      <c r="W191" s="3">
        <v>25259761.657769494</v>
      </c>
    </row>
    <row r="192" spans="1:23" x14ac:dyDescent="0.3">
      <c r="A192" t="s">
        <v>143</v>
      </c>
      <c r="B192" t="s">
        <v>1073</v>
      </c>
      <c r="D192" t="s">
        <v>21</v>
      </c>
      <c r="E192" s="1">
        <v>17.399999999999999</v>
      </c>
      <c r="F192" s="1">
        <v>2.2999999999999998</v>
      </c>
      <c r="G192" s="1">
        <v>5.3</v>
      </c>
      <c r="H192" s="1">
        <v>43.3</v>
      </c>
      <c r="I192" s="1">
        <v>1.1000000000000001</v>
      </c>
      <c r="J192" s="1">
        <v>3.4</v>
      </c>
      <c r="K192" s="1">
        <v>33.6</v>
      </c>
      <c r="L192" s="1">
        <v>0.4</v>
      </c>
      <c r="M192" s="1">
        <v>0.7</v>
      </c>
      <c r="N192" s="1">
        <v>60.7</v>
      </c>
      <c r="O192" s="1">
        <v>0.3</v>
      </c>
      <c r="P192" s="1">
        <v>1.9</v>
      </c>
      <c r="Q192" s="1">
        <v>2.2000000000000002</v>
      </c>
      <c r="R192" s="1">
        <v>0.5</v>
      </c>
      <c r="S192" s="1">
        <v>0.6</v>
      </c>
      <c r="T192" s="1">
        <v>0.8</v>
      </c>
      <c r="U192" s="1">
        <v>0.5</v>
      </c>
      <c r="V192" s="1">
        <v>6.2</v>
      </c>
      <c r="W192" s="3">
        <v>17854610.0053255</v>
      </c>
    </row>
    <row r="193" spans="1:23" x14ac:dyDescent="0.3">
      <c r="A193" t="s">
        <v>158</v>
      </c>
      <c r="B193" t="s">
        <v>1074</v>
      </c>
      <c r="D193" t="s">
        <v>20</v>
      </c>
      <c r="E193" s="1">
        <v>15.9</v>
      </c>
      <c r="F193" s="1">
        <v>0.8</v>
      </c>
      <c r="G193" s="1">
        <v>3.4</v>
      </c>
      <c r="H193" s="1">
        <v>22.9</v>
      </c>
      <c r="I193" s="1">
        <v>0.3</v>
      </c>
      <c r="J193" s="1">
        <v>1.6</v>
      </c>
      <c r="K193" s="1">
        <v>17.399999999999999</v>
      </c>
      <c r="L193" s="1">
        <v>0.6</v>
      </c>
      <c r="M193" s="1">
        <v>0.6</v>
      </c>
      <c r="N193" s="1">
        <v>100</v>
      </c>
      <c r="O193" s="1">
        <v>0.4</v>
      </c>
      <c r="P193" s="1">
        <v>1.5</v>
      </c>
      <c r="Q193" s="1">
        <v>1.9</v>
      </c>
      <c r="R193" s="1">
        <v>0.6</v>
      </c>
      <c r="S193" s="1">
        <v>0.6</v>
      </c>
      <c r="T193" s="1">
        <v>0.5</v>
      </c>
      <c r="U193" s="1">
        <v>0.3</v>
      </c>
      <c r="V193" s="1">
        <v>2.4</v>
      </c>
      <c r="W193" s="3">
        <v>12776308.009357145</v>
      </c>
    </row>
    <row r="194" spans="1:23" x14ac:dyDescent="0.3">
      <c r="A194" t="s">
        <v>160</v>
      </c>
      <c r="B194" t="s">
        <v>1207</v>
      </c>
      <c r="D194" t="s">
        <v>20</v>
      </c>
      <c r="E194" s="1">
        <v>17.5</v>
      </c>
      <c r="F194" s="1">
        <v>2.4</v>
      </c>
      <c r="G194" s="1">
        <v>4.2</v>
      </c>
      <c r="H194" s="1">
        <v>58.4</v>
      </c>
      <c r="I194" s="1">
        <v>0</v>
      </c>
      <c r="J194" s="1">
        <v>0</v>
      </c>
      <c r="K194" s="1">
        <v>0</v>
      </c>
      <c r="L194" s="1">
        <v>1.2</v>
      </c>
      <c r="M194" s="1">
        <v>1.5</v>
      </c>
      <c r="N194" s="1">
        <v>83.3</v>
      </c>
      <c r="O194" s="1">
        <v>1.5</v>
      </c>
      <c r="P194" s="1">
        <v>2.6</v>
      </c>
      <c r="Q194" s="1">
        <v>4.0999999999999996</v>
      </c>
      <c r="R194" s="1">
        <v>1.1000000000000001</v>
      </c>
      <c r="S194" s="1">
        <v>0.5</v>
      </c>
      <c r="T194" s="1">
        <v>0.5</v>
      </c>
      <c r="U194" s="1">
        <v>0.8</v>
      </c>
      <c r="V194" s="1">
        <v>6.1</v>
      </c>
      <c r="W194" s="3">
        <v>4159418.3826500862</v>
      </c>
    </row>
    <row r="195" spans="1:23" x14ac:dyDescent="0.3">
      <c r="A195" t="s">
        <v>214</v>
      </c>
      <c r="B195" t="s">
        <v>215</v>
      </c>
      <c r="D195" t="s">
        <v>20</v>
      </c>
      <c r="E195" s="1">
        <v>27.1</v>
      </c>
      <c r="F195" s="1">
        <v>4.5999999999999996</v>
      </c>
      <c r="G195" s="1">
        <v>11.5</v>
      </c>
      <c r="H195" s="1">
        <v>40.5</v>
      </c>
      <c r="I195" s="1">
        <v>1.5</v>
      </c>
      <c r="J195" s="1">
        <v>4.7</v>
      </c>
      <c r="K195" s="1">
        <v>31.8</v>
      </c>
      <c r="L195" s="1">
        <v>0.9</v>
      </c>
      <c r="M195" s="1">
        <v>1.4</v>
      </c>
      <c r="N195" s="1">
        <v>68.599999999999994</v>
      </c>
      <c r="O195" s="1">
        <v>0.7</v>
      </c>
      <c r="P195" s="1">
        <v>3.2</v>
      </c>
      <c r="Q195" s="1">
        <v>3.9</v>
      </c>
      <c r="R195" s="1">
        <v>3.4</v>
      </c>
      <c r="S195" s="1">
        <v>2.2999999999999998</v>
      </c>
      <c r="T195" s="1">
        <v>1.2</v>
      </c>
      <c r="U195" s="1">
        <v>0.2</v>
      </c>
      <c r="V195" s="1">
        <v>11.7</v>
      </c>
      <c r="W195" s="3">
        <v>28790532.539608594</v>
      </c>
    </row>
    <row r="196" spans="1:23" x14ac:dyDescent="0.3">
      <c r="A196" t="s">
        <v>88</v>
      </c>
      <c r="B196" t="s">
        <v>1208</v>
      </c>
      <c r="D196" t="s">
        <v>20</v>
      </c>
      <c r="E196" s="1">
        <v>32.299999999999997</v>
      </c>
      <c r="F196" s="1">
        <v>5.9</v>
      </c>
      <c r="G196" s="1">
        <v>13.4</v>
      </c>
      <c r="H196" s="1">
        <v>44.5</v>
      </c>
      <c r="I196" s="1">
        <v>1</v>
      </c>
      <c r="J196" s="1">
        <v>3</v>
      </c>
      <c r="K196" s="1">
        <v>33.9</v>
      </c>
      <c r="L196" s="1">
        <v>2.1</v>
      </c>
      <c r="M196" s="1">
        <v>2.7</v>
      </c>
      <c r="N196" s="1">
        <v>79.8</v>
      </c>
      <c r="O196" s="1">
        <v>1</v>
      </c>
      <c r="P196" s="1">
        <v>2.7</v>
      </c>
      <c r="Q196" s="1">
        <v>3.8</v>
      </c>
      <c r="R196" s="1">
        <v>2.5</v>
      </c>
      <c r="S196" s="1">
        <v>1.8</v>
      </c>
      <c r="T196" s="1">
        <v>1.2</v>
      </c>
      <c r="U196" s="1">
        <v>0.2</v>
      </c>
      <c r="V196" s="1">
        <v>15.1</v>
      </c>
      <c r="W196" s="3">
        <v>22145338.491665956</v>
      </c>
    </row>
    <row r="197" spans="1:23" x14ac:dyDescent="0.3">
      <c r="A197" t="s">
        <v>216</v>
      </c>
      <c r="B197" t="s">
        <v>1209</v>
      </c>
      <c r="D197" t="s">
        <v>20</v>
      </c>
      <c r="E197" s="1">
        <v>26.4</v>
      </c>
      <c r="F197" s="1">
        <v>4.0999999999999996</v>
      </c>
      <c r="G197" s="1">
        <v>10.1</v>
      </c>
      <c r="H197" s="1">
        <v>40.299999999999997</v>
      </c>
      <c r="I197" s="1">
        <v>0.1</v>
      </c>
      <c r="J197" s="1">
        <v>0.5</v>
      </c>
      <c r="K197" s="1">
        <v>27.8</v>
      </c>
      <c r="L197" s="1">
        <v>2.4</v>
      </c>
      <c r="M197" s="1">
        <v>3.4</v>
      </c>
      <c r="N197" s="1">
        <v>68.7</v>
      </c>
      <c r="O197" s="1">
        <v>2.2000000000000002</v>
      </c>
      <c r="P197" s="1">
        <v>7.2</v>
      </c>
      <c r="Q197" s="1">
        <v>9.4</v>
      </c>
      <c r="R197" s="1">
        <v>1.7</v>
      </c>
      <c r="S197" s="1">
        <v>1.8</v>
      </c>
      <c r="T197" s="1">
        <v>0.7</v>
      </c>
      <c r="U197" s="1">
        <v>0.3</v>
      </c>
      <c r="V197" s="1">
        <v>10.7</v>
      </c>
      <c r="W197" s="3">
        <v>19174907.163833976</v>
      </c>
    </row>
    <row r="198" spans="1:23" x14ac:dyDescent="0.3">
      <c r="A198" t="s">
        <v>217</v>
      </c>
      <c r="B198" t="s">
        <v>1210</v>
      </c>
      <c r="D198" t="s">
        <v>20</v>
      </c>
      <c r="E198" s="1">
        <v>30.4</v>
      </c>
      <c r="F198" s="1">
        <v>6.1</v>
      </c>
      <c r="G198" s="1">
        <v>17.3</v>
      </c>
      <c r="H198" s="1">
        <v>35</v>
      </c>
      <c r="I198" s="1">
        <v>1.9</v>
      </c>
      <c r="J198" s="1">
        <v>7.2</v>
      </c>
      <c r="K198" s="1">
        <v>26</v>
      </c>
      <c r="L198" s="1">
        <v>3.6</v>
      </c>
      <c r="M198" s="1">
        <v>4.7</v>
      </c>
      <c r="N198" s="1">
        <v>77.900000000000006</v>
      </c>
      <c r="O198" s="1">
        <v>0.6</v>
      </c>
      <c r="P198" s="1">
        <v>3.5</v>
      </c>
      <c r="Q198" s="1">
        <v>4.2</v>
      </c>
      <c r="R198" s="1">
        <v>3.5</v>
      </c>
      <c r="S198" s="1">
        <v>2.2999999999999998</v>
      </c>
      <c r="T198" s="1">
        <v>0.9</v>
      </c>
      <c r="U198" s="1">
        <v>0.2</v>
      </c>
      <c r="V198" s="1">
        <v>17.600000000000001</v>
      </c>
      <c r="W198" s="3">
        <v>10804008.84361745</v>
      </c>
    </row>
    <row r="199" spans="1:23" x14ac:dyDescent="0.3">
      <c r="A199" t="s">
        <v>218</v>
      </c>
      <c r="B199" t="s">
        <v>380</v>
      </c>
      <c r="D199" t="s">
        <v>20</v>
      </c>
      <c r="E199" s="1">
        <v>20.6</v>
      </c>
      <c r="F199" s="1">
        <v>2.8</v>
      </c>
      <c r="G199" s="1">
        <v>5.0999999999999996</v>
      </c>
      <c r="H199" s="1">
        <v>54</v>
      </c>
      <c r="I199" s="1">
        <v>0</v>
      </c>
      <c r="J199" s="1">
        <v>0.1</v>
      </c>
      <c r="K199" s="1">
        <v>33.299999999999997</v>
      </c>
      <c r="L199" s="1">
        <v>0.6</v>
      </c>
      <c r="M199" s="1">
        <v>0.8</v>
      </c>
      <c r="N199" s="1">
        <v>71.400000000000006</v>
      </c>
      <c r="O199" s="1">
        <v>1.6</v>
      </c>
      <c r="P199" s="1">
        <v>3.5</v>
      </c>
      <c r="Q199" s="1">
        <v>5.0999999999999996</v>
      </c>
      <c r="R199" s="1">
        <v>0.6</v>
      </c>
      <c r="S199" s="1">
        <v>0.7</v>
      </c>
      <c r="T199" s="1">
        <v>0.7</v>
      </c>
      <c r="U199" s="1">
        <v>0.3</v>
      </c>
      <c r="V199" s="1">
        <v>6.1</v>
      </c>
      <c r="W199" s="3">
        <v>16107901.839327235</v>
      </c>
    </row>
    <row r="200" spans="1:23" x14ac:dyDescent="0.3">
      <c r="A200" t="s">
        <v>219</v>
      </c>
      <c r="B200" t="s">
        <v>1099</v>
      </c>
      <c r="D200" t="s">
        <v>20</v>
      </c>
      <c r="E200" s="1">
        <v>28.8</v>
      </c>
      <c r="F200" s="1">
        <v>4.3</v>
      </c>
      <c r="G200" s="1">
        <v>10.6</v>
      </c>
      <c r="H200" s="1">
        <v>40.9</v>
      </c>
      <c r="I200" s="1">
        <v>1.6</v>
      </c>
      <c r="J200" s="1">
        <v>4.8</v>
      </c>
      <c r="K200" s="1">
        <v>34.299999999999997</v>
      </c>
      <c r="L200" s="1">
        <v>4.8</v>
      </c>
      <c r="M200" s="1">
        <v>5.8</v>
      </c>
      <c r="N200" s="1">
        <v>81.5</v>
      </c>
      <c r="O200" s="1">
        <v>0.4</v>
      </c>
      <c r="P200" s="1">
        <v>2.2999999999999998</v>
      </c>
      <c r="Q200" s="1">
        <v>2.7</v>
      </c>
      <c r="R200" s="1">
        <v>2.6</v>
      </c>
      <c r="S200" s="1">
        <v>1.6</v>
      </c>
      <c r="T200" s="1">
        <v>1.1000000000000001</v>
      </c>
      <c r="U200" s="1">
        <v>0.2</v>
      </c>
      <c r="V200" s="1">
        <v>15.1</v>
      </c>
      <c r="W200" s="3">
        <v>15123076.526755899</v>
      </c>
    </row>
    <row r="201" spans="1:23" x14ac:dyDescent="0.3">
      <c r="A201" t="s">
        <v>220</v>
      </c>
      <c r="B201" t="s">
        <v>1211</v>
      </c>
      <c r="D201" t="s">
        <v>20</v>
      </c>
      <c r="E201" s="1">
        <v>12.8</v>
      </c>
      <c r="F201" s="1">
        <v>1.3</v>
      </c>
      <c r="G201" s="1">
        <v>3.1</v>
      </c>
      <c r="H201" s="1">
        <v>42</v>
      </c>
      <c r="I201" s="1">
        <v>0.3</v>
      </c>
      <c r="J201" s="1">
        <v>1</v>
      </c>
      <c r="K201" s="1">
        <v>31.8</v>
      </c>
      <c r="L201" s="1">
        <v>0.2</v>
      </c>
      <c r="M201" s="1">
        <v>0.2</v>
      </c>
      <c r="N201" s="1">
        <v>100</v>
      </c>
      <c r="O201" s="1">
        <v>0.4</v>
      </c>
      <c r="P201" s="1">
        <v>1</v>
      </c>
      <c r="Q201" s="1">
        <v>1.4</v>
      </c>
      <c r="R201" s="1">
        <v>2.7</v>
      </c>
      <c r="S201" s="1">
        <v>1.2</v>
      </c>
      <c r="T201" s="1">
        <v>0.5</v>
      </c>
      <c r="U201" s="1">
        <v>0</v>
      </c>
      <c r="V201" s="1">
        <v>3.1</v>
      </c>
      <c r="W201" s="3">
        <v>23531366.923789941</v>
      </c>
    </row>
    <row r="202" spans="1:23" x14ac:dyDescent="0.3">
      <c r="A202" t="s">
        <v>221</v>
      </c>
      <c r="B202" t="s">
        <v>383</v>
      </c>
      <c r="D202" t="s">
        <v>20</v>
      </c>
      <c r="E202" s="1">
        <v>17.5</v>
      </c>
      <c r="F202" s="1">
        <v>1.6</v>
      </c>
      <c r="G202" s="1">
        <v>5.0999999999999996</v>
      </c>
      <c r="H202" s="1">
        <v>31.3</v>
      </c>
      <c r="I202" s="1">
        <v>0.9</v>
      </c>
      <c r="J202" s="1">
        <v>2.4</v>
      </c>
      <c r="K202" s="1">
        <v>37</v>
      </c>
      <c r="L202" s="1">
        <v>0.8</v>
      </c>
      <c r="M202" s="1">
        <v>1.2</v>
      </c>
      <c r="N202" s="1">
        <v>69.599999999999994</v>
      </c>
      <c r="O202" s="1">
        <v>0.5</v>
      </c>
      <c r="P202" s="1">
        <v>2</v>
      </c>
      <c r="Q202" s="1">
        <v>2.5</v>
      </c>
      <c r="R202" s="1">
        <v>0.9</v>
      </c>
      <c r="S202" s="1">
        <v>0.4</v>
      </c>
      <c r="T202" s="1">
        <v>0.6</v>
      </c>
      <c r="U202" s="1">
        <v>0.5</v>
      </c>
      <c r="V202" s="1">
        <v>4.9000000000000004</v>
      </c>
      <c r="W202" s="3">
        <v>29040640.588458013</v>
      </c>
    </row>
    <row r="203" spans="1:23" x14ac:dyDescent="0.3">
      <c r="A203" t="s">
        <v>222</v>
      </c>
      <c r="B203" t="s">
        <v>1078</v>
      </c>
      <c r="D203" t="s">
        <v>20</v>
      </c>
      <c r="E203" s="1">
        <v>19.5</v>
      </c>
      <c r="F203" s="1">
        <v>2.8</v>
      </c>
      <c r="G203" s="1">
        <v>7.6</v>
      </c>
      <c r="H203" s="1">
        <v>37.200000000000003</v>
      </c>
      <c r="I203" s="1">
        <v>1.7</v>
      </c>
      <c r="J203" s="1">
        <v>4.7</v>
      </c>
      <c r="K203" s="1">
        <v>36.1</v>
      </c>
      <c r="L203" s="1">
        <v>0.8</v>
      </c>
      <c r="M203" s="1">
        <v>1</v>
      </c>
      <c r="N203" s="1">
        <v>78.8</v>
      </c>
      <c r="O203" s="1">
        <v>0.2</v>
      </c>
      <c r="P203" s="1">
        <v>1.4</v>
      </c>
      <c r="Q203" s="1">
        <v>1.6</v>
      </c>
      <c r="R203" s="1">
        <v>0.5</v>
      </c>
      <c r="S203" s="1">
        <v>0.6</v>
      </c>
      <c r="T203" s="1">
        <v>0.5</v>
      </c>
      <c r="U203" s="1">
        <v>0.1</v>
      </c>
      <c r="V203" s="1">
        <v>8.1</v>
      </c>
      <c r="W203" s="3">
        <v>15264.347007968305</v>
      </c>
    </row>
    <row r="204" spans="1:23" x14ac:dyDescent="0.3">
      <c r="A204" t="s">
        <v>223</v>
      </c>
      <c r="B204" t="s">
        <v>1212</v>
      </c>
      <c r="D204" t="s">
        <v>20</v>
      </c>
      <c r="E204" s="1">
        <v>14.5</v>
      </c>
      <c r="F204" s="1">
        <v>1.3</v>
      </c>
      <c r="G204" s="1">
        <v>3.3</v>
      </c>
      <c r="H204" s="1">
        <v>39.5</v>
      </c>
      <c r="I204" s="1">
        <v>0</v>
      </c>
      <c r="J204" s="1">
        <v>0</v>
      </c>
      <c r="K204" s="1" t="s">
        <v>35</v>
      </c>
      <c r="L204" s="1">
        <v>0.8</v>
      </c>
      <c r="M204" s="1">
        <v>1.5</v>
      </c>
      <c r="N204" s="1">
        <v>50</v>
      </c>
      <c r="O204" s="1">
        <v>1.3</v>
      </c>
      <c r="P204" s="1">
        <v>1.4</v>
      </c>
      <c r="Q204" s="1">
        <v>2.7</v>
      </c>
      <c r="R204" s="1">
        <v>0.8</v>
      </c>
      <c r="S204" s="1">
        <v>0.6</v>
      </c>
      <c r="T204" s="1">
        <v>0.2</v>
      </c>
      <c r="U204" s="1">
        <v>0.6</v>
      </c>
      <c r="V204" s="1">
        <v>3.4</v>
      </c>
      <c r="W204" s="3">
        <v>14233280.943304578</v>
      </c>
    </row>
    <row r="205" spans="1:23" x14ac:dyDescent="0.3">
      <c r="A205" t="s">
        <v>224</v>
      </c>
      <c r="B205" t="s">
        <v>1213</v>
      </c>
      <c r="D205" t="s">
        <v>20</v>
      </c>
      <c r="E205" s="1">
        <v>25.7</v>
      </c>
      <c r="F205" s="1">
        <v>2.4</v>
      </c>
      <c r="G205" s="1">
        <v>5.5</v>
      </c>
      <c r="H205" s="1">
        <v>42.8</v>
      </c>
      <c r="I205" s="1">
        <v>0</v>
      </c>
      <c r="J205" s="1">
        <v>0.1</v>
      </c>
      <c r="K205" s="1">
        <v>0</v>
      </c>
      <c r="L205" s="1">
        <v>2</v>
      </c>
      <c r="M205" s="1">
        <v>2.4</v>
      </c>
      <c r="N205" s="1">
        <v>84.9</v>
      </c>
      <c r="O205" s="1">
        <v>1.7</v>
      </c>
      <c r="P205" s="1">
        <v>4.0999999999999996</v>
      </c>
      <c r="Q205" s="1">
        <v>5.9</v>
      </c>
      <c r="R205" s="1">
        <v>1.5</v>
      </c>
      <c r="S205" s="1">
        <v>1.3</v>
      </c>
      <c r="T205" s="1">
        <v>0.3</v>
      </c>
      <c r="U205" s="1">
        <v>1.7</v>
      </c>
      <c r="V205" s="1">
        <v>6.7</v>
      </c>
      <c r="W205" s="3">
        <v>24542808.29518744</v>
      </c>
    </row>
    <row r="206" spans="1:23" x14ac:dyDescent="0.3">
      <c r="A206" t="s">
        <v>225</v>
      </c>
      <c r="B206" t="s">
        <v>89</v>
      </c>
      <c r="D206" t="s">
        <v>20</v>
      </c>
      <c r="E206" s="1">
        <v>11.6</v>
      </c>
      <c r="F206" s="1">
        <v>1.9</v>
      </c>
      <c r="G206" s="1">
        <v>3.9</v>
      </c>
      <c r="H206" s="1">
        <v>48.8</v>
      </c>
      <c r="I206" s="1">
        <v>0.4</v>
      </c>
      <c r="J206" s="1">
        <v>1.4</v>
      </c>
      <c r="K206" s="1">
        <v>26.7</v>
      </c>
      <c r="L206" s="1">
        <v>1.2</v>
      </c>
      <c r="M206" s="1">
        <v>1.5</v>
      </c>
      <c r="N206" s="1">
        <v>76.5</v>
      </c>
      <c r="O206" s="1">
        <v>0.5</v>
      </c>
      <c r="P206" s="1">
        <v>2.9</v>
      </c>
      <c r="Q206" s="1">
        <v>3.5</v>
      </c>
      <c r="R206" s="1">
        <v>0.6</v>
      </c>
      <c r="S206" s="1">
        <v>0.6</v>
      </c>
      <c r="T206" s="1">
        <v>0.4</v>
      </c>
      <c r="U206" s="1">
        <v>0.5</v>
      </c>
      <c r="V206" s="1">
        <v>5.4</v>
      </c>
      <c r="W206" s="3">
        <v>6369692.788740796</v>
      </c>
    </row>
    <row r="207" spans="1:23" x14ac:dyDescent="0.3">
      <c r="A207" t="s">
        <v>226</v>
      </c>
      <c r="B207" t="s">
        <v>1214</v>
      </c>
      <c r="D207" t="s">
        <v>20</v>
      </c>
      <c r="E207" s="1">
        <v>11</v>
      </c>
      <c r="F207" s="1">
        <v>1.6</v>
      </c>
      <c r="G207" s="1">
        <v>2.8</v>
      </c>
      <c r="H207" s="1">
        <v>56</v>
      </c>
      <c r="I207" s="1">
        <v>0</v>
      </c>
      <c r="J207" s="1">
        <v>0</v>
      </c>
      <c r="K207" s="1" t="s">
        <v>35</v>
      </c>
      <c r="L207" s="1">
        <v>0.7</v>
      </c>
      <c r="M207" s="1">
        <v>1.3</v>
      </c>
      <c r="N207" s="1">
        <v>50</v>
      </c>
      <c r="O207" s="1">
        <v>0.8</v>
      </c>
      <c r="P207" s="1">
        <v>3.6</v>
      </c>
      <c r="Q207" s="1">
        <v>4.3</v>
      </c>
      <c r="R207" s="1">
        <v>0.2</v>
      </c>
      <c r="S207" s="1">
        <v>0.6</v>
      </c>
      <c r="T207" s="1">
        <v>0.1</v>
      </c>
      <c r="U207" s="1">
        <v>0.3</v>
      </c>
      <c r="V207" s="1">
        <v>3.8</v>
      </c>
      <c r="W207" s="3">
        <v>17419400.119247839</v>
      </c>
    </row>
    <row r="208" spans="1:23" x14ac:dyDescent="0.3">
      <c r="A208" t="s">
        <v>227</v>
      </c>
      <c r="B208" t="s">
        <v>1215</v>
      </c>
      <c r="D208" t="s">
        <v>24</v>
      </c>
      <c r="E208" s="1">
        <v>17.100000000000001</v>
      </c>
      <c r="F208" s="1">
        <v>2.6</v>
      </c>
      <c r="G208" s="1">
        <v>4.3</v>
      </c>
      <c r="H208" s="1">
        <v>60</v>
      </c>
      <c r="I208" s="1">
        <v>0</v>
      </c>
      <c r="J208" s="1">
        <v>0</v>
      </c>
      <c r="K208" s="1" t="s">
        <v>35</v>
      </c>
      <c r="L208" s="1">
        <v>1.4</v>
      </c>
      <c r="M208" s="1">
        <v>2.6</v>
      </c>
      <c r="N208" s="1">
        <v>55.6</v>
      </c>
      <c r="O208" s="1">
        <v>0.9</v>
      </c>
      <c r="P208" s="1">
        <v>2.6</v>
      </c>
      <c r="Q208" s="1">
        <v>3.4</v>
      </c>
      <c r="R208" s="1">
        <v>0.6</v>
      </c>
      <c r="S208" s="1">
        <v>0.6</v>
      </c>
      <c r="T208" s="1">
        <v>0.1</v>
      </c>
      <c r="U208" s="1">
        <v>1.4</v>
      </c>
      <c r="V208" s="1">
        <v>6.6</v>
      </c>
      <c r="W208" s="3">
        <v>24534514.505866367</v>
      </c>
    </row>
    <row r="209" spans="1:23" x14ac:dyDescent="0.3">
      <c r="A209" t="s">
        <v>228</v>
      </c>
      <c r="B209" t="s">
        <v>1082</v>
      </c>
      <c r="D209" t="s">
        <v>24</v>
      </c>
      <c r="E209" s="1">
        <v>29.2</v>
      </c>
      <c r="F209" s="1">
        <v>3.8</v>
      </c>
      <c r="G209" s="1">
        <v>8.5</v>
      </c>
      <c r="H209" s="1">
        <v>44.3</v>
      </c>
      <c r="I209" s="1">
        <v>0.8</v>
      </c>
      <c r="J209" s="1">
        <v>2.5</v>
      </c>
      <c r="K209" s="1">
        <v>31.9</v>
      </c>
      <c r="L209" s="1">
        <v>1.5</v>
      </c>
      <c r="M209" s="1">
        <v>1.7</v>
      </c>
      <c r="N209" s="1">
        <v>89.1</v>
      </c>
      <c r="O209" s="1">
        <v>0.4</v>
      </c>
      <c r="P209" s="1">
        <v>2.2000000000000002</v>
      </c>
      <c r="Q209" s="1">
        <v>2.6</v>
      </c>
      <c r="R209" s="1">
        <v>1.5</v>
      </c>
      <c r="S209" s="1">
        <v>0.9</v>
      </c>
      <c r="T209" s="1">
        <v>1.1000000000000001</v>
      </c>
      <c r="U209" s="1">
        <v>0.3</v>
      </c>
      <c r="V209" s="1">
        <v>9.9</v>
      </c>
      <c r="W209" s="3">
        <v>4769992.1049181428</v>
      </c>
    </row>
    <row r="210" spans="1:23" x14ac:dyDescent="0.3">
      <c r="A210" t="s">
        <v>229</v>
      </c>
      <c r="B210" t="s">
        <v>1099</v>
      </c>
      <c r="D210" t="s">
        <v>24</v>
      </c>
      <c r="E210" s="1">
        <v>7</v>
      </c>
      <c r="F210" s="1">
        <v>0.5</v>
      </c>
      <c r="G210" s="1">
        <v>2</v>
      </c>
      <c r="H210" s="1">
        <v>25</v>
      </c>
      <c r="I210" s="1">
        <v>0</v>
      </c>
      <c r="J210" s="1">
        <v>1</v>
      </c>
      <c r="K210" s="1">
        <v>0</v>
      </c>
      <c r="L210" s="1">
        <v>1</v>
      </c>
      <c r="M210" s="1">
        <v>1</v>
      </c>
      <c r="N210" s="1">
        <v>100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2</v>
      </c>
      <c r="W210" s="3">
        <v>27109915.102138329</v>
      </c>
    </row>
    <row r="211" spans="1:23" x14ac:dyDescent="0.3">
      <c r="A211" t="s">
        <v>85</v>
      </c>
      <c r="B211" t="s">
        <v>1216</v>
      </c>
      <c r="D211" t="s">
        <v>24</v>
      </c>
      <c r="E211" s="1">
        <v>3.8</v>
      </c>
      <c r="F211" s="1">
        <v>0.2</v>
      </c>
      <c r="G211" s="1">
        <v>0.7</v>
      </c>
      <c r="H211" s="1">
        <v>33.299999999999997</v>
      </c>
      <c r="I211" s="1">
        <v>0.2</v>
      </c>
      <c r="J211" s="1">
        <v>0.4</v>
      </c>
      <c r="K211" s="1">
        <v>50</v>
      </c>
      <c r="L211" s="1">
        <v>0.6</v>
      </c>
      <c r="M211" s="1">
        <v>0.9</v>
      </c>
      <c r="N211" s="1">
        <v>62.5</v>
      </c>
      <c r="O211" s="1">
        <v>0.2</v>
      </c>
      <c r="P211" s="1">
        <v>0.3</v>
      </c>
      <c r="Q211" s="1">
        <v>0.6</v>
      </c>
      <c r="R211" s="1">
        <v>0.3</v>
      </c>
      <c r="S211" s="1">
        <v>0.2</v>
      </c>
      <c r="T211" s="1">
        <v>0.3</v>
      </c>
      <c r="U211" s="1">
        <v>0.2</v>
      </c>
      <c r="V211" s="1">
        <v>1.2</v>
      </c>
      <c r="W211" s="3">
        <v>19382603.028634045</v>
      </c>
    </row>
    <row r="212" spans="1:23" x14ac:dyDescent="0.3">
      <c r="A212" t="s">
        <v>230</v>
      </c>
      <c r="B212" t="s">
        <v>1145</v>
      </c>
      <c r="D212" t="s">
        <v>24</v>
      </c>
      <c r="E212" s="1">
        <v>15.7</v>
      </c>
      <c r="F212" s="1">
        <v>2.2999999999999998</v>
      </c>
      <c r="G212" s="1">
        <v>4.7</v>
      </c>
      <c r="H212" s="1">
        <v>48.4</v>
      </c>
      <c r="I212" s="1">
        <v>0.2</v>
      </c>
      <c r="J212" s="1">
        <v>0.4</v>
      </c>
      <c r="K212" s="1">
        <v>46.7</v>
      </c>
      <c r="L212" s="1">
        <v>1.2</v>
      </c>
      <c r="M212" s="1">
        <v>1.6</v>
      </c>
      <c r="N212" s="1">
        <v>76.2</v>
      </c>
      <c r="O212" s="1">
        <v>1.4</v>
      </c>
      <c r="P212" s="1">
        <v>3</v>
      </c>
      <c r="Q212" s="1">
        <v>4.4000000000000004</v>
      </c>
      <c r="R212" s="1">
        <v>0.4</v>
      </c>
      <c r="S212" s="1">
        <v>1.1000000000000001</v>
      </c>
      <c r="T212" s="1">
        <v>0.3</v>
      </c>
      <c r="U212" s="1">
        <v>0.3</v>
      </c>
      <c r="V212" s="1">
        <v>5.9</v>
      </c>
      <c r="W212" s="3">
        <v>10329905.396669609</v>
      </c>
    </row>
    <row r="213" spans="1:23" x14ac:dyDescent="0.3">
      <c r="A213" t="s">
        <v>231</v>
      </c>
      <c r="B213" t="s">
        <v>1217</v>
      </c>
      <c r="D213" t="s">
        <v>24</v>
      </c>
      <c r="E213" s="1">
        <v>4.5999999999999996</v>
      </c>
      <c r="F213" s="1">
        <v>0.5</v>
      </c>
      <c r="G213" s="1">
        <v>2.5</v>
      </c>
      <c r="H213" s="1">
        <v>20</v>
      </c>
      <c r="I213" s="1">
        <v>0</v>
      </c>
      <c r="J213" s="1">
        <v>0</v>
      </c>
      <c r="K213" s="1" t="s">
        <v>35</v>
      </c>
      <c r="L213" s="1">
        <v>0</v>
      </c>
      <c r="M213" s="1">
        <v>0</v>
      </c>
      <c r="N213" s="1" t="s">
        <v>35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1</v>
      </c>
      <c r="W213" s="3">
        <v>7615562.2843196522</v>
      </c>
    </row>
    <row r="214" spans="1:23" x14ac:dyDescent="0.3">
      <c r="A214" t="s">
        <v>232</v>
      </c>
      <c r="B214" t="s">
        <v>1218</v>
      </c>
      <c r="D214" t="s">
        <v>24</v>
      </c>
      <c r="E214" s="1">
        <v>2.2000000000000002</v>
      </c>
      <c r="F214" s="1">
        <v>0</v>
      </c>
      <c r="G214" s="1">
        <v>0</v>
      </c>
      <c r="H214" s="1" t="s">
        <v>35</v>
      </c>
      <c r="I214" s="1">
        <v>0</v>
      </c>
      <c r="J214" s="1">
        <v>0</v>
      </c>
      <c r="K214" s="1" t="s">
        <v>35</v>
      </c>
      <c r="L214" s="1">
        <v>0</v>
      </c>
      <c r="M214" s="1">
        <v>0</v>
      </c>
      <c r="N214" s="1" t="s">
        <v>35</v>
      </c>
      <c r="O214" s="1">
        <v>0.5</v>
      </c>
      <c r="P214" s="1">
        <v>0.5</v>
      </c>
      <c r="Q214" s="1">
        <v>1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3">
        <v>819797.00609830511</v>
      </c>
    </row>
    <row r="215" spans="1:23" x14ac:dyDescent="0.3">
      <c r="A215" t="s">
        <v>52</v>
      </c>
      <c r="B215" t="s">
        <v>1145</v>
      </c>
      <c r="D215" t="s">
        <v>24</v>
      </c>
      <c r="E215" s="1">
        <v>29.3</v>
      </c>
      <c r="F215" s="1">
        <v>3.9</v>
      </c>
      <c r="G215" s="1">
        <v>9.8000000000000007</v>
      </c>
      <c r="H215" s="1">
        <v>40.299999999999997</v>
      </c>
      <c r="I215" s="1">
        <v>0.6</v>
      </c>
      <c r="J215" s="1">
        <v>2.2000000000000002</v>
      </c>
      <c r="K215" s="1">
        <v>26.7</v>
      </c>
      <c r="L215" s="1">
        <v>2.1</v>
      </c>
      <c r="M215" s="1">
        <v>2.7</v>
      </c>
      <c r="N215" s="1">
        <v>78.3</v>
      </c>
      <c r="O215" s="1">
        <v>1</v>
      </c>
      <c r="P215" s="1">
        <v>3.6</v>
      </c>
      <c r="Q215" s="1">
        <v>4.5999999999999996</v>
      </c>
      <c r="R215" s="1">
        <v>1.9</v>
      </c>
      <c r="S215" s="1">
        <v>1.3</v>
      </c>
      <c r="T215" s="1">
        <v>0.7</v>
      </c>
      <c r="U215" s="1">
        <v>0.4</v>
      </c>
      <c r="V215" s="1">
        <v>10.6</v>
      </c>
      <c r="W215" s="3">
        <v>27266360.265768476</v>
      </c>
    </row>
    <row r="216" spans="1:23" x14ac:dyDescent="0.3">
      <c r="A216" t="s">
        <v>88</v>
      </c>
      <c r="B216" t="s">
        <v>1219</v>
      </c>
      <c r="D216" t="s">
        <v>24</v>
      </c>
      <c r="E216" s="1">
        <v>7.3</v>
      </c>
      <c r="F216" s="1">
        <v>1</v>
      </c>
      <c r="G216" s="1">
        <v>3</v>
      </c>
      <c r="H216" s="1">
        <v>33.299999999999997</v>
      </c>
      <c r="I216" s="1">
        <v>0</v>
      </c>
      <c r="J216" s="1">
        <v>0.5</v>
      </c>
      <c r="K216" s="1">
        <v>0</v>
      </c>
      <c r="L216" s="1">
        <v>1.5</v>
      </c>
      <c r="M216" s="1">
        <v>2.5</v>
      </c>
      <c r="N216" s="1">
        <v>60</v>
      </c>
      <c r="O216" s="1">
        <v>0</v>
      </c>
      <c r="P216" s="1">
        <v>1</v>
      </c>
      <c r="Q216" s="1">
        <v>1</v>
      </c>
      <c r="R216" s="1">
        <v>1.5</v>
      </c>
      <c r="S216" s="1">
        <v>1</v>
      </c>
      <c r="T216" s="1">
        <v>1.5</v>
      </c>
      <c r="U216" s="1">
        <v>0</v>
      </c>
      <c r="V216" s="1">
        <v>3.5</v>
      </c>
      <c r="W216" s="3">
        <v>27333048.427827213</v>
      </c>
    </row>
    <row r="217" spans="1:23" x14ac:dyDescent="0.3">
      <c r="A217" t="s">
        <v>233</v>
      </c>
      <c r="B217" t="s">
        <v>1115</v>
      </c>
      <c r="D217" t="s">
        <v>24</v>
      </c>
      <c r="E217" s="1">
        <v>34.6</v>
      </c>
      <c r="F217" s="1">
        <v>5.9</v>
      </c>
      <c r="G217" s="1">
        <v>13.2</v>
      </c>
      <c r="H217" s="1">
        <v>44.5</v>
      </c>
      <c r="I217" s="1">
        <v>0.1</v>
      </c>
      <c r="J217" s="1">
        <v>0.1</v>
      </c>
      <c r="K217" s="1">
        <v>66.7</v>
      </c>
      <c r="L217" s="1">
        <v>3.9</v>
      </c>
      <c r="M217" s="1">
        <v>4.5999999999999996</v>
      </c>
      <c r="N217" s="1">
        <v>85.1</v>
      </c>
      <c r="O217" s="1">
        <v>1.3</v>
      </c>
      <c r="P217" s="1">
        <v>6.2</v>
      </c>
      <c r="Q217" s="1">
        <v>7.4</v>
      </c>
      <c r="R217" s="1">
        <v>3.8</v>
      </c>
      <c r="S217" s="1">
        <v>2.2999999999999998</v>
      </c>
      <c r="T217" s="1">
        <v>0.8</v>
      </c>
      <c r="U217" s="1">
        <v>1.2</v>
      </c>
      <c r="V217" s="1">
        <v>15.7</v>
      </c>
      <c r="W217" s="3">
        <v>8094304.5926617803</v>
      </c>
    </row>
    <row r="218" spans="1:23" x14ac:dyDescent="0.3">
      <c r="A218" t="s">
        <v>234</v>
      </c>
      <c r="B218" t="s">
        <v>1220</v>
      </c>
      <c r="D218" t="s">
        <v>24</v>
      </c>
      <c r="E218" s="1">
        <v>21</v>
      </c>
      <c r="F218" s="1">
        <v>2.8</v>
      </c>
      <c r="G218" s="1">
        <v>7</v>
      </c>
      <c r="H218" s="1">
        <v>39.9</v>
      </c>
      <c r="I218" s="1">
        <v>0.8</v>
      </c>
      <c r="J218" s="1">
        <v>2.5</v>
      </c>
      <c r="K218" s="1">
        <v>29.7</v>
      </c>
      <c r="L218" s="1">
        <v>3.6</v>
      </c>
      <c r="M218" s="1">
        <v>4.3</v>
      </c>
      <c r="N218" s="1">
        <v>82.1</v>
      </c>
      <c r="O218" s="1">
        <v>0.3</v>
      </c>
      <c r="P218" s="1">
        <v>2.2000000000000002</v>
      </c>
      <c r="Q218" s="1">
        <v>2.5</v>
      </c>
      <c r="R218" s="1">
        <v>3.2</v>
      </c>
      <c r="S218" s="1">
        <v>1.8</v>
      </c>
      <c r="T218" s="1">
        <v>1.3</v>
      </c>
      <c r="U218" s="1">
        <v>0.2</v>
      </c>
      <c r="V218" s="1">
        <v>9.9</v>
      </c>
      <c r="W218" s="3">
        <v>9530128.005320929</v>
      </c>
    </row>
    <row r="219" spans="1:23" x14ac:dyDescent="0.3">
      <c r="A219" t="s">
        <v>235</v>
      </c>
      <c r="B219" t="s">
        <v>1172</v>
      </c>
      <c r="D219" t="s">
        <v>24</v>
      </c>
      <c r="E219" s="1">
        <v>26.2</v>
      </c>
      <c r="F219" s="1">
        <v>3.2</v>
      </c>
      <c r="G219" s="1">
        <v>7.9</v>
      </c>
      <c r="H219" s="1">
        <v>40.200000000000003</v>
      </c>
      <c r="I219" s="1">
        <v>1.3</v>
      </c>
      <c r="J219" s="1">
        <v>4.0999999999999996</v>
      </c>
      <c r="K219" s="1">
        <v>31.4</v>
      </c>
      <c r="L219" s="1">
        <v>1.2</v>
      </c>
      <c r="M219" s="1">
        <v>1.5</v>
      </c>
      <c r="N219" s="1">
        <v>80</v>
      </c>
      <c r="O219" s="1">
        <v>1.1000000000000001</v>
      </c>
      <c r="P219" s="1">
        <v>4</v>
      </c>
      <c r="Q219" s="1">
        <v>5.0999999999999996</v>
      </c>
      <c r="R219" s="1">
        <v>1.5</v>
      </c>
      <c r="S219" s="1">
        <v>1.3</v>
      </c>
      <c r="T219" s="1">
        <v>1.2</v>
      </c>
      <c r="U219" s="1">
        <v>0.8</v>
      </c>
      <c r="V219" s="1">
        <v>8.8000000000000007</v>
      </c>
      <c r="W219" s="3">
        <v>861377.07093219657</v>
      </c>
    </row>
    <row r="220" spans="1:23" x14ac:dyDescent="0.3">
      <c r="A220" t="s">
        <v>57</v>
      </c>
      <c r="B220" t="s">
        <v>1221</v>
      </c>
      <c r="D220" t="s">
        <v>24</v>
      </c>
      <c r="E220" s="1">
        <v>32</v>
      </c>
      <c r="F220" s="1">
        <v>5.2</v>
      </c>
      <c r="G220" s="1">
        <v>12.9</v>
      </c>
      <c r="H220" s="1">
        <v>40.4</v>
      </c>
      <c r="I220" s="1">
        <v>1.4</v>
      </c>
      <c r="J220" s="1">
        <v>4.0999999999999996</v>
      </c>
      <c r="K220" s="1">
        <v>34.9</v>
      </c>
      <c r="L220" s="1">
        <v>3.3</v>
      </c>
      <c r="M220" s="1">
        <v>3.8</v>
      </c>
      <c r="N220" s="1">
        <v>84.8</v>
      </c>
      <c r="O220" s="1">
        <v>0.5</v>
      </c>
      <c r="P220" s="1">
        <v>2.4</v>
      </c>
      <c r="Q220" s="1">
        <v>2.8</v>
      </c>
      <c r="R220" s="1">
        <v>5.8</v>
      </c>
      <c r="S220" s="1">
        <v>1.6</v>
      </c>
      <c r="T220" s="1">
        <v>1.3</v>
      </c>
      <c r="U220" s="1">
        <v>0.3</v>
      </c>
      <c r="V220" s="1">
        <v>15.1</v>
      </c>
      <c r="W220" s="3">
        <v>28481708.650717709</v>
      </c>
    </row>
    <row r="221" spans="1:23" x14ac:dyDescent="0.3">
      <c r="A221" t="s">
        <v>236</v>
      </c>
      <c r="B221" t="s">
        <v>1120</v>
      </c>
      <c r="D221" t="s">
        <v>24</v>
      </c>
      <c r="E221" s="1">
        <v>4.4000000000000004</v>
      </c>
      <c r="F221" s="1">
        <v>0.5</v>
      </c>
      <c r="G221" s="1">
        <v>1.5</v>
      </c>
      <c r="H221" s="1">
        <v>31.8</v>
      </c>
      <c r="I221" s="1">
        <v>0.1</v>
      </c>
      <c r="J221" s="1">
        <v>0.3</v>
      </c>
      <c r="K221" s="1">
        <v>20</v>
      </c>
      <c r="L221" s="1">
        <v>0.5</v>
      </c>
      <c r="M221" s="1">
        <v>0.9</v>
      </c>
      <c r="N221" s="1">
        <v>61.5</v>
      </c>
      <c r="O221" s="1">
        <v>0.1</v>
      </c>
      <c r="P221" s="1">
        <v>0.5</v>
      </c>
      <c r="Q221" s="1">
        <v>0.6</v>
      </c>
      <c r="R221" s="1">
        <v>0.7</v>
      </c>
      <c r="S221" s="1">
        <v>0.5</v>
      </c>
      <c r="T221" s="1">
        <v>0.3</v>
      </c>
      <c r="U221" s="1">
        <v>0.1</v>
      </c>
      <c r="V221" s="1">
        <v>1.5</v>
      </c>
      <c r="W221" s="3">
        <v>21410158.227296129</v>
      </c>
    </row>
    <row r="222" spans="1:23" x14ac:dyDescent="0.3">
      <c r="A222" t="s">
        <v>225</v>
      </c>
      <c r="B222" t="s">
        <v>1222</v>
      </c>
      <c r="D222" t="s">
        <v>24</v>
      </c>
      <c r="E222" s="1">
        <v>8.4</v>
      </c>
      <c r="F222" s="1">
        <v>0.8</v>
      </c>
      <c r="G222" s="1">
        <v>1.3</v>
      </c>
      <c r="H222" s="1">
        <v>58.3</v>
      </c>
      <c r="I222" s="1">
        <v>0</v>
      </c>
      <c r="J222" s="1">
        <v>0</v>
      </c>
      <c r="K222" s="1" t="s">
        <v>35</v>
      </c>
      <c r="L222" s="1">
        <v>0.1</v>
      </c>
      <c r="M222" s="1">
        <v>0.1</v>
      </c>
      <c r="N222" s="1">
        <v>100</v>
      </c>
      <c r="O222" s="1">
        <v>1.3</v>
      </c>
      <c r="P222" s="1">
        <v>0.7</v>
      </c>
      <c r="Q222" s="1">
        <v>2</v>
      </c>
      <c r="R222" s="1">
        <v>0.2</v>
      </c>
      <c r="S222" s="1">
        <v>0.4</v>
      </c>
      <c r="T222" s="1">
        <v>0.1</v>
      </c>
      <c r="U222" s="1">
        <v>0.6</v>
      </c>
      <c r="V222" s="1">
        <v>1.7</v>
      </c>
      <c r="W222" s="3">
        <v>8733535.5237409063</v>
      </c>
    </row>
    <row r="223" spans="1:23" x14ac:dyDescent="0.3">
      <c r="A223" t="s">
        <v>119</v>
      </c>
      <c r="B223" t="s">
        <v>198</v>
      </c>
      <c r="D223" t="s">
        <v>24</v>
      </c>
      <c r="E223" s="1">
        <v>23.4</v>
      </c>
      <c r="F223" s="1">
        <v>2.6</v>
      </c>
      <c r="G223" s="1">
        <v>6.3</v>
      </c>
      <c r="H223" s="1">
        <v>41.9</v>
      </c>
      <c r="I223" s="1">
        <v>0.2</v>
      </c>
      <c r="J223" s="1">
        <v>0.6</v>
      </c>
      <c r="K223" s="1">
        <v>35</v>
      </c>
      <c r="L223" s="1">
        <v>0.9</v>
      </c>
      <c r="M223" s="1">
        <v>1.6</v>
      </c>
      <c r="N223" s="1">
        <v>54.7</v>
      </c>
      <c r="O223" s="1">
        <v>1.5</v>
      </c>
      <c r="P223" s="1">
        <v>2.6</v>
      </c>
      <c r="Q223" s="1">
        <v>4.2</v>
      </c>
      <c r="R223" s="1">
        <v>0.9</v>
      </c>
      <c r="S223" s="1">
        <v>0.9</v>
      </c>
      <c r="T223" s="1">
        <v>1.6</v>
      </c>
      <c r="U223" s="1">
        <v>0.3</v>
      </c>
      <c r="V223" s="1">
        <v>6.4</v>
      </c>
      <c r="W223" s="3">
        <v>14660242.033431241</v>
      </c>
    </row>
    <row r="224" spans="1:23" x14ac:dyDescent="0.3">
      <c r="A224" t="s">
        <v>237</v>
      </c>
      <c r="B224" t="s">
        <v>1223</v>
      </c>
      <c r="D224" t="s">
        <v>24</v>
      </c>
      <c r="E224" s="1">
        <v>13.5</v>
      </c>
      <c r="F224" s="1">
        <v>1.2</v>
      </c>
      <c r="G224" s="1">
        <v>4</v>
      </c>
      <c r="H224" s="1">
        <v>30.6</v>
      </c>
      <c r="I224" s="1">
        <v>0.6</v>
      </c>
      <c r="J224" s="1">
        <v>2.4</v>
      </c>
      <c r="K224" s="1">
        <v>23.5</v>
      </c>
      <c r="L224" s="1">
        <v>0.6</v>
      </c>
      <c r="M224" s="1">
        <v>0.7</v>
      </c>
      <c r="N224" s="1">
        <v>80</v>
      </c>
      <c r="O224" s="1">
        <v>0.3</v>
      </c>
      <c r="P224" s="1">
        <v>1.5</v>
      </c>
      <c r="Q224" s="1">
        <v>1.8</v>
      </c>
      <c r="R224" s="1">
        <v>0.8</v>
      </c>
      <c r="S224" s="1">
        <v>0.4</v>
      </c>
      <c r="T224" s="1">
        <v>0.5</v>
      </c>
      <c r="U224" s="1">
        <v>0.4</v>
      </c>
      <c r="V224" s="1">
        <v>3.6</v>
      </c>
      <c r="W224" s="3">
        <v>2868729.4860669468</v>
      </c>
    </row>
    <row r="225" spans="1:23" x14ac:dyDescent="0.3">
      <c r="A225" t="s">
        <v>238</v>
      </c>
      <c r="B225" t="s">
        <v>1224</v>
      </c>
      <c r="D225" t="s">
        <v>24</v>
      </c>
      <c r="E225" s="1">
        <v>29</v>
      </c>
      <c r="F225" s="1">
        <v>5.9</v>
      </c>
      <c r="G225" s="1">
        <v>12.3</v>
      </c>
      <c r="H225" s="1">
        <v>48</v>
      </c>
      <c r="I225" s="1">
        <v>0</v>
      </c>
      <c r="J225" s="1">
        <v>0.1</v>
      </c>
      <c r="K225" s="1">
        <v>25</v>
      </c>
      <c r="L225" s="1">
        <v>2.4</v>
      </c>
      <c r="M225" s="1">
        <v>3.1</v>
      </c>
      <c r="N225" s="1">
        <v>77.599999999999994</v>
      </c>
      <c r="O225" s="1">
        <v>3</v>
      </c>
      <c r="P225" s="1">
        <v>5.3</v>
      </c>
      <c r="Q225" s="1">
        <v>8.3000000000000007</v>
      </c>
      <c r="R225" s="1">
        <v>1.6</v>
      </c>
      <c r="S225" s="1">
        <v>1.5</v>
      </c>
      <c r="T225" s="1">
        <v>0.6</v>
      </c>
      <c r="U225" s="1">
        <v>0.2</v>
      </c>
      <c r="V225" s="1">
        <v>14.3</v>
      </c>
      <c r="W225" s="3">
        <v>425670.63003119407</v>
      </c>
    </row>
    <row r="226" spans="1:23" x14ac:dyDescent="0.3">
      <c r="A226" t="s">
        <v>239</v>
      </c>
      <c r="B226" t="s">
        <v>1225</v>
      </c>
      <c r="D226" t="s">
        <v>13</v>
      </c>
      <c r="E226" s="1">
        <v>10.7</v>
      </c>
      <c r="F226" s="1">
        <v>0.9</v>
      </c>
      <c r="G226" s="1">
        <v>2.2999999999999998</v>
      </c>
      <c r="H226" s="1">
        <v>39.1</v>
      </c>
      <c r="I226" s="1">
        <v>0</v>
      </c>
      <c r="J226" s="1">
        <v>0</v>
      </c>
      <c r="K226" s="1" t="s">
        <v>35</v>
      </c>
      <c r="L226" s="1">
        <v>1.1000000000000001</v>
      </c>
      <c r="M226" s="1">
        <v>1.6</v>
      </c>
      <c r="N226" s="1">
        <v>68.8</v>
      </c>
      <c r="O226" s="1">
        <v>0.9</v>
      </c>
      <c r="P226" s="1">
        <v>1.7</v>
      </c>
      <c r="Q226" s="1">
        <v>2.6</v>
      </c>
      <c r="R226" s="1">
        <v>0.7</v>
      </c>
      <c r="S226" s="1">
        <v>0.6</v>
      </c>
      <c r="T226" s="1">
        <v>0.2</v>
      </c>
      <c r="U226" s="1">
        <v>0.6</v>
      </c>
      <c r="V226" s="1">
        <v>2.9</v>
      </c>
      <c r="W226" s="3">
        <v>24150588.659414802</v>
      </c>
    </row>
    <row r="227" spans="1:23" x14ac:dyDescent="0.3">
      <c r="A227" t="s">
        <v>240</v>
      </c>
      <c r="B227" t="s">
        <v>1226</v>
      </c>
      <c r="D227" t="s">
        <v>13</v>
      </c>
      <c r="E227" s="1">
        <v>14.1</v>
      </c>
      <c r="F227" s="1">
        <v>1.6</v>
      </c>
      <c r="G227" s="1">
        <v>3.8</v>
      </c>
      <c r="H227" s="1">
        <v>42.6</v>
      </c>
      <c r="I227" s="1">
        <v>0.3</v>
      </c>
      <c r="J227" s="1">
        <v>0.8</v>
      </c>
      <c r="K227" s="1">
        <v>32</v>
      </c>
      <c r="L227" s="1">
        <v>0.4</v>
      </c>
      <c r="M227" s="1">
        <v>0.4</v>
      </c>
      <c r="N227" s="1">
        <v>92.3</v>
      </c>
      <c r="O227" s="1">
        <v>0.1</v>
      </c>
      <c r="P227" s="1">
        <v>1.4</v>
      </c>
      <c r="Q227" s="1">
        <v>1.5</v>
      </c>
      <c r="R227" s="1">
        <v>2.5</v>
      </c>
      <c r="S227" s="1">
        <v>1</v>
      </c>
      <c r="T227" s="1">
        <v>0.2</v>
      </c>
      <c r="U227" s="1">
        <v>0</v>
      </c>
      <c r="V227" s="1">
        <v>3.9</v>
      </c>
      <c r="W227" s="3">
        <v>15597427.763032161</v>
      </c>
    </row>
    <row r="228" spans="1:23" x14ac:dyDescent="0.3">
      <c r="A228" t="s">
        <v>206</v>
      </c>
      <c r="B228" t="s">
        <v>1227</v>
      </c>
      <c r="D228" t="s">
        <v>13</v>
      </c>
      <c r="E228" s="1">
        <v>5.6</v>
      </c>
      <c r="F228" s="1">
        <v>0.5</v>
      </c>
      <c r="G228" s="1">
        <v>1.5</v>
      </c>
      <c r="H228" s="1">
        <v>33.299999999999997</v>
      </c>
      <c r="I228" s="1">
        <v>0.2</v>
      </c>
      <c r="J228" s="1">
        <v>0.7</v>
      </c>
      <c r="K228" s="1">
        <v>25</v>
      </c>
      <c r="L228" s="1">
        <v>0.5</v>
      </c>
      <c r="M228" s="1">
        <v>0.7</v>
      </c>
      <c r="N228" s="1">
        <v>75</v>
      </c>
      <c r="O228" s="1">
        <v>0.5</v>
      </c>
      <c r="P228" s="1">
        <v>0.8</v>
      </c>
      <c r="Q228" s="1">
        <v>1.3</v>
      </c>
      <c r="R228" s="1">
        <v>0.3</v>
      </c>
      <c r="S228" s="1">
        <v>0.3</v>
      </c>
      <c r="T228" s="1">
        <v>0.2</v>
      </c>
      <c r="U228" s="1">
        <v>0.3</v>
      </c>
      <c r="V228" s="1">
        <v>1.7</v>
      </c>
      <c r="W228" s="3">
        <v>4318407.6169839036</v>
      </c>
    </row>
    <row r="229" spans="1:23" x14ac:dyDescent="0.3">
      <c r="A229" t="s">
        <v>206</v>
      </c>
      <c r="B229" t="s">
        <v>1228</v>
      </c>
      <c r="D229" t="s">
        <v>13</v>
      </c>
      <c r="E229" s="1">
        <v>33.6</v>
      </c>
      <c r="F229" s="1">
        <v>6.7</v>
      </c>
      <c r="G229" s="1">
        <v>14.2</v>
      </c>
      <c r="H229" s="1">
        <v>47.3</v>
      </c>
      <c r="I229" s="1">
        <v>1.8</v>
      </c>
      <c r="J229" s="1">
        <v>4.4000000000000004</v>
      </c>
      <c r="K229" s="1">
        <v>40.200000000000003</v>
      </c>
      <c r="L229" s="1">
        <v>3.9</v>
      </c>
      <c r="M229" s="1">
        <v>4.9000000000000004</v>
      </c>
      <c r="N229" s="1">
        <v>80.7</v>
      </c>
      <c r="O229" s="1">
        <v>0.9</v>
      </c>
      <c r="P229" s="1">
        <v>6.9</v>
      </c>
      <c r="Q229" s="1">
        <v>7.9</v>
      </c>
      <c r="R229" s="1">
        <v>2.2999999999999998</v>
      </c>
      <c r="S229" s="1">
        <v>1.2</v>
      </c>
      <c r="T229" s="1">
        <v>0.8</v>
      </c>
      <c r="U229" s="1">
        <v>0.7</v>
      </c>
      <c r="V229" s="1">
        <v>19.2</v>
      </c>
      <c r="W229" s="3">
        <v>12387999.292512439</v>
      </c>
    </row>
    <row r="230" spans="1:23" x14ac:dyDescent="0.3">
      <c r="A230" t="s">
        <v>241</v>
      </c>
      <c r="B230" t="s">
        <v>1229</v>
      </c>
      <c r="D230" t="s">
        <v>13</v>
      </c>
      <c r="E230" s="1">
        <v>30.1</v>
      </c>
      <c r="F230" s="1">
        <v>7.2</v>
      </c>
      <c r="G230" s="1">
        <v>15.8</v>
      </c>
      <c r="H230" s="1">
        <v>45.7</v>
      </c>
      <c r="I230" s="1">
        <v>0.2</v>
      </c>
      <c r="J230" s="1">
        <v>0.8</v>
      </c>
      <c r="K230" s="1">
        <v>24.1</v>
      </c>
      <c r="L230" s="1">
        <v>3.8</v>
      </c>
      <c r="M230" s="1">
        <v>4.9000000000000004</v>
      </c>
      <c r="N230" s="1">
        <v>78</v>
      </c>
      <c r="O230" s="1">
        <v>1.2</v>
      </c>
      <c r="P230" s="1">
        <v>2.8</v>
      </c>
      <c r="Q230" s="1">
        <v>4</v>
      </c>
      <c r="R230" s="1">
        <v>4.4000000000000004</v>
      </c>
      <c r="S230" s="1">
        <v>2.4</v>
      </c>
      <c r="T230" s="1">
        <v>1</v>
      </c>
      <c r="U230" s="1">
        <v>0.5</v>
      </c>
      <c r="V230" s="1">
        <v>18.5</v>
      </c>
      <c r="W230" s="3">
        <v>24316508.576089334</v>
      </c>
    </row>
    <row r="231" spans="1:23" x14ac:dyDescent="0.3">
      <c r="A231" t="s">
        <v>242</v>
      </c>
      <c r="B231" t="s">
        <v>1145</v>
      </c>
      <c r="D231" t="s">
        <v>13</v>
      </c>
      <c r="E231" s="1">
        <v>26.9</v>
      </c>
      <c r="F231" s="1">
        <v>4.2</v>
      </c>
      <c r="G231" s="1">
        <v>10</v>
      </c>
      <c r="H231" s="1">
        <v>42.3</v>
      </c>
      <c r="I231" s="1">
        <v>1.6</v>
      </c>
      <c r="J231" s="1">
        <v>4.9000000000000004</v>
      </c>
      <c r="K231" s="1">
        <v>33.799999999999997</v>
      </c>
      <c r="L231" s="1">
        <v>1.5</v>
      </c>
      <c r="M231" s="1">
        <v>1.8</v>
      </c>
      <c r="N231" s="1">
        <v>80.400000000000006</v>
      </c>
      <c r="O231" s="1">
        <v>0.5</v>
      </c>
      <c r="P231" s="1">
        <v>2.2999999999999998</v>
      </c>
      <c r="Q231" s="1">
        <v>2.7</v>
      </c>
      <c r="R231" s="1">
        <v>0.9</v>
      </c>
      <c r="S231" s="1">
        <v>0.8</v>
      </c>
      <c r="T231" s="1">
        <v>0.6</v>
      </c>
      <c r="U231" s="1">
        <v>0.5</v>
      </c>
      <c r="V231" s="1">
        <v>11.5</v>
      </c>
      <c r="W231" s="3">
        <v>23984179.479297563</v>
      </c>
    </row>
    <row r="232" spans="1:23" x14ac:dyDescent="0.3">
      <c r="A232" t="s">
        <v>243</v>
      </c>
      <c r="B232" t="s">
        <v>1230</v>
      </c>
      <c r="D232" t="s">
        <v>13</v>
      </c>
      <c r="E232" s="1">
        <v>32.4</v>
      </c>
      <c r="F232" s="1">
        <v>5</v>
      </c>
      <c r="G232" s="1">
        <v>10.7</v>
      </c>
      <c r="H232" s="1">
        <v>46.5</v>
      </c>
      <c r="I232" s="1">
        <v>0.9</v>
      </c>
      <c r="J232" s="1">
        <v>2.8</v>
      </c>
      <c r="K232" s="1">
        <v>32</v>
      </c>
      <c r="L232" s="1">
        <v>1.4</v>
      </c>
      <c r="M232" s="1">
        <v>1.9</v>
      </c>
      <c r="N232" s="1">
        <v>72.900000000000006</v>
      </c>
      <c r="O232" s="1">
        <v>0.7</v>
      </c>
      <c r="P232" s="1">
        <v>2.6</v>
      </c>
      <c r="Q232" s="1">
        <v>3.3</v>
      </c>
      <c r="R232" s="1">
        <v>5</v>
      </c>
      <c r="S232" s="1">
        <v>2.5</v>
      </c>
      <c r="T232" s="1">
        <v>1</v>
      </c>
      <c r="U232" s="1">
        <v>0.3</v>
      </c>
      <c r="V232" s="1">
        <v>12.3</v>
      </c>
      <c r="W232" s="3">
        <v>76689.678026024005</v>
      </c>
    </row>
    <row r="233" spans="1:23" x14ac:dyDescent="0.3">
      <c r="A233" t="s">
        <v>244</v>
      </c>
      <c r="B233" t="s">
        <v>1231</v>
      </c>
      <c r="D233" t="s">
        <v>13</v>
      </c>
      <c r="E233" s="1">
        <v>28.9</v>
      </c>
      <c r="F233" s="1">
        <v>5.0999999999999996</v>
      </c>
      <c r="G233" s="1">
        <v>8.5</v>
      </c>
      <c r="H233" s="1">
        <v>59.9</v>
      </c>
      <c r="I233" s="1">
        <v>0</v>
      </c>
      <c r="J233" s="1">
        <v>0</v>
      </c>
      <c r="K233" s="1" t="s">
        <v>35</v>
      </c>
      <c r="L233" s="1">
        <v>1.9</v>
      </c>
      <c r="M233" s="1">
        <v>3.6</v>
      </c>
      <c r="N233" s="1">
        <v>52.7</v>
      </c>
      <c r="O233" s="1">
        <v>3.1</v>
      </c>
      <c r="P233" s="1">
        <v>8</v>
      </c>
      <c r="Q233" s="1">
        <v>11.1</v>
      </c>
      <c r="R233" s="1">
        <v>0.3</v>
      </c>
      <c r="S233" s="1">
        <v>1.9</v>
      </c>
      <c r="T233" s="1">
        <v>0.5</v>
      </c>
      <c r="U233" s="1">
        <v>3.8</v>
      </c>
      <c r="V233" s="1">
        <v>12.1</v>
      </c>
      <c r="W233" s="3">
        <v>15301049.23095038</v>
      </c>
    </row>
    <row r="234" spans="1:23" x14ac:dyDescent="0.3">
      <c r="A234" t="s">
        <v>210</v>
      </c>
      <c r="B234" t="s">
        <v>1232</v>
      </c>
      <c r="D234" t="s">
        <v>13</v>
      </c>
      <c r="E234" s="1">
        <v>15.5</v>
      </c>
      <c r="F234" s="1">
        <v>1.2</v>
      </c>
      <c r="G234" s="1">
        <v>3</v>
      </c>
      <c r="H234" s="1">
        <v>40</v>
      </c>
      <c r="I234" s="1">
        <v>0.2</v>
      </c>
      <c r="J234" s="1">
        <v>1.1000000000000001</v>
      </c>
      <c r="K234" s="1">
        <v>13.6</v>
      </c>
      <c r="L234" s="1">
        <v>0.8</v>
      </c>
      <c r="M234" s="1">
        <v>1.1000000000000001</v>
      </c>
      <c r="N234" s="1">
        <v>68.2</v>
      </c>
      <c r="O234" s="1">
        <v>0.8</v>
      </c>
      <c r="P234" s="1">
        <v>2.2000000000000002</v>
      </c>
      <c r="Q234" s="1">
        <v>3</v>
      </c>
      <c r="R234" s="1">
        <v>1.8</v>
      </c>
      <c r="S234" s="1">
        <v>0.9</v>
      </c>
      <c r="T234" s="1">
        <v>0.5</v>
      </c>
      <c r="U234" s="1">
        <v>0.2</v>
      </c>
      <c r="V234" s="1">
        <v>3.3</v>
      </c>
      <c r="W234" s="3">
        <v>8481001.6229421534</v>
      </c>
    </row>
    <row r="235" spans="1:23" x14ac:dyDescent="0.3">
      <c r="A235" t="s">
        <v>210</v>
      </c>
      <c r="B235" t="s">
        <v>1233</v>
      </c>
      <c r="D235" t="s">
        <v>13</v>
      </c>
      <c r="E235" s="1">
        <v>8.8000000000000007</v>
      </c>
      <c r="F235" s="1">
        <v>0.4</v>
      </c>
      <c r="G235" s="1">
        <v>1.4</v>
      </c>
      <c r="H235" s="1">
        <v>30</v>
      </c>
      <c r="I235" s="1">
        <v>0.3</v>
      </c>
      <c r="J235" s="1">
        <v>0.7</v>
      </c>
      <c r="K235" s="1">
        <v>40</v>
      </c>
      <c r="L235" s="1">
        <v>0.4</v>
      </c>
      <c r="M235" s="1">
        <v>0.7</v>
      </c>
      <c r="N235" s="1">
        <v>60</v>
      </c>
      <c r="O235" s="1">
        <v>0.1</v>
      </c>
      <c r="P235" s="1">
        <v>0.9</v>
      </c>
      <c r="Q235" s="1">
        <v>1.1000000000000001</v>
      </c>
      <c r="R235" s="1">
        <v>0.6</v>
      </c>
      <c r="S235" s="1">
        <v>0.4</v>
      </c>
      <c r="T235" s="1">
        <v>0.1</v>
      </c>
      <c r="U235" s="1">
        <v>0.1</v>
      </c>
      <c r="V235" s="1">
        <v>1.6</v>
      </c>
      <c r="W235" s="3">
        <v>5803962.3826922951</v>
      </c>
    </row>
    <row r="236" spans="1:23" x14ac:dyDescent="0.3">
      <c r="A236" t="s">
        <v>245</v>
      </c>
      <c r="B236" t="s">
        <v>1234</v>
      </c>
      <c r="D236" t="s">
        <v>13</v>
      </c>
      <c r="E236" s="1">
        <v>26.7</v>
      </c>
      <c r="F236" s="1">
        <v>2</v>
      </c>
      <c r="G236" s="1">
        <v>5.0999999999999996</v>
      </c>
      <c r="H236" s="1">
        <v>39.299999999999997</v>
      </c>
      <c r="I236" s="1">
        <v>0.4</v>
      </c>
      <c r="J236" s="1">
        <v>1.9</v>
      </c>
      <c r="K236" s="1">
        <v>22.2</v>
      </c>
      <c r="L236" s="1">
        <v>1</v>
      </c>
      <c r="M236" s="1">
        <v>1.5</v>
      </c>
      <c r="N236" s="1">
        <v>66</v>
      </c>
      <c r="O236" s="1">
        <v>0.9</v>
      </c>
      <c r="P236" s="1">
        <v>3.8</v>
      </c>
      <c r="Q236" s="1">
        <v>4.5999999999999996</v>
      </c>
      <c r="R236" s="1">
        <v>1.2</v>
      </c>
      <c r="S236" s="1">
        <v>1.4</v>
      </c>
      <c r="T236" s="1">
        <v>0.7</v>
      </c>
      <c r="U236" s="1">
        <v>0.4</v>
      </c>
      <c r="V236" s="1">
        <v>5.4</v>
      </c>
      <c r="W236" s="3">
        <v>2871230.136680596</v>
      </c>
    </row>
    <row r="237" spans="1:23" x14ac:dyDescent="0.3">
      <c r="A237" t="s">
        <v>246</v>
      </c>
      <c r="B237" t="s">
        <v>1235</v>
      </c>
      <c r="D237" t="s">
        <v>13</v>
      </c>
      <c r="E237" s="1">
        <v>30.7</v>
      </c>
      <c r="F237" s="1">
        <v>3.5</v>
      </c>
      <c r="G237" s="1">
        <v>8.3000000000000007</v>
      </c>
      <c r="H237" s="1">
        <v>42.6</v>
      </c>
      <c r="I237" s="1">
        <v>1.3</v>
      </c>
      <c r="J237" s="1">
        <v>3.7</v>
      </c>
      <c r="K237" s="1">
        <v>33.9</v>
      </c>
      <c r="L237" s="1">
        <v>1.5</v>
      </c>
      <c r="M237" s="1">
        <v>2</v>
      </c>
      <c r="N237" s="1">
        <v>77</v>
      </c>
      <c r="O237" s="1">
        <v>0.8</v>
      </c>
      <c r="P237" s="1">
        <v>3.6</v>
      </c>
      <c r="Q237" s="1">
        <v>4.4000000000000004</v>
      </c>
      <c r="R237" s="1">
        <v>1.5</v>
      </c>
      <c r="S237" s="1">
        <v>0.8</v>
      </c>
      <c r="T237" s="1">
        <v>0.9</v>
      </c>
      <c r="U237" s="1">
        <v>0.3</v>
      </c>
      <c r="V237" s="1">
        <v>9.9</v>
      </c>
      <c r="W237" s="3">
        <v>22365068.953716528</v>
      </c>
    </row>
    <row r="238" spans="1:23" x14ac:dyDescent="0.3">
      <c r="A238" t="s">
        <v>93</v>
      </c>
      <c r="B238" t="s">
        <v>1073</v>
      </c>
      <c r="D238" t="s">
        <v>13</v>
      </c>
      <c r="E238" s="1">
        <v>21.8</v>
      </c>
      <c r="F238" s="1">
        <v>3.1</v>
      </c>
      <c r="G238" s="1">
        <v>6.3</v>
      </c>
      <c r="H238" s="1">
        <v>49.1</v>
      </c>
      <c r="I238" s="1">
        <v>0.8</v>
      </c>
      <c r="J238" s="1">
        <v>2.1</v>
      </c>
      <c r="K238" s="1">
        <v>39.299999999999997</v>
      </c>
      <c r="L238" s="1">
        <v>1.5</v>
      </c>
      <c r="M238" s="1">
        <v>1.9</v>
      </c>
      <c r="N238" s="1">
        <v>78.8</v>
      </c>
      <c r="O238" s="1">
        <v>0.9</v>
      </c>
      <c r="P238" s="1">
        <v>2</v>
      </c>
      <c r="Q238" s="1">
        <v>2.9</v>
      </c>
      <c r="R238" s="1">
        <v>1.8</v>
      </c>
      <c r="S238" s="1">
        <v>1</v>
      </c>
      <c r="T238" s="1">
        <v>0.7</v>
      </c>
      <c r="U238" s="1">
        <v>0.4</v>
      </c>
      <c r="V238" s="1">
        <v>8.6</v>
      </c>
      <c r="W238" s="3">
        <v>16576017.898352243</v>
      </c>
    </row>
    <row r="239" spans="1:23" x14ac:dyDescent="0.3">
      <c r="A239" t="s">
        <v>247</v>
      </c>
      <c r="B239" t="s">
        <v>1236</v>
      </c>
      <c r="D239" t="s">
        <v>13</v>
      </c>
      <c r="E239" s="1">
        <v>8.4</v>
      </c>
      <c r="F239" s="1">
        <v>0.7</v>
      </c>
      <c r="G239" s="1">
        <v>1.8</v>
      </c>
      <c r="H239" s="1">
        <v>39.299999999999997</v>
      </c>
      <c r="I239" s="1">
        <v>0.1</v>
      </c>
      <c r="J239" s="1">
        <v>0.3</v>
      </c>
      <c r="K239" s="1">
        <v>20</v>
      </c>
      <c r="L239" s="1">
        <v>0.2</v>
      </c>
      <c r="M239" s="1">
        <v>0.2</v>
      </c>
      <c r="N239" s="1">
        <v>100</v>
      </c>
      <c r="O239" s="1">
        <v>0.1</v>
      </c>
      <c r="P239" s="1">
        <v>1.9</v>
      </c>
      <c r="Q239" s="1">
        <v>2</v>
      </c>
      <c r="R239" s="1">
        <v>0.6</v>
      </c>
      <c r="S239" s="1">
        <v>0.2</v>
      </c>
      <c r="T239" s="1">
        <v>0.3</v>
      </c>
      <c r="U239" s="1">
        <v>0.1</v>
      </c>
      <c r="V239" s="1">
        <v>1.6</v>
      </c>
      <c r="W239" s="3">
        <v>1085711.7201062704</v>
      </c>
    </row>
    <row r="240" spans="1:23" x14ac:dyDescent="0.3">
      <c r="A240" t="s">
        <v>206</v>
      </c>
      <c r="B240" t="s">
        <v>1237</v>
      </c>
      <c r="D240" t="s">
        <v>29</v>
      </c>
      <c r="E240" s="1">
        <v>7.3</v>
      </c>
      <c r="F240" s="1">
        <v>0.8</v>
      </c>
      <c r="G240" s="1">
        <v>2.2999999999999998</v>
      </c>
      <c r="H240" s="1">
        <v>34.1</v>
      </c>
      <c r="I240" s="1">
        <v>0.4</v>
      </c>
      <c r="J240" s="1">
        <v>1.5</v>
      </c>
      <c r="K240" s="1">
        <v>27.6</v>
      </c>
      <c r="L240" s="1">
        <v>0.2</v>
      </c>
      <c r="M240" s="1">
        <v>0.3</v>
      </c>
      <c r="N240" s="1">
        <v>80</v>
      </c>
      <c r="O240" s="1">
        <v>0.1</v>
      </c>
      <c r="P240" s="1">
        <v>0.4</v>
      </c>
      <c r="Q240" s="1">
        <v>0.5</v>
      </c>
      <c r="R240" s="1">
        <v>0.5</v>
      </c>
      <c r="S240" s="1">
        <v>0.3</v>
      </c>
      <c r="T240" s="1">
        <v>0.1</v>
      </c>
      <c r="U240" s="1">
        <v>0</v>
      </c>
      <c r="V240" s="1">
        <v>2.2000000000000002</v>
      </c>
      <c r="W240" s="3">
        <v>17496163.991135713</v>
      </c>
    </row>
    <row r="241" spans="1:23" x14ac:dyDescent="0.3">
      <c r="A241" t="s">
        <v>248</v>
      </c>
      <c r="B241" t="s">
        <v>1238</v>
      </c>
      <c r="D241" t="s">
        <v>29</v>
      </c>
      <c r="E241" s="1">
        <v>5.3</v>
      </c>
      <c r="F241" s="1">
        <v>0.3</v>
      </c>
      <c r="G241" s="1">
        <v>1</v>
      </c>
      <c r="H241" s="1">
        <v>25</v>
      </c>
      <c r="I241" s="1">
        <v>0.1</v>
      </c>
      <c r="J241" s="1">
        <v>0.6</v>
      </c>
      <c r="K241" s="1">
        <v>20</v>
      </c>
      <c r="L241" s="1">
        <v>0.4</v>
      </c>
      <c r="M241" s="1">
        <v>0.5</v>
      </c>
      <c r="N241" s="1">
        <v>75</v>
      </c>
      <c r="O241" s="1">
        <v>0.1</v>
      </c>
      <c r="P241" s="1">
        <v>1</v>
      </c>
      <c r="Q241" s="1">
        <v>1.1000000000000001</v>
      </c>
      <c r="R241" s="1">
        <v>0.3</v>
      </c>
      <c r="S241" s="1">
        <v>0.5</v>
      </c>
      <c r="T241" s="1">
        <v>0.3</v>
      </c>
      <c r="U241" s="1">
        <v>0</v>
      </c>
      <c r="V241" s="1">
        <v>1</v>
      </c>
      <c r="W241" s="3">
        <v>10973361.980000705</v>
      </c>
    </row>
    <row r="242" spans="1:23" x14ac:dyDescent="0.3">
      <c r="A242" t="s">
        <v>249</v>
      </c>
      <c r="B242" t="s">
        <v>1239</v>
      </c>
      <c r="D242" t="s">
        <v>29</v>
      </c>
      <c r="E242" s="1">
        <v>33.700000000000003</v>
      </c>
      <c r="F242" s="1">
        <v>5.7</v>
      </c>
      <c r="G242" s="1">
        <v>11.6</v>
      </c>
      <c r="H242" s="1">
        <v>49.4</v>
      </c>
      <c r="I242" s="1">
        <v>0.3</v>
      </c>
      <c r="J242" s="1">
        <v>1.4</v>
      </c>
      <c r="K242" s="1">
        <v>23.1</v>
      </c>
      <c r="L242" s="1">
        <v>3.1</v>
      </c>
      <c r="M242" s="1">
        <v>4.0999999999999996</v>
      </c>
      <c r="N242" s="1">
        <v>76.8</v>
      </c>
      <c r="O242" s="1">
        <v>1.4</v>
      </c>
      <c r="P242" s="1">
        <v>5.4</v>
      </c>
      <c r="Q242" s="1">
        <v>6.7</v>
      </c>
      <c r="R242" s="1">
        <v>2.7</v>
      </c>
      <c r="S242" s="1">
        <v>2.4</v>
      </c>
      <c r="T242" s="1">
        <v>1</v>
      </c>
      <c r="U242" s="1">
        <v>1.1000000000000001</v>
      </c>
      <c r="V242" s="1">
        <v>14.9</v>
      </c>
      <c r="W242" s="3">
        <v>8755495.8526412044</v>
      </c>
    </row>
    <row r="243" spans="1:23" x14ac:dyDescent="0.3">
      <c r="A243" t="s">
        <v>250</v>
      </c>
      <c r="B243" t="s">
        <v>1240</v>
      </c>
      <c r="D243" t="s">
        <v>29</v>
      </c>
      <c r="E243" s="1">
        <v>30.3</v>
      </c>
      <c r="F243" s="1">
        <v>6.5</v>
      </c>
      <c r="G243" s="1">
        <v>12.6</v>
      </c>
      <c r="H243" s="1">
        <v>51.4</v>
      </c>
      <c r="I243" s="1">
        <v>0</v>
      </c>
      <c r="J243" s="1">
        <v>0</v>
      </c>
      <c r="K243" s="1" t="s">
        <v>35</v>
      </c>
      <c r="L243" s="1">
        <v>2.6</v>
      </c>
      <c r="M243" s="1">
        <v>3.5</v>
      </c>
      <c r="N243" s="1">
        <v>76</v>
      </c>
      <c r="O243" s="1">
        <v>2.9</v>
      </c>
      <c r="P243" s="1">
        <v>6.7</v>
      </c>
      <c r="Q243" s="1">
        <v>9.6</v>
      </c>
      <c r="R243" s="1">
        <v>2.4</v>
      </c>
      <c r="S243" s="1">
        <v>1.7</v>
      </c>
      <c r="T243" s="1">
        <v>1.1000000000000001</v>
      </c>
      <c r="U243" s="1">
        <v>0.8</v>
      </c>
      <c r="V243" s="1">
        <v>15.6</v>
      </c>
      <c r="W243" s="3">
        <v>17010522.660720479</v>
      </c>
    </row>
    <row r="244" spans="1:23" x14ac:dyDescent="0.3">
      <c r="A244" t="s">
        <v>251</v>
      </c>
      <c r="B244" t="s">
        <v>1241</v>
      </c>
      <c r="D244" t="s">
        <v>29</v>
      </c>
      <c r="E244" s="1">
        <v>22.6</v>
      </c>
      <c r="F244" s="1">
        <v>2.4</v>
      </c>
      <c r="G244" s="1">
        <v>7</v>
      </c>
      <c r="H244" s="1">
        <v>34.799999999999997</v>
      </c>
      <c r="I244" s="1">
        <v>0.9</v>
      </c>
      <c r="J244" s="1">
        <v>3.4</v>
      </c>
      <c r="K244" s="1">
        <v>25.9</v>
      </c>
      <c r="L244" s="1">
        <v>1.4</v>
      </c>
      <c r="M244" s="1">
        <v>1.6</v>
      </c>
      <c r="N244" s="1">
        <v>88</v>
      </c>
      <c r="O244" s="1">
        <v>0.3</v>
      </c>
      <c r="P244" s="1">
        <v>2.1</v>
      </c>
      <c r="Q244" s="1">
        <v>2.2999999999999998</v>
      </c>
      <c r="R244" s="1">
        <v>4.4000000000000004</v>
      </c>
      <c r="S244" s="1">
        <v>1.9</v>
      </c>
      <c r="T244" s="1">
        <v>0.4</v>
      </c>
      <c r="U244" s="1">
        <v>0</v>
      </c>
      <c r="V244" s="1">
        <v>7.1</v>
      </c>
      <c r="W244" s="3">
        <v>29376759.139317024</v>
      </c>
    </row>
    <row r="245" spans="1:23" x14ac:dyDescent="0.3">
      <c r="A245" t="s">
        <v>252</v>
      </c>
      <c r="B245" t="s">
        <v>1242</v>
      </c>
      <c r="D245" t="s">
        <v>29</v>
      </c>
      <c r="E245" s="1">
        <v>26.6</v>
      </c>
      <c r="F245" s="1">
        <v>4.5</v>
      </c>
      <c r="G245" s="1">
        <v>9.6</v>
      </c>
      <c r="H245" s="1">
        <v>46.5</v>
      </c>
      <c r="I245" s="1">
        <v>0</v>
      </c>
      <c r="J245" s="1">
        <v>0.2</v>
      </c>
      <c r="K245" s="1">
        <v>0</v>
      </c>
      <c r="L245" s="1">
        <v>1.9</v>
      </c>
      <c r="M245" s="1">
        <v>2.2999999999999998</v>
      </c>
      <c r="N245" s="1">
        <v>81.8</v>
      </c>
      <c r="O245" s="1">
        <v>1.5</v>
      </c>
      <c r="P245" s="1">
        <v>2.8</v>
      </c>
      <c r="Q245" s="1">
        <v>4.3</v>
      </c>
      <c r="R245" s="1">
        <v>1.2</v>
      </c>
      <c r="S245" s="1">
        <v>0.8</v>
      </c>
      <c r="T245" s="1">
        <v>0.7</v>
      </c>
      <c r="U245" s="1">
        <v>0.4</v>
      </c>
      <c r="V245" s="1">
        <v>10.9</v>
      </c>
      <c r="W245" s="3">
        <v>8541609.3261822015</v>
      </c>
    </row>
    <row r="246" spans="1:23" x14ac:dyDescent="0.3">
      <c r="A246" t="s">
        <v>253</v>
      </c>
      <c r="B246" t="s">
        <v>1243</v>
      </c>
      <c r="D246" t="s">
        <v>29</v>
      </c>
      <c r="E246" s="1">
        <v>29.4</v>
      </c>
      <c r="F246" s="1">
        <v>4.0999999999999996</v>
      </c>
      <c r="G246" s="1">
        <v>9.3000000000000007</v>
      </c>
      <c r="H246" s="1">
        <v>43.8</v>
      </c>
      <c r="I246" s="1">
        <v>2</v>
      </c>
      <c r="J246" s="1">
        <v>4.7</v>
      </c>
      <c r="K246" s="1">
        <v>43.8</v>
      </c>
      <c r="L246" s="1">
        <v>1.4</v>
      </c>
      <c r="M246" s="1">
        <v>1.8</v>
      </c>
      <c r="N246" s="1">
        <v>79.099999999999994</v>
      </c>
      <c r="O246" s="1">
        <v>0.4</v>
      </c>
      <c r="P246" s="1">
        <v>2.5</v>
      </c>
      <c r="Q246" s="1">
        <v>2.8</v>
      </c>
      <c r="R246" s="1">
        <v>3.5</v>
      </c>
      <c r="S246" s="1">
        <v>1.9</v>
      </c>
      <c r="T246" s="1">
        <v>1.1000000000000001</v>
      </c>
      <c r="U246" s="1">
        <v>0.1</v>
      </c>
      <c r="V246" s="1">
        <v>11.6</v>
      </c>
      <c r="W246" s="3">
        <v>15900692.086378094</v>
      </c>
    </row>
    <row r="247" spans="1:23" x14ac:dyDescent="0.3">
      <c r="A247" t="s">
        <v>140</v>
      </c>
      <c r="B247" t="s">
        <v>1244</v>
      </c>
      <c r="D247" t="s">
        <v>29</v>
      </c>
      <c r="E247" s="1">
        <v>16.100000000000001</v>
      </c>
      <c r="F247" s="1">
        <v>2.9</v>
      </c>
      <c r="G247" s="1">
        <v>4.9000000000000004</v>
      </c>
      <c r="H247" s="1">
        <v>60.2</v>
      </c>
      <c r="I247" s="1">
        <v>0</v>
      </c>
      <c r="J247" s="1">
        <v>0</v>
      </c>
      <c r="K247" s="1" t="s">
        <v>35</v>
      </c>
      <c r="L247" s="1">
        <v>1</v>
      </c>
      <c r="M247" s="1">
        <v>1.9</v>
      </c>
      <c r="N247" s="1">
        <v>52.4</v>
      </c>
      <c r="O247" s="1">
        <v>1.6</v>
      </c>
      <c r="P247" s="1">
        <v>2.2999999999999998</v>
      </c>
      <c r="Q247" s="1">
        <v>3.9</v>
      </c>
      <c r="R247" s="1">
        <v>0.9</v>
      </c>
      <c r="S247" s="1">
        <v>1</v>
      </c>
      <c r="T247" s="1">
        <v>0.3</v>
      </c>
      <c r="U247" s="1">
        <v>1.8</v>
      </c>
      <c r="V247" s="1">
        <v>6.9</v>
      </c>
      <c r="W247" s="3">
        <v>9364784.7812712323</v>
      </c>
    </row>
    <row r="248" spans="1:23" x14ac:dyDescent="0.3">
      <c r="A248" t="s">
        <v>254</v>
      </c>
      <c r="B248" t="s">
        <v>1245</v>
      </c>
      <c r="D248" t="s">
        <v>29</v>
      </c>
      <c r="E248" s="1">
        <v>14.9</v>
      </c>
      <c r="F248" s="1">
        <v>1.6</v>
      </c>
      <c r="G248" s="1">
        <v>3.6</v>
      </c>
      <c r="H248" s="1">
        <v>44</v>
      </c>
      <c r="I248" s="1">
        <v>0</v>
      </c>
      <c r="J248" s="1">
        <v>0</v>
      </c>
      <c r="K248" s="1">
        <v>100</v>
      </c>
      <c r="L248" s="1">
        <v>0.5</v>
      </c>
      <c r="M248" s="1">
        <v>0.8</v>
      </c>
      <c r="N248" s="1">
        <v>66.7</v>
      </c>
      <c r="O248" s="1">
        <v>1.2</v>
      </c>
      <c r="P248" s="1">
        <v>1.9</v>
      </c>
      <c r="Q248" s="1">
        <v>3.1</v>
      </c>
      <c r="R248" s="1">
        <v>0.7</v>
      </c>
      <c r="S248" s="1">
        <v>0.6</v>
      </c>
      <c r="T248" s="1">
        <v>0.4</v>
      </c>
      <c r="U248" s="1">
        <v>0.1</v>
      </c>
      <c r="V248" s="1">
        <v>3.7</v>
      </c>
      <c r="W248" s="3">
        <v>8781637.1595471054</v>
      </c>
    </row>
    <row r="249" spans="1:23" x14ac:dyDescent="0.3">
      <c r="A249" t="s">
        <v>255</v>
      </c>
      <c r="B249" t="s">
        <v>1246</v>
      </c>
      <c r="D249" t="s">
        <v>29</v>
      </c>
      <c r="E249" s="1">
        <v>35.4</v>
      </c>
      <c r="F249" s="1">
        <v>5.8</v>
      </c>
      <c r="G249" s="1">
        <v>13.2</v>
      </c>
      <c r="H249" s="1">
        <v>43.7</v>
      </c>
      <c r="I249" s="1">
        <v>2.1</v>
      </c>
      <c r="J249" s="1">
        <v>4.7</v>
      </c>
      <c r="K249" s="1">
        <v>44.9</v>
      </c>
      <c r="L249" s="1">
        <v>3.3</v>
      </c>
      <c r="M249" s="1">
        <v>3.7</v>
      </c>
      <c r="N249" s="1">
        <v>87</v>
      </c>
      <c r="O249" s="1">
        <v>0.3</v>
      </c>
      <c r="P249" s="1">
        <v>3</v>
      </c>
      <c r="Q249" s="1">
        <v>3.3</v>
      </c>
      <c r="R249" s="1">
        <v>3.7</v>
      </c>
      <c r="S249" s="1">
        <v>1.7</v>
      </c>
      <c r="T249" s="1">
        <v>1.1000000000000001</v>
      </c>
      <c r="U249" s="1">
        <v>0.2</v>
      </c>
      <c r="V249" s="1">
        <v>16.899999999999999</v>
      </c>
      <c r="W249" s="3">
        <v>12537816.366797941</v>
      </c>
    </row>
    <row r="250" spans="1:23" x14ac:dyDescent="0.3">
      <c r="A250" t="s">
        <v>174</v>
      </c>
      <c r="B250" t="s">
        <v>1247</v>
      </c>
      <c r="D250" t="s">
        <v>29</v>
      </c>
      <c r="E250" s="1">
        <v>30.5</v>
      </c>
      <c r="F250" s="1">
        <v>4.9000000000000004</v>
      </c>
      <c r="G250" s="1">
        <v>10.8</v>
      </c>
      <c r="H250" s="1">
        <v>45.6</v>
      </c>
      <c r="I250" s="1">
        <v>0.3</v>
      </c>
      <c r="J250" s="1">
        <v>0.8</v>
      </c>
      <c r="K250" s="1">
        <v>32.1</v>
      </c>
      <c r="L250" s="1">
        <v>2</v>
      </c>
      <c r="M250" s="1">
        <v>3.1</v>
      </c>
      <c r="N250" s="1">
        <v>65.400000000000006</v>
      </c>
      <c r="O250" s="1">
        <v>0.9</v>
      </c>
      <c r="P250" s="1">
        <v>3.9</v>
      </c>
      <c r="Q250" s="1">
        <v>4.8</v>
      </c>
      <c r="R250" s="1">
        <v>5.8</v>
      </c>
      <c r="S250" s="1">
        <v>2.9</v>
      </c>
      <c r="T250" s="1">
        <v>1.5</v>
      </c>
      <c r="U250" s="1">
        <v>0.7</v>
      </c>
      <c r="V250" s="1">
        <v>12.1</v>
      </c>
      <c r="W250" s="3">
        <v>18228966.747460362</v>
      </c>
    </row>
    <row r="251" spans="1:23" x14ac:dyDescent="0.3">
      <c r="A251" t="s">
        <v>193</v>
      </c>
      <c r="B251" t="s">
        <v>1248</v>
      </c>
      <c r="D251" t="s">
        <v>29</v>
      </c>
      <c r="E251" s="1">
        <v>8.3000000000000007</v>
      </c>
      <c r="F251" s="1">
        <v>1.1000000000000001</v>
      </c>
      <c r="G251" s="1">
        <v>1.9</v>
      </c>
      <c r="H251" s="1">
        <v>58.1</v>
      </c>
      <c r="I251" s="1">
        <v>0</v>
      </c>
      <c r="J251" s="1">
        <v>0</v>
      </c>
      <c r="K251" s="1" t="s">
        <v>35</v>
      </c>
      <c r="L251" s="1">
        <v>0.5</v>
      </c>
      <c r="M251" s="1">
        <v>0.6</v>
      </c>
      <c r="N251" s="1">
        <v>78.599999999999994</v>
      </c>
      <c r="O251" s="1">
        <v>0.8</v>
      </c>
      <c r="P251" s="1">
        <v>1.3</v>
      </c>
      <c r="Q251" s="1">
        <v>2.1</v>
      </c>
      <c r="R251" s="1">
        <v>0.2</v>
      </c>
      <c r="S251" s="1">
        <v>0.5</v>
      </c>
      <c r="T251" s="1">
        <v>0.2</v>
      </c>
      <c r="U251" s="1">
        <v>0.6</v>
      </c>
      <c r="V251" s="1">
        <v>2.7</v>
      </c>
      <c r="W251" s="3">
        <v>9281485.7809750792</v>
      </c>
    </row>
    <row r="252" spans="1:23" x14ac:dyDescent="0.3">
      <c r="A252" t="s">
        <v>256</v>
      </c>
      <c r="B252" t="s">
        <v>1249</v>
      </c>
      <c r="D252" t="s">
        <v>29</v>
      </c>
      <c r="E252" s="1">
        <v>27.7</v>
      </c>
      <c r="F252" s="1">
        <v>3.6</v>
      </c>
      <c r="G252" s="1">
        <v>9.4</v>
      </c>
      <c r="H252" s="1">
        <v>37.9</v>
      </c>
      <c r="I252" s="1">
        <v>1.3</v>
      </c>
      <c r="J252" s="1">
        <v>4.3</v>
      </c>
      <c r="K252" s="1">
        <v>29.6</v>
      </c>
      <c r="L252" s="1">
        <v>1.1000000000000001</v>
      </c>
      <c r="M252" s="1">
        <v>1.4</v>
      </c>
      <c r="N252" s="1">
        <v>78.900000000000006</v>
      </c>
      <c r="O252" s="1">
        <v>0.4</v>
      </c>
      <c r="P252" s="1">
        <v>2.4</v>
      </c>
      <c r="Q252" s="1">
        <v>2.8</v>
      </c>
      <c r="R252" s="1">
        <v>3.1</v>
      </c>
      <c r="S252" s="1">
        <v>1.7</v>
      </c>
      <c r="T252" s="1">
        <v>1.2</v>
      </c>
      <c r="U252" s="1">
        <v>0.1</v>
      </c>
      <c r="V252" s="1">
        <v>9.5</v>
      </c>
      <c r="W252" s="3">
        <v>11579732.681380577</v>
      </c>
    </row>
    <row r="253" spans="1:23" x14ac:dyDescent="0.3">
      <c r="A253" t="s">
        <v>257</v>
      </c>
      <c r="B253" t="s">
        <v>1250</v>
      </c>
      <c r="D253" t="s">
        <v>29</v>
      </c>
      <c r="E253" s="1">
        <v>10.3</v>
      </c>
      <c r="F253" s="1">
        <v>0.8</v>
      </c>
      <c r="G253" s="1">
        <v>2.7</v>
      </c>
      <c r="H253" s="1">
        <v>29.4</v>
      </c>
      <c r="I253" s="1">
        <v>0.5</v>
      </c>
      <c r="J253" s="1">
        <v>1.4</v>
      </c>
      <c r="K253" s="1">
        <v>38.1</v>
      </c>
      <c r="L253" s="1">
        <v>0.2</v>
      </c>
      <c r="M253" s="1">
        <v>0.2</v>
      </c>
      <c r="N253" s="1">
        <v>85.7</v>
      </c>
      <c r="O253" s="1">
        <v>0.2</v>
      </c>
      <c r="P253" s="1">
        <v>1</v>
      </c>
      <c r="Q253" s="1">
        <v>1.3</v>
      </c>
      <c r="R253" s="1">
        <v>0.4</v>
      </c>
      <c r="S253" s="1">
        <v>0.5</v>
      </c>
      <c r="T253" s="1">
        <v>0.3</v>
      </c>
      <c r="U253" s="1">
        <v>0.2</v>
      </c>
      <c r="V253" s="1">
        <v>2.2999999999999998</v>
      </c>
      <c r="W253" s="3">
        <v>7577049.2747994056</v>
      </c>
    </row>
    <row r="254" spans="1:23" x14ac:dyDescent="0.3">
      <c r="A254" t="s">
        <v>93</v>
      </c>
      <c r="B254" t="s">
        <v>1216</v>
      </c>
      <c r="D254" t="s">
        <v>29</v>
      </c>
      <c r="E254" s="1">
        <v>10.8</v>
      </c>
      <c r="F254" s="1">
        <v>1.4</v>
      </c>
      <c r="G254" s="1">
        <v>3.4</v>
      </c>
      <c r="H254" s="1">
        <v>40.700000000000003</v>
      </c>
      <c r="I254" s="1">
        <v>0.3</v>
      </c>
      <c r="J254" s="1">
        <v>0.8</v>
      </c>
      <c r="K254" s="1">
        <v>30.8</v>
      </c>
      <c r="L254" s="1">
        <v>0.4</v>
      </c>
      <c r="M254" s="1">
        <v>0.6</v>
      </c>
      <c r="N254" s="1">
        <v>70</v>
      </c>
      <c r="O254" s="1">
        <v>0.2</v>
      </c>
      <c r="P254" s="1">
        <v>0.9</v>
      </c>
      <c r="Q254" s="1">
        <v>1.1000000000000001</v>
      </c>
      <c r="R254" s="1">
        <v>1.1000000000000001</v>
      </c>
      <c r="S254" s="1">
        <v>0.8</v>
      </c>
      <c r="T254" s="1">
        <v>0.3</v>
      </c>
      <c r="U254" s="1">
        <v>0.1</v>
      </c>
      <c r="V254" s="1">
        <v>3.4</v>
      </c>
      <c r="W254" s="3">
        <v>21861659.478621494</v>
      </c>
    </row>
    <row r="255" spans="1:23" x14ac:dyDescent="0.3">
      <c r="A255" t="s">
        <v>258</v>
      </c>
      <c r="B255" t="s">
        <v>1251</v>
      </c>
      <c r="D255" t="s">
        <v>0</v>
      </c>
      <c r="E255" s="1">
        <v>9.8000000000000007</v>
      </c>
      <c r="F255" s="1">
        <v>1.1000000000000001</v>
      </c>
      <c r="G255" s="1">
        <v>2.8</v>
      </c>
      <c r="H255" s="1">
        <v>38.5</v>
      </c>
      <c r="I255" s="1">
        <v>0.3</v>
      </c>
      <c r="J255" s="1">
        <v>0.8</v>
      </c>
      <c r="K255" s="1">
        <v>38.1</v>
      </c>
      <c r="L255" s="1">
        <v>0.2</v>
      </c>
      <c r="M255" s="1">
        <v>0.3</v>
      </c>
      <c r="N255" s="1">
        <v>75</v>
      </c>
      <c r="O255" s="1">
        <v>0.4</v>
      </c>
      <c r="P255" s="1">
        <v>1.8</v>
      </c>
      <c r="Q255" s="1">
        <v>2.1</v>
      </c>
      <c r="R255" s="1">
        <v>0.5</v>
      </c>
      <c r="S255" s="1">
        <v>0.7</v>
      </c>
      <c r="T255" s="1">
        <v>0.3</v>
      </c>
      <c r="U255" s="1">
        <v>0.3</v>
      </c>
      <c r="V255" s="1">
        <v>2.6</v>
      </c>
      <c r="W255" s="3">
        <v>2038131.664202919</v>
      </c>
    </row>
    <row r="256" spans="1:23" x14ac:dyDescent="0.3">
      <c r="A256" t="s">
        <v>157</v>
      </c>
      <c r="B256" t="s">
        <v>1152</v>
      </c>
      <c r="D256" t="s">
        <v>0</v>
      </c>
      <c r="E256" s="1">
        <v>12</v>
      </c>
      <c r="F256" s="1">
        <v>1.6</v>
      </c>
      <c r="G256" s="1">
        <v>2.6</v>
      </c>
      <c r="H256" s="1">
        <v>62.2</v>
      </c>
      <c r="I256" s="1">
        <v>0.1</v>
      </c>
      <c r="J256" s="1">
        <v>0.1</v>
      </c>
      <c r="K256" s="1">
        <v>50</v>
      </c>
      <c r="L256" s="1">
        <v>0.8</v>
      </c>
      <c r="M256" s="1">
        <v>0.9</v>
      </c>
      <c r="N256" s="1">
        <v>81.3</v>
      </c>
      <c r="O256" s="1">
        <v>0.3</v>
      </c>
      <c r="P256" s="1">
        <v>0.7</v>
      </c>
      <c r="Q256" s="1">
        <v>1</v>
      </c>
      <c r="R256" s="1">
        <v>2.6</v>
      </c>
      <c r="S256" s="1">
        <v>0.9</v>
      </c>
      <c r="T256" s="1">
        <v>0.5</v>
      </c>
      <c r="U256" s="1">
        <v>0</v>
      </c>
      <c r="V256" s="1">
        <v>4.0999999999999996</v>
      </c>
      <c r="W256" s="3">
        <v>19711608.339560445</v>
      </c>
    </row>
    <row r="257" spans="1:23" x14ac:dyDescent="0.3">
      <c r="A257" t="s">
        <v>170</v>
      </c>
      <c r="B257" t="s">
        <v>1252</v>
      </c>
      <c r="D257" t="s">
        <v>0</v>
      </c>
      <c r="E257" s="1">
        <v>34.9</v>
      </c>
      <c r="F257" s="1">
        <v>7.2</v>
      </c>
      <c r="G257" s="1">
        <v>16.600000000000001</v>
      </c>
      <c r="H257" s="1">
        <v>43.5</v>
      </c>
      <c r="I257" s="1">
        <v>0.6</v>
      </c>
      <c r="J257" s="1">
        <v>2.5</v>
      </c>
      <c r="K257" s="1">
        <v>24.7</v>
      </c>
      <c r="L257" s="1">
        <v>5.5</v>
      </c>
      <c r="M257" s="1">
        <v>7.5</v>
      </c>
      <c r="N257" s="1">
        <v>72.400000000000006</v>
      </c>
      <c r="O257" s="1">
        <v>1.5</v>
      </c>
      <c r="P257" s="1">
        <v>2.2999999999999998</v>
      </c>
      <c r="Q257" s="1">
        <v>3.8</v>
      </c>
      <c r="R257" s="1">
        <v>1.8</v>
      </c>
      <c r="S257" s="1">
        <v>2.4</v>
      </c>
      <c r="T257" s="1">
        <v>0.8</v>
      </c>
      <c r="U257" s="1">
        <v>0.6</v>
      </c>
      <c r="V257" s="1">
        <v>20.6</v>
      </c>
      <c r="W257" s="3">
        <v>16043873.159156144</v>
      </c>
    </row>
    <row r="258" spans="1:23" x14ac:dyDescent="0.3">
      <c r="A258" t="s">
        <v>259</v>
      </c>
      <c r="B258" t="s">
        <v>1253</v>
      </c>
      <c r="D258" t="s">
        <v>0</v>
      </c>
      <c r="E258" s="1">
        <v>8.6999999999999993</v>
      </c>
      <c r="F258" s="1">
        <v>0.9</v>
      </c>
      <c r="G258" s="1">
        <v>1.9</v>
      </c>
      <c r="H258" s="1">
        <v>46.4</v>
      </c>
      <c r="I258" s="1">
        <v>0.7</v>
      </c>
      <c r="J258" s="1">
        <v>1.5</v>
      </c>
      <c r="K258" s="1">
        <v>45.5</v>
      </c>
      <c r="L258" s="1">
        <v>0.3</v>
      </c>
      <c r="M258" s="1">
        <v>0.3</v>
      </c>
      <c r="N258" s="1">
        <v>100</v>
      </c>
      <c r="O258" s="1">
        <v>0.1</v>
      </c>
      <c r="P258" s="1">
        <v>0.4</v>
      </c>
      <c r="Q258" s="1">
        <v>0.5</v>
      </c>
      <c r="R258" s="1">
        <v>0.4</v>
      </c>
      <c r="S258" s="1">
        <v>0.5</v>
      </c>
      <c r="T258" s="1">
        <v>0</v>
      </c>
      <c r="U258" s="1">
        <v>0</v>
      </c>
      <c r="V258" s="1">
        <v>2.7</v>
      </c>
      <c r="W258" s="3">
        <v>3839173.1376563688</v>
      </c>
    </row>
    <row r="259" spans="1:23" x14ac:dyDescent="0.3">
      <c r="A259" t="s">
        <v>260</v>
      </c>
      <c r="B259" t="s">
        <v>1254</v>
      </c>
      <c r="D259" t="s">
        <v>0</v>
      </c>
      <c r="E259" s="1">
        <v>24.3</v>
      </c>
      <c r="F259" s="1">
        <v>3.2</v>
      </c>
      <c r="G259" s="1">
        <v>6.1</v>
      </c>
      <c r="H259" s="1">
        <v>51.9</v>
      </c>
      <c r="I259" s="1">
        <v>0</v>
      </c>
      <c r="J259" s="1">
        <v>0</v>
      </c>
      <c r="K259" s="1">
        <v>100</v>
      </c>
      <c r="L259" s="1">
        <v>1.9</v>
      </c>
      <c r="M259" s="1">
        <v>2.2000000000000002</v>
      </c>
      <c r="N259" s="1">
        <v>84.5</v>
      </c>
      <c r="O259" s="1">
        <v>1.6</v>
      </c>
      <c r="P259" s="1">
        <v>4.8</v>
      </c>
      <c r="Q259" s="1">
        <v>6.4</v>
      </c>
      <c r="R259" s="1">
        <v>1.3</v>
      </c>
      <c r="S259" s="1">
        <v>1.9</v>
      </c>
      <c r="T259" s="1">
        <v>1.1000000000000001</v>
      </c>
      <c r="U259" s="1">
        <v>0.9</v>
      </c>
      <c r="V259" s="1">
        <v>8.3000000000000007</v>
      </c>
      <c r="W259" s="3">
        <v>15740535.581738284</v>
      </c>
    </row>
    <row r="260" spans="1:23" x14ac:dyDescent="0.3">
      <c r="A260" t="s">
        <v>261</v>
      </c>
      <c r="B260" t="s">
        <v>1255</v>
      </c>
      <c r="D260" t="s">
        <v>0</v>
      </c>
      <c r="E260" s="1">
        <v>29</v>
      </c>
      <c r="F260" s="1">
        <v>6.6</v>
      </c>
      <c r="G260" s="1">
        <v>12.4</v>
      </c>
      <c r="H260" s="1">
        <v>53.3</v>
      </c>
      <c r="I260" s="1">
        <v>0.3</v>
      </c>
      <c r="J260" s="1">
        <v>0.8</v>
      </c>
      <c r="K260" s="1">
        <v>34.5</v>
      </c>
      <c r="L260" s="1">
        <v>2.2999999999999998</v>
      </c>
      <c r="M260" s="1">
        <v>2.8</v>
      </c>
      <c r="N260" s="1">
        <v>84.8</v>
      </c>
      <c r="O260" s="1">
        <v>2.4</v>
      </c>
      <c r="P260" s="1">
        <v>6.8</v>
      </c>
      <c r="Q260" s="1">
        <v>9.1999999999999993</v>
      </c>
      <c r="R260" s="1">
        <v>1.2</v>
      </c>
      <c r="S260" s="1">
        <v>1.9</v>
      </c>
      <c r="T260" s="1">
        <v>0.6</v>
      </c>
      <c r="U260" s="1">
        <v>1.8</v>
      </c>
      <c r="V260" s="1">
        <v>15.9</v>
      </c>
      <c r="W260" s="3">
        <v>29937178.875140842</v>
      </c>
    </row>
    <row r="261" spans="1:23" x14ac:dyDescent="0.3">
      <c r="A261" t="s">
        <v>123</v>
      </c>
      <c r="B261" t="s">
        <v>1256</v>
      </c>
      <c r="D261" t="s">
        <v>0</v>
      </c>
      <c r="E261" s="1">
        <v>15.1</v>
      </c>
      <c r="F261" s="1">
        <v>1.5</v>
      </c>
      <c r="G261" s="1">
        <v>3.1</v>
      </c>
      <c r="H261" s="1">
        <v>49.5</v>
      </c>
      <c r="I261" s="1">
        <v>0</v>
      </c>
      <c r="J261" s="1">
        <v>0</v>
      </c>
      <c r="K261" s="1">
        <v>0</v>
      </c>
      <c r="L261" s="1">
        <v>0.4</v>
      </c>
      <c r="M261" s="1">
        <v>0.6</v>
      </c>
      <c r="N261" s="1">
        <v>68.400000000000006</v>
      </c>
      <c r="O261" s="1">
        <v>0.4</v>
      </c>
      <c r="P261" s="1">
        <v>3.9</v>
      </c>
      <c r="Q261" s="1">
        <v>4.3</v>
      </c>
      <c r="R261" s="1">
        <v>1.7</v>
      </c>
      <c r="S261" s="1">
        <v>0.5</v>
      </c>
      <c r="T261" s="1">
        <v>0.8</v>
      </c>
      <c r="U261" s="1">
        <v>0.3</v>
      </c>
      <c r="V261" s="1">
        <v>3.5</v>
      </c>
      <c r="W261" s="3">
        <v>24452687.284519855</v>
      </c>
    </row>
    <row r="262" spans="1:23" x14ac:dyDescent="0.3">
      <c r="A262" t="s">
        <v>123</v>
      </c>
      <c r="B262" t="s">
        <v>1217</v>
      </c>
      <c r="D262" t="s">
        <v>0</v>
      </c>
      <c r="E262" s="1">
        <v>23.8</v>
      </c>
      <c r="F262" s="1">
        <v>3.6</v>
      </c>
      <c r="G262" s="1">
        <v>9.8000000000000007</v>
      </c>
      <c r="H262" s="1">
        <v>36.4</v>
      </c>
      <c r="I262" s="1">
        <v>1</v>
      </c>
      <c r="J262" s="1">
        <v>2.8</v>
      </c>
      <c r="K262" s="1">
        <v>36.299999999999997</v>
      </c>
      <c r="L262" s="1">
        <v>3.4</v>
      </c>
      <c r="M262" s="1">
        <v>3.9</v>
      </c>
      <c r="N262" s="1">
        <v>88.4</v>
      </c>
      <c r="O262" s="1">
        <v>0.2</v>
      </c>
      <c r="P262" s="1">
        <v>2</v>
      </c>
      <c r="Q262" s="1">
        <v>2.2000000000000002</v>
      </c>
      <c r="R262" s="1">
        <v>1.3</v>
      </c>
      <c r="S262" s="1">
        <v>1</v>
      </c>
      <c r="T262" s="1">
        <v>0.5</v>
      </c>
      <c r="U262" s="1">
        <v>0</v>
      </c>
      <c r="V262" s="1">
        <v>11.5</v>
      </c>
      <c r="W262" s="3">
        <v>1093768.026554307</v>
      </c>
    </row>
    <row r="263" spans="1:23" x14ac:dyDescent="0.3">
      <c r="A263" t="s">
        <v>262</v>
      </c>
      <c r="B263" t="s">
        <v>1257</v>
      </c>
      <c r="D263" t="s">
        <v>0</v>
      </c>
      <c r="E263" s="1">
        <v>18.3</v>
      </c>
      <c r="F263" s="1">
        <v>1.6</v>
      </c>
      <c r="G263" s="1">
        <v>3.8</v>
      </c>
      <c r="H263" s="1">
        <v>43</v>
      </c>
      <c r="I263" s="1">
        <v>0.8</v>
      </c>
      <c r="J263" s="1">
        <v>2.2999999999999998</v>
      </c>
      <c r="K263" s="1">
        <v>35.1</v>
      </c>
      <c r="L263" s="1">
        <v>0.4</v>
      </c>
      <c r="M263" s="1">
        <v>0.7</v>
      </c>
      <c r="N263" s="1">
        <v>56.5</v>
      </c>
      <c r="O263" s="1">
        <v>0.8</v>
      </c>
      <c r="P263" s="1">
        <v>2.8</v>
      </c>
      <c r="Q263" s="1">
        <v>3.6</v>
      </c>
      <c r="R263" s="1">
        <v>1.3</v>
      </c>
      <c r="S263" s="1">
        <v>0.6</v>
      </c>
      <c r="T263" s="1">
        <v>0.3</v>
      </c>
      <c r="U263" s="1">
        <v>0.4</v>
      </c>
      <c r="V263" s="1">
        <v>4.5</v>
      </c>
      <c r="W263" s="3">
        <v>3126392.9096952681</v>
      </c>
    </row>
    <row r="264" spans="1:23" x14ac:dyDescent="0.3">
      <c r="A264" t="s">
        <v>116</v>
      </c>
      <c r="B264" t="s">
        <v>1258</v>
      </c>
      <c r="D264" t="s">
        <v>0</v>
      </c>
      <c r="E264" s="1">
        <v>15.6</v>
      </c>
      <c r="F264" s="1">
        <v>2</v>
      </c>
      <c r="G264" s="1">
        <v>4.3</v>
      </c>
      <c r="H264" s="1">
        <v>46.2</v>
      </c>
      <c r="I264" s="1">
        <v>0</v>
      </c>
      <c r="J264" s="1">
        <v>0</v>
      </c>
      <c r="K264" s="1" t="s">
        <v>35</v>
      </c>
      <c r="L264" s="1">
        <v>2</v>
      </c>
      <c r="M264" s="1">
        <v>2</v>
      </c>
      <c r="N264" s="1">
        <v>100</v>
      </c>
      <c r="O264" s="1">
        <v>0</v>
      </c>
      <c r="P264" s="1">
        <v>1.7</v>
      </c>
      <c r="Q264" s="1">
        <v>1.7</v>
      </c>
      <c r="R264" s="1">
        <v>1</v>
      </c>
      <c r="S264" s="1">
        <v>1.7</v>
      </c>
      <c r="T264" s="1">
        <v>0</v>
      </c>
      <c r="U264" s="1">
        <v>0</v>
      </c>
      <c r="V264" s="1">
        <v>6</v>
      </c>
      <c r="W264" s="3">
        <v>16850334.190077771</v>
      </c>
    </row>
    <row r="265" spans="1:23" x14ac:dyDescent="0.3">
      <c r="A265" t="s">
        <v>263</v>
      </c>
      <c r="B265" t="s">
        <v>1259</v>
      </c>
      <c r="D265" t="s">
        <v>0</v>
      </c>
      <c r="E265" s="1">
        <v>30.7</v>
      </c>
      <c r="F265" s="1">
        <v>2.8</v>
      </c>
      <c r="G265" s="1">
        <v>8.1999999999999993</v>
      </c>
      <c r="H265" s="1">
        <v>34.1</v>
      </c>
      <c r="I265" s="1">
        <v>0.7</v>
      </c>
      <c r="J265" s="1">
        <v>2.2000000000000002</v>
      </c>
      <c r="K265" s="1">
        <v>30.4</v>
      </c>
      <c r="L265" s="1">
        <v>3.5</v>
      </c>
      <c r="M265" s="1">
        <v>4.2</v>
      </c>
      <c r="N265" s="1">
        <v>83</v>
      </c>
      <c r="O265" s="1">
        <v>0.8</v>
      </c>
      <c r="P265" s="1">
        <v>3.8</v>
      </c>
      <c r="Q265" s="1">
        <v>4.7</v>
      </c>
      <c r="R265" s="1">
        <v>8.9</v>
      </c>
      <c r="S265" s="1">
        <v>2.2999999999999998</v>
      </c>
      <c r="T265" s="1">
        <v>2.2999999999999998</v>
      </c>
      <c r="U265" s="1">
        <v>0.1</v>
      </c>
      <c r="V265" s="1">
        <v>9.6999999999999993</v>
      </c>
      <c r="W265" s="3">
        <v>23631769.922723141</v>
      </c>
    </row>
    <row r="266" spans="1:23" x14ac:dyDescent="0.3">
      <c r="A266" t="s">
        <v>264</v>
      </c>
      <c r="B266" t="s">
        <v>1260</v>
      </c>
      <c r="D266" t="s">
        <v>0</v>
      </c>
      <c r="E266" s="1">
        <v>18.600000000000001</v>
      </c>
      <c r="F266" s="1">
        <v>3.3</v>
      </c>
      <c r="G266" s="1">
        <v>6.8</v>
      </c>
      <c r="H266" s="1">
        <v>49.2</v>
      </c>
      <c r="I266" s="1">
        <v>0.6</v>
      </c>
      <c r="J266" s="1">
        <v>1.6</v>
      </c>
      <c r="K266" s="1">
        <v>35.6</v>
      </c>
      <c r="L266" s="1">
        <v>1.9</v>
      </c>
      <c r="M266" s="1">
        <v>2.5</v>
      </c>
      <c r="N266" s="1">
        <v>76</v>
      </c>
      <c r="O266" s="1">
        <v>0.9</v>
      </c>
      <c r="P266" s="1">
        <v>1.8</v>
      </c>
      <c r="Q266" s="1">
        <v>2.8</v>
      </c>
      <c r="R266" s="1">
        <v>0.4</v>
      </c>
      <c r="S266" s="1">
        <v>0.7</v>
      </c>
      <c r="T266" s="1">
        <v>0.2</v>
      </c>
      <c r="U266" s="1">
        <v>0.1</v>
      </c>
      <c r="V266" s="1">
        <v>9.1999999999999993</v>
      </c>
      <c r="W266" s="3">
        <v>4439067.2752121314</v>
      </c>
    </row>
    <row r="267" spans="1:23" x14ac:dyDescent="0.3">
      <c r="A267" t="s">
        <v>265</v>
      </c>
      <c r="B267" t="s">
        <v>1261</v>
      </c>
      <c r="D267" t="s">
        <v>0</v>
      </c>
      <c r="E267" s="1">
        <v>20.9</v>
      </c>
      <c r="F267" s="1">
        <v>1.4</v>
      </c>
      <c r="G267" s="1">
        <v>3.2</v>
      </c>
      <c r="H267" s="1">
        <v>45.1</v>
      </c>
      <c r="I267" s="1">
        <v>0</v>
      </c>
      <c r="J267" s="1">
        <v>0.3</v>
      </c>
      <c r="K267" s="1">
        <v>10</v>
      </c>
      <c r="L267" s="1">
        <v>0.2</v>
      </c>
      <c r="M267" s="1">
        <v>0.3</v>
      </c>
      <c r="N267" s="1">
        <v>54.5</v>
      </c>
      <c r="O267" s="1">
        <v>0.4</v>
      </c>
      <c r="P267" s="1">
        <v>1.4</v>
      </c>
      <c r="Q267" s="1">
        <v>1.9</v>
      </c>
      <c r="R267" s="1">
        <v>0.9</v>
      </c>
      <c r="S267" s="1">
        <v>0.4</v>
      </c>
      <c r="T267" s="1">
        <v>0.5</v>
      </c>
      <c r="U267" s="1">
        <v>0.1</v>
      </c>
      <c r="V267" s="1">
        <v>3.1</v>
      </c>
      <c r="W267" s="3">
        <v>21898288.895870212</v>
      </c>
    </row>
    <row r="268" spans="1:23" x14ac:dyDescent="0.3">
      <c r="A268" t="s">
        <v>266</v>
      </c>
      <c r="B268" t="s">
        <v>1121</v>
      </c>
      <c r="D268" t="s">
        <v>0</v>
      </c>
      <c r="E268" s="1">
        <v>10.9</v>
      </c>
      <c r="F268" s="1">
        <v>1.2</v>
      </c>
      <c r="G268" s="1">
        <v>3.4</v>
      </c>
      <c r="H268" s="1">
        <v>35.5</v>
      </c>
      <c r="I268" s="1">
        <v>0.2</v>
      </c>
      <c r="J268" s="1">
        <v>0.4</v>
      </c>
      <c r="K268" s="1">
        <v>50</v>
      </c>
      <c r="L268" s="1">
        <v>0.3</v>
      </c>
      <c r="M268" s="1">
        <v>0.6</v>
      </c>
      <c r="N268" s="1">
        <v>60</v>
      </c>
      <c r="O268" s="1">
        <v>0.3</v>
      </c>
      <c r="P268" s="1">
        <v>1.3</v>
      </c>
      <c r="Q268" s="1">
        <v>1.7</v>
      </c>
      <c r="R268" s="1">
        <v>1.6</v>
      </c>
      <c r="S268" s="1">
        <v>0.9</v>
      </c>
      <c r="T268" s="1">
        <v>0.4</v>
      </c>
      <c r="U268" s="1">
        <v>0.1</v>
      </c>
      <c r="V268" s="1">
        <v>3</v>
      </c>
      <c r="W268" s="3">
        <v>19315467.196856555</v>
      </c>
    </row>
    <row r="269" spans="1:23" x14ac:dyDescent="0.3">
      <c r="A269" t="s">
        <v>238</v>
      </c>
      <c r="B269" t="s">
        <v>1262</v>
      </c>
      <c r="D269" t="s">
        <v>0</v>
      </c>
      <c r="E269" s="1">
        <v>23.5</v>
      </c>
      <c r="F269" s="1">
        <v>4.7</v>
      </c>
      <c r="G269" s="1">
        <v>11.4</v>
      </c>
      <c r="H269" s="1">
        <v>40.9</v>
      </c>
      <c r="I269" s="1">
        <v>0.9</v>
      </c>
      <c r="J269" s="1">
        <v>3</v>
      </c>
      <c r="K269" s="1">
        <v>30.7</v>
      </c>
      <c r="L269" s="1">
        <v>2.2000000000000002</v>
      </c>
      <c r="M269" s="1">
        <v>2.6</v>
      </c>
      <c r="N269" s="1">
        <v>84.8</v>
      </c>
      <c r="O269" s="1">
        <v>0.5</v>
      </c>
      <c r="P269" s="1">
        <v>2.5</v>
      </c>
      <c r="Q269" s="1">
        <v>3</v>
      </c>
      <c r="R269" s="1">
        <v>3.1</v>
      </c>
      <c r="S269" s="1">
        <v>2</v>
      </c>
      <c r="T269" s="1">
        <v>0.6</v>
      </c>
      <c r="U269" s="1">
        <v>0.1</v>
      </c>
      <c r="V269" s="1">
        <v>12.4</v>
      </c>
      <c r="W269" s="3">
        <v>17152129.948218722</v>
      </c>
    </row>
    <row r="270" spans="1:23" x14ac:dyDescent="0.3">
      <c r="A270" t="s">
        <v>267</v>
      </c>
      <c r="B270" t="s">
        <v>1263</v>
      </c>
      <c r="D270" t="s">
        <v>39</v>
      </c>
      <c r="E270" s="1">
        <v>12.6</v>
      </c>
      <c r="F270" s="1">
        <v>2.2999999999999998</v>
      </c>
      <c r="G270" s="1">
        <v>4.5</v>
      </c>
      <c r="H270" s="1">
        <v>51.7</v>
      </c>
      <c r="I270" s="1">
        <v>0</v>
      </c>
      <c r="J270" s="1">
        <v>0</v>
      </c>
      <c r="K270" s="1">
        <v>0</v>
      </c>
      <c r="L270" s="1">
        <v>0.5</v>
      </c>
      <c r="M270" s="1">
        <v>0.6</v>
      </c>
      <c r="N270" s="1">
        <v>93.3</v>
      </c>
      <c r="O270" s="1">
        <v>1.2</v>
      </c>
      <c r="P270" s="1">
        <v>2.8</v>
      </c>
      <c r="Q270" s="1">
        <v>4</v>
      </c>
      <c r="R270" s="1">
        <v>0.4</v>
      </c>
      <c r="S270" s="1">
        <v>0.6</v>
      </c>
      <c r="T270" s="1">
        <v>0.3</v>
      </c>
      <c r="U270" s="1">
        <v>0.5</v>
      </c>
      <c r="V270" s="1">
        <v>5.2</v>
      </c>
      <c r="W270" s="3">
        <v>4886789.6109528607</v>
      </c>
    </row>
    <row r="271" spans="1:23" x14ac:dyDescent="0.3">
      <c r="A271" t="s">
        <v>268</v>
      </c>
      <c r="B271" t="s">
        <v>1264</v>
      </c>
      <c r="D271" t="s">
        <v>39</v>
      </c>
      <c r="E271" s="1">
        <v>19.899999999999999</v>
      </c>
      <c r="F271" s="1">
        <v>1.5</v>
      </c>
      <c r="G271" s="1">
        <v>3.1</v>
      </c>
      <c r="H271" s="1">
        <v>47.8</v>
      </c>
      <c r="I271" s="1">
        <v>0.3</v>
      </c>
      <c r="J271" s="1">
        <v>0.9</v>
      </c>
      <c r="K271" s="1">
        <v>27.3</v>
      </c>
      <c r="L271" s="1">
        <v>0.3</v>
      </c>
      <c r="M271" s="1">
        <v>0.3</v>
      </c>
      <c r="N271" s="1">
        <v>75</v>
      </c>
      <c r="O271" s="1">
        <v>0.6</v>
      </c>
      <c r="P271" s="1">
        <v>2.2999999999999998</v>
      </c>
      <c r="Q271" s="1">
        <v>2.9</v>
      </c>
      <c r="R271" s="1">
        <v>1</v>
      </c>
      <c r="S271" s="1">
        <v>0.7</v>
      </c>
      <c r="T271" s="1">
        <v>0.8</v>
      </c>
      <c r="U271" s="1">
        <v>0.2</v>
      </c>
      <c r="V271" s="1">
        <v>3.5</v>
      </c>
      <c r="W271" s="3">
        <v>2808690.2323642247</v>
      </c>
    </row>
    <row r="272" spans="1:23" x14ac:dyDescent="0.3">
      <c r="A272" t="s">
        <v>158</v>
      </c>
      <c r="B272" t="s">
        <v>1265</v>
      </c>
      <c r="D272" t="s">
        <v>39</v>
      </c>
      <c r="E272" s="1">
        <v>35.6</v>
      </c>
      <c r="F272" s="1">
        <v>8.6999999999999993</v>
      </c>
      <c r="G272" s="1">
        <v>17.8</v>
      </c>
      <c r="H272" s="1">
        <v>48.9</v>
      </c>
      <c r="I272" s="1">
        <v>0.5</v>
      </c>
      <c r="J272" s="1">
        <v>1.7</v>
      </c>
      <c r="K272" s="1">
        <v>27.8</v>
      </c>
      <c r="L272" s="1">
        <v>5</v>
      </c>
      <c r="M272" s="1">
        <v>6.6</v>
      </c>
      <c r="N272" s="1">
        <v>75</v>
      </c>
      <c r="O272" s="1">
        <v>2.1</v>
      </c>
      <c r="P272" s="1">
        <v>8.8000000000000007</v>
      </c>
      <c r="Q272" s="1">
        <v>10.8</v>
      </c>
      <c r="R272" s="1">
        <v>1.6</v>
      </c>
      <c r="S272" s="1">
        <v>2.2999999999999998</v>
      </c>
      <c r="T272" s="1">
        <v>1.3</v>
      </c>
      <c r="U272" s="1">
        <v>2.5</v>
      </c>
      <c r="V272" s="1">
        <v>22.8</v>
      </c>
      <c r="W272" s="3">
        <v>27595288.455407348</v>
      </c>
    </row>
    <row r="273" spans="1:23" x14ac:dyDescent="0.3">
      <c r="A273" t="s">
        <v>269</v>
      </c>
      <c r="B273" t="s">
        <v>1122</v>
      </c>
      <c r="D273" t="s">
        <v>39</v>
      </c>
      <c r="E273" s="1">
        <v>19.2</v>
      </c>
      <c r="F273" s="1">
        <v>1.6</v>
      </c>
      <c r="G273" s="1">
        <v>3.8</v>
      </c>
      <c r="H273" s="1">
        <v>42.9</v>
      </c>
      <c r="I273" s="1">
        <v>0.5</v>
      </c>
      <c r="J273" s="1">
        <v>1.6</v>
      </c>
      <c r="K273" s="1">
        <v>31.6</v>
      </c>
      <c r="L273" s="1">
        <v>0.3</v>
      </c>
      <c r="M273" s="1">
        <v>0.5</v>
      </c>
      <c r="N273" s="1">
        <v>61.1</v>
      </c>
      <c r="O273" s="1">
        <v>0.7</v>
      </c>
      <c r="P273" s="1">
        <v>2.8</v>
      </c>
      <c r="Q273" s="1">
        <v>3.4</v>
      </c>
      <c r="R273" s="1">
        <v>0.5</v>
      </c>
      <c r="S273" s="1">
        <v>0.3</v>
      </c>
      <c r="T273" s="1">
        <v>0.4</v>
      </c>
      <c r="U273" s="1">
        <v>0.3</v>
      </c>
      <c r="V273" s="1">
        <v>4.0999999999999996</v>
      </c>
      <c r="W273" s="3">
        <v>26586931.426300563</v>
      </c>
    </row>
    <row r="274" spans="1:23" x14ac:dyDescent="0.3">
      <c r="A274" t="s">
        <v>270</v>
      </c>
      <c r="B274" t="s">
        <v>271</v>
      </c>
      <c r="D274" t="s">
        <v>39</v>
      </c>
      <c r="E274" s="1">
        <v>33.5</v>
      </c>
      <c r="F274" s="1">
        <v>5</v>
      </c>
      <c r="G274" s="1">
        <v>12.3</v>
      </c>
      <c r="H274" s="1">
        <v>40.5</v>
      </c>
      <c r="I274" s="1">
        <v>2.4</v>
      </c>
      <c r="J274" s="1">
        <v>6.6</v>
      </c>
      <c r="K274" s="1">
        <v>36.9</v>
      </c>
      <c r="L274" s="1">
        <v>2.6</v>
      </c>
      <c r="M274" s="1">
        <v>3</v>
      </c>
      <c r="N274" s="1">
        <v>88</v>
      </c>
      <c r="O274" s="1">
        <v>0.3</v>
      </c>
      <c r="P274" s="1">
        <v>1.9</v>
      </c>
      <c r="Q274" s="1">
        <v>2.1</v>
      </c>
      <c r="R274" s="1">
        <v>2.6</v>
      </c>
      <c r="S274" s="1">
        <v>1.6</v>
      </c>
      <c r="T274" s="1">
        <v>0.9</v>
      </c>
      <c r="U274" s="1">
        <v>0.3</v>
      </c>
      <c r="V274" s="1">
        <v>15.1</v>
      </c>
      <c r="W274" s="3">
        <v>21309507.63787609</v>
      </c>
    </row>
    <row r="275" spans="1:23" x14ac:dyDescent="0.3">
      <c r="A275" t="s">
        <v>272</v>
      </c>
      <c r="B275" t="s">
        <v>1266</v>
      </c>
      <c r="D275" t="s">
        <v>39</v>
      </c>
      <c r="E275" s="1">
        <v>3.1</v>
      </c>
      <c r="F275" s="1">
        <v>0.3</v>
      </c>
      <c r="G275" s="1">
        <v>1</v>
      </c>
      <c r="H275" s="1">
        <v>25</v>
      </c>
      <c r="I275" s="1">
        <v>0</v>
      </c>
      <c r="J275" s="1">
        <v>0.3</v>
      </c>
      <c r="K275" s="1">
        <v>0</v>
      </c>
      <c r="L275" s="1">
        <v>0</v>
      </c>
      <c r="M275" s="1">
        <v>0</v>
      </c>
      <c r="N275" s="1" t="s">
        <v>35</v>
      </c>
      <c r="O275" s="1">
        <v>0</v>
      </c>
      <c r="P275" s="1">
        <v>0</v>
      </c>
      <c r="Q275" s="1">
        <v>0</v>
      </c>
      <c r="R275" s="1">
        <v>0.3</v>
      </c>
      <c r="S275" s="1">
        <v>0.3</v>
      </c>
      <c r="T275" s="1">
        <v>0.3</v>
      </c>
      <c r="U275" s="1">
        <v>0</v>
      </c>
      <c r="V275" s="1">
        <v>0.5</v>
      </c>
      <c r="W275" s="3">
        <v>25025050.275682125</v>
      </c>
    </row>
    <row r="276" spans="1:23" x14ac:dyDescent="0.3">
      <c r="A276" t="s">
        <v>273</v>
      </c>
      <c r="B276" t="s">
        <v>1057</v>
      </c>
      <c r="D276" t="s">
        <v>39</v>
      </c>
      <c r="E276" s="1">
        <v>24.7</v>
      </c>
      <c r="F276" s="1">
        <v>4.8</v>
      </c>
      <c r="G276" s="1">
        <v>10.9</v>
      </c>
      <c r="H276" s="1">
        <v>44.2</v>
      </c>
      <c r="I276" s="1">
        <v>1.3</v>
      </c>
      <c r="J276" s="1">
        <v>3.2</v>
      </c>
      <c r="K276" s="1">
        <v>40.200000000000003</v>
      </c>
      <c r="L276" s="1">
        <v>2.5</v>
      </c>
      <c r="M276" s="1">
        <v>3.2</v>
      </c>
      <c r="N276" s="1">
        <v>77.3</v>
      </c>
      <c r="O276" s="1">
        <v>0.3</v>
      </c>
      <c r="P276" s="1">
        <v>2.2000000000000002</v>
      </c>
      <c r="Q276" s="1">
        <v>2.5</v>
      </c>
      <c r="R276" s="1">
        <v>4.5</v>
      </c>
      <c r="S276" s="1">
        <v>2.2999999999999998</v>
      </c>
      <c r="T276" s="1">
        <v>1.1000000000000001</v>
      </c>
      <c r="U276" s="1">
        <v>0.4</v>
      </c>
      <c r="V276" s="1">
        <v>13.5</v>
      </c>
      <c r="W276" s="3">
        <v>5882658.9356893208</v>
      </c>
    </row>
    <row r="277" spans="1:23" x14ac:dyDescent="0.3">
      <c r="A277" t="s">
        <v>274</v>
      </c>
      <c r="B277" t="s">
        <v>1267</v>
      </c>
      <c r="D277" t="s">
        <v>39</v>
      </c>
      <c r="E277" s="1">
        <v>9.1999999999999993</v>
      </c>
      <c r="F277" s="1">
        <v>1.4</v>
      </c>
      <c r="G277" s="1">
        <v>1.8</v>
      </c>
      <c r="H277" s="1">
        <v>81.3</v>
      </c>
      <c r="I277" s="1">
        <v>0</v>
      </c>
      <c r="J277" s="1">
        <v>0</v>
      </c>
      <c r="K277" s="1" t="s">
        <v>35</v>
      </c>
      <c r="L277" s="1">
        <v>0.1</v>
      </c>
      <c r="M277" s="1">
        <v>0.4</v>
      </c>
      <c r="N277" s="1">
        <v>25</v>
      </c>
      <c r="O277" s="1">
        <v>0.7</v>
      </c>
      <c r="P277" s="1">
        <v>1.4</v>
      </c>
      <c r="Q277" s="1">
        <v>2.1</v>
      </c>
      <c r="R277" s="1">
        <v>0.6</v>
      </c>
      <c r="S277" s="1">
        <v>0.7</v>
      </c>
      <c r="T277" s="1">
        <v>0</v>
      </c>
      <c r="U277" s="1">
        <v>0.2</v>
      </c>
      <c r="V277" s="1">
        <v>3</v>
      </c>
      <c r="W277" s="3">
        <v>19932995.640653603</v>
      </c>
    </row>
    <row r="278" spans="1:23" x14ac:dyDescent="0.3">
      <c r="A278" t="s">
        <v>275</v>
      </c>
      <c r="B278" t="s">
        <v>1268</v>
      </c>
      <c r="D278" t="s">
        <v>39</v>
      </c>
      <c r="E278" s="1">
        <v>16</v>
      </c>
      <c r="F278" s="1">
        <v>1.5</v>
      </c>
      <c r="G278" s="1">
        <v>4</v>
      </c>
      <c r="H278" s="1">
        <v>37.5</v>
      </c>
      <c r="I278" s="1">
        <v>0.9</v>
      </c>
      <c r="J278" s="1">
        <v>2.8</v>
      </c>
      <c r="K278" s="1">
        <v>32</v>
      </c>
      <c r="L278" s="1">
        <v>0.4</v>
      </c>
      <c r="M278" s="1">
        <v>0.6</v>
      </c>
      <c r="N278" s="1">
        <v>72.7</v>
      </c>
      <c r="O278" s="1">
        <v>0.2</v>
      </c>
      <c r="P278" s="1">
        <v>2.6</v>
      </c>
      <c r="Q278" s="1">
        <v>2.8</v>
      </c>
      <c r="R278" s="1">
        <v>0.6</v>
      </c>
      <c r="S278" s="1">
        <v>0.3</v>
      </c>
      <c r="T278" s="1">
        <v>0.1</v>
      </c>
      <c r="U278" s="1">
        <v>0.2</v>
      </c>
      <c r="V278" s="1">
        <v>4.3</v>
      </c>
      <c r="W278" s="3">
        <v>14078418.577185277</v>
      </c>
    </row>
    <row r="279" spans="1:23" x14ac:dyDescent="0.3">
      <c r="A279" t="s">
        <v>276</v>
      </c>
      <c r="B279" t="s">
        <v>1079</v>
      </c>
      <c r="D279" t="s">
        <v>39</v>
      </c>
      <c r="E279" s="1">
        <v>11.7</v>
      </c>
      <c r="F279" s="1">
        <v>0</v>
      </c>
      <c r="G279" s="1">
        <v>0.5</v>
      </c>
      <c r="H279" s="1">
        <v>0</v>
      </c>
      <c r="I279" s="1">
        <v>0</v>
      </c>
      <c r="J279" s="1">
        <v>0.5</v>
      </c>
      <c r="K279" s="1">
        <v>0</v>
      </c>
      <c r="L279" s="1">
        <v>0</v>
      </c>
      <c r="M279" s="1">
        <v>0</v>
      </c>
      <c r="N279" s="1" t="s">
        <v>35</v>
      </c>
      <c r="O279" s="1">
        <v>0</v>
      </c>
      <c r="P279" s="1">
        <v>0</v>
      </c>
      <c r="Q279" s="1">
        <v>0</v>
      </c>
      <c r="R279" s="1">
        <v>2</v>
      </c>
      <c r="S279" s="1">
        <v>0</v>
      </c>
      <c r="T279" s="1">
        <v>0.5</v>
      </c>
      <c r="U279" s="1">
        <v>0</v>
      </c>
      <c r="V279" s="1">
        <v>0</v>
      </c>
      <c r="W279" s="3">
        <v>29095757.672919929</v>
      </c>
    </row>
    <row r="280" spans="1:23" x14ac:dyDescent="0.3">
      <c r="A280" t="s">
        <v>277</v>
      </c>
      <c r="B280" t="s">
        <v>207</v>
      </c>
      <c r="D280" t="s">
        <v>39</v>
      </c>
      <c r="E280" s="1">
        <v>23.4</v>
      </c>
      <c r="F280" s="1">
        <v>3.3</v>
      </c>
      <c r="G280" s="1">
        <v>9.1</v>
      </c>
      <c r="H280" s="1">
        <v>35.799999999999997</v>
      </c>
      <c r="I280" s="1">
        <v>0.5</v>
      </c>
      <c r="J280" s="1">
        <v>2.5</v>
      </c>
      <c r="K280" s="1">
        <v>19.100000000000001</v>
      </c>
      <c r="L280" s="1">
        <v>0.9</v>
      </c>
      <c r="M280" s="1">
        <v>1.3</v>
      </c>
      <c r="N280" s="1">
        <v>72</v>
      </c>
      <c r="O280" s="1">
        <v>0.3</v>
      </c>
      <c r="P280" s="1">
        <v>2.9</v>
      </c>
      <c r="Q280" s="1">
        <v>3.3</v>
      </c>
      <c r="R280" s="1">
        <v>1.9</v>
      </c>
      <c r="S280" s="1">
        <v>1.4</v>
      </c>
      <c r="T280" s="1">
        <v>0.8</v>
      </c>
      <c r="U280" s="1">
        <v>0.1</v>
      </c>
      <c r="V280" s="1">
        <v>7.9</v>
      </c>
      <c r="W280" s="3">
        <v>3566988.5643162504</v>
      </c>
    </row>
    <row r="281" spans="1:23" x14ac:dyDescent="0.3">
      <c r="A281" t="s">
        <v>278</v>
      </c>
      <c r="B281" t="s">
        <v>1269</v>
      </c>
      <c r="D281" t="s">
        <v>39</v>
      </c>
      <c r="E281" s="1">
        <v>16.5</v>
      </c>
      <c r="F281" s="1">
        <v>0.9</v>
      </c>
      <c r="G281" s="1">
        <v>1.9</v>
      </c>
      <c r="H281" s="1">
        <v>50</v>
      </c>
      <c r="I281" s="1">
        <v>0</v>
      </c>
      <c r="J281" s="1">
        <v>0</v>
      </c>
      <c r="K281" s="1" t="s">
        <v>35</v>
      </c>
      <c r="L281" s="1">
        <v>1.1000000000000001</v>
      </c>
      <c r="M281" s="1">
        <v>1.8</v>
      </c>
      <c r="N281" s="1">
        <v>61.5</v>
      </c>
      <c r="O281" s="1">
        <v>1.3</v>
      </c>
      <c r="P281" s="1">
        <v>3.5</v>
      </c>
      <c r="Q281" s="1">
        <v>4.8</v>
      </c>
      <c r="R281" s="1">
        <v>0.4</v>
      </c>
      <c r="S281" s="1">
        <v>1</v>
      </c>
      <c r="T281" s="1">
        <v>0.3</v>
      </c>
      <c r="U281" s="1">
        <v>0.4</v>
      </c>
      <c r="V281" s="1">
        <v>3</v>
      </c>
      <c r="W281" s="3">
        <v>5692145.9583751354</v>
      </c>
    </row>
    <row r="282" spans="1:23" x14ac:dyDescent="0.3">
      <c r="A282" t="s">
        <v>225</v>
      </c>
      <c r="B282" t="s">
        <v>120</v>
      </c>
      <c r="D282" t="s">
        <v>39</v>
      </c>
      <c r="E282" s="1">
        <v>31.6</v>
      </c>
      <c r="F282" s="1">
        <v>5.8</v>
      </c>
      <c r="G282" s="1">
        <v>13.4</v>
      </c>
      <c r="H282" s="1">
        <v>43.1</v>
      </c>
      <c r="I282" s="1">
        <v>1.9</v>
      </c>
      <c r="J282" s="1">
        <v>5.3</v>
      </c>
      <c r="K282" s="1">
        <v>36.700000000000003</v>
      </c>
      <c r="L282" s="1">
        <v>3.2</v>
      </c>
      <c r="M282" s="1">
        <v>3.6</v>
      </c>
      <c r="N282" s="1">
        <v>88.5</v>
      </c>
      <c r="O282" s="1">
        <v>2</v>
      </c>
      <c r="P282" s="1">
        <v>4.3</v>
      </c>
      <c r="Q282" s="1">
        <v>6.3</v>
      </c>
      <c r="R282" s="1">
        <v>1.1000000000000001</v>
      </c>
      <c r="S282" s="1">
        <v>1.7</v>
      </c>
      <c r="T282" s="1">
        <v>0.6</v>
      </c>
      <c r="U282" s="1">
        <v>0.4</v>
      </c>
      <c r="V282" s="1">
        <v>16.7</v>
      </c>
      <c r="W282" s="3">
        <v>6944484.7213374162</v>
      </c>
    </row>
    <row r="283" spans="1:23" x14ac:dyDescent="0.3">
      <c r="A283" t="s">
        <v>279</v>
      </c>
      <c r="B283" t="s">
        <v>1270</v>
      </c>
      <c r="D283" t="s">
        <v>39</v>
      </c>
      <c r="E283" s="1">
        <v>14.3</v>
      </c>
      <c r="F283" s="1">
        <v>2.1</v>
      </c>
      <c r="G283" s="1">
        <v>4.9000000000000004</v>
      </c>
      <c r="H283" s="1">
        <v>42.9</v>
      </c>
      <c r="I283" s="1">
        <v>0.8</v>
      </c>
      <c r="J283" s="1">
        <v>2.1</v>
      </c>
      <c r="K283" s="1">
        <v>39</v>
      </c>
      <c r="L283" s="1">
        <v>1</v>
      </c>
      <c r="M283" s="1">
        <v>1.1000000000000001</v>
      </c>
      <c r="N283" s="1">
        <v>95.2</v>
      </c>
      <c r="O283" s="1">
        <v>0.4</v>
      </c>
      <c r="P283" s="1">
        <v>0.9</v>
      </c>
      <c r="Q283" s="1">
        <v>1.2</v>
      </c>
      <c r="R283" s="1">
        <v>1.8</v>
      </c>
      <c r="S283" s="1">
        <v>0.9</v>
      </c>
      <c r="T283" s="1">
        <v>0.9</v>
      </c>
      <c r="U283" s="1">
        <v>0</v>
      </c>
      <c r="V283" s="1">
        <v>6</v>
      </c>
      <c r="W283" s="3">
        <v>5959530.2522517536</v>
      </c>
    </row>
    <row r="284" spans="1:23" x14ac:dyDescent="0.3">
      <c r="A284" t="s">
        <v>280</v>
      </c>
      <c r="B284" t="s">
        <v>1136</v>
      </c>
      <c r="D284" t="s">
        <v>39</v>
      </c>
      <c r="E284" s="1">
        <v>33.6</v>
      </c>
      <c r="F284" s="1">
        <v>5.8</v>
      </c>
      <c r="G284" s="1">
        <v>13.4</v>
      </c>
      <c r="H284" s="1">
        <v>43.2</v>
      </c>
      <c r="I284" s="1">
        <v>1.3</v>
      </c>
      <c r="J284" s="1">
        <v>3.4</v>
      </c>
      <c r="K284" s="1">
        <v>38.700000000000003</v>
      </c>
      <c r="L284" s="1">
        <v>3.6</v>
      </c>
      <c r="M284" s="1">
        <v>4.3</v>
      </c>
      <c r="N284" s="1">
        <v>83.1</v>
      </c>
      <c r="O284" s="1">
        <v>0.9</v>
      </c>
      <c r="P284" s="1">
        <v>5.2</v>
      </c>
      <c r="Q284" s="1">
        <v>6.1</v>
      </c>
      <c r="R284" s="1">
        <v>7.1</v>
      </c>
      <c r="S284" s="1">
        <v>3.1</v>
      </c>
      <c r="T284" s="1">
        <v>1.5</v>
      </c>
      <c r="U284" s="1">
        <v>0.4</v>
      </c>
      <c r="V284" s="1">
        <v>16.399999999999999</v>
      </c>
      <c r="W284" s="3">
        <v>320573.10720527422</v>
      </c>
    </row>
    <row r="285" spans="1:23" x14ac:dyDescent="0.3">
      <c r="A285" t="s">
        <v>281</v>
      </c>
      <c r="B285" t="s">
        <v>1271</v>
      </c>
      <c r="D285" t="s">
        <v>37</v>
      </c>
      <c r="E285" s="1">
        <v>32</v>
      </c>
      <c r="F285" s="1">
        <v>5.5</v>
      </c>
      <c r="G285" s="1">
        <v>11.7</v>
      </c>
      <c r="H285" s="1">
        <v>47</v>
      </c>
      <c r="I285" s="1">
        <v>1.3</v>
      </c>
      <c r="J285" s="1">
        <v>3.5</v>
      </c>
      <c r="K285" s="1">
        <v>35.799999999999997</v>
      </c>
      <c r="L285" s="1">
        <v>1.3</v>
      </c>
      <c r="M285" s="1">
        <v>1.5</v>
      </c>
      <c r="N285" s="1">
        <v>81.3</v>
      </c>
      <c r="O285" s="1">
        <v>0.3</v>
      </c>
      <c r="P285" s="1">
        <v>3.5</v>
      </c>
      <c r="Q285" s="1">
        <v>3.8</v>
      </c>
      <c r="R285" s="1">
        <v>1.8</v>
      </c>
      <c r="S285" s="1">
        <v>0.9</v>
      </c>
      <c r="T285" s="1">
        <v>0.3</v>
      </c>
      <c r="U285" s="1">
        <v>0.2</v>
      </c>
      <c r="V285" s="1">
        <v>13.5</v>
      </c>
      <c r="W285" s="3">
        <v>22709776.863102939</v>
      </c>
    </row>
    <row r="286" spans="1:23" x14ac:dyDescent="0.3">
      <c r="A286" t="s">
        <v>282</v>
      </c>
      <c r="B286" t="s">
        <v>158</v>
      </c>
      <c r="D286" t="s">
        <v>37</v>
      </c>
      <c r="E286" s="1">
        <v>34.799999999999997</v>
      </c>
      <c r="F286" s="1">
        <v>7.7</v>
      </c>
      <c r="G286" s="1">
        <v>17.8</v>
      </c>
      <c r="H286" s="1">
        <v>43.3</v>
      </c>
      <c r="I286" s="1">
        <v>1.4</v>
      </c>
      <c r="J286" s="1">
        <v>4.3</v>
      </c>
      <c r="K286" s="1">
        <v>32.9</v>
      </c>
      <c r="L286" s="1">
        <v>4.9000000000000004</v>
      </c>
      <c r="M286" s="1">
        <v>5.9</v>
      </c>
      <c r="N286" s="1">
        <v>83</v>
      </c>
      <c r="O286" s="1">
        <v>1.7</v>
      </c>
      <c r="P286" s="1">
        <v>6.1</v>
      </c>
      <c r="Q286" s="1">
        <v>7.7</v>
      </c>
      <c r="R286" s="1">
        <v>3.8</v>
      </c>
      <c r="S286" s="1">
        <v>2.5</v>
      </c>
      <c r="T286" s="1">
        <v>0.9</v>
      </c>
      <c r="U286" s="1">
        <v>0.6</v>
      </c>
      <c r="V286" s="1">
        <v>21.7</v>
      </c>
      <c r="W286" s="3">
        <v>24246429.642516613</v>
      </c>
    </row>
    <row r="287" spans="1:23" x14ac:dyDescent="0.3">
      <c r="A287" t="s">
        <v>283</v>
      </c>
      <c r="B287" t="s">
        <v>1272</v>
      </c>
      <c r="D287" t="s">
        <v>37</v>
      </c>
      <c r="E287" s="1">
        <v>3.4</v>
      </c>
      <c r="F287" s="1">
        <v>0.3</v>
      </c>
      <c r="G287" s="1">
        <v>0.6</v>
      </c>
      <c r="H287" s="1">
        <v>50</v>
      </c>
      <c r="I287" s="1">
        <v>0.1</v>
      </c>
      <c r="J287" s="1">
        <v>0.4</v>
      </c>
      <c r="K287" s="1">
        <v>25</v>
      </c>
      <c r="L287" s="1">
        <v>0</v>
      </c>
      <c r="M287" s="1">
        <v>0</v>
      </c>
      <c r="N287" s="1" t="s">
        <v>35</v>
      </c>
      <c r="O287" s="1">
        <v>0</v>
      </c>
      <c r="P287" s="1">
        <v>0.2</v>
      </c>
      <c r="Q287" s="1">
        <v>0.2</v>
      </c>
      <c r="R287" s="1">
        <v>0.1</v>
      </c>
      <c r="S287" s="1">
        <v>0.1</v>
      </c>
      <c r="T287" s="1">
        <v>0.1</v>
      </c>
      <c r="U287" s="1">
        <v>0.1</v>
      </c>
      <c r="V287" s="1">
        <v>0.7</v>
      </c>
      <c r="W287" s="3">
        <v>8053593.0140908351</v>
      </c>
    </row>
    <row r="288" spans="1:23" x14ac:dyDescent="0.3">
      <c r="A288" t="s">
        <v>109</v>
      </c>
      <c r="B288" t="s">
        <v>1099</v>
      </c>
      <c r="D288" t="s">
        <v>37</v>
      </c>
      <c r="E288" s="1">
        <v>14.7</v>
      </c>
      <c r="F288" s="1">
        <v>2.6</v>
      </c>
      <c r="G288" s="1">
        <v>6</v>
      </c>
      <c r="H288" s="1">
        <v>43.2</v>
      </c>
      <c r="I288" s="1">
        <v>0.5</v>
      </c>
      <c r="J288" s="1">
        <v>1.8</v>
      </c>
      <c r="K288" s="1">
        <v>26.5</v>
      </c>
      <c r="L288" s="1">
        <v>2.2999999999999998</v>
      </c>
      <c r="M288" s="1">
        <v>3.1</v>
      </c>
      <c r="N288" s="1">
        <v>75</v>
      </c>
      <c r="O288" s="1">
        <v>0.4</v>
      </c>
      <c r="P288" s="1">
        <v>2.5</v>
      </c>
      <c r="Q288" s="1">
        <v>2.9</v>
      </c>
      <c r="R288" s="1">
        <v>0.8</v>
      </c>
      <c r="S288" s="1">
        <v>0.6</v>
      </c>
      <c r="T288" s="1">
        <v>0.3</v>
      </c>
      <c r="U288" s="1">
        <v>0.2</v>
      </c>
      <c r="V288" s="1">
        <v>7.9</v>
      </c>
      <c r="W288" s="3">
        <v>16802818.343845855</v>
      </c>
    </row>
    <row r="289" spans="1:23" x14ac:dyDescent="0.3">
      <c r="A289" t="s">
        <v>284</v>
      </c>
      <c r="B289" t="s">
        <v>1273</v>
      </c>
      <c r="D289" t="s">
        <v>37</v>
      </c>
      <c r="E289" s="1">
        <v>15.7</v>
      </c>
      <c r="F289" s="1">
        <v>1.7</v>
      </c>
      <c r="G289" s="1">
        <v>4.8</v>
      </c>
      <c r="H289" s="1">
        <v>34.5</v>
      </c>
      <c r="I289" s="1">
        <v>0.1</v>
      </c>
      <c r="J289" s="1">
        <v>1.1000000000000001</v>
      </c>
      <c r="K289" s="1">
        <v>12.8</v>
      </c>
      <c r="L289" s="1">
        <v>1.3</v>
      </c>
      <c r="M289" s="1">
        <v>1.5</v>
      </c>
      <c r="N289" s="1">
        <v>84.9</v>
      </c>
      <c r="O289" s="1">
        <v>0.3</v>
      </c>
      <c r="P289" s="1">
        <v>1.6</v>
      </c>
      <c r="Q289" s="1">
        <v>1.8</v>
      </c>
      <c r="R289" s="1">
        <v>2.2000000000000002</v>
      </c>
      <c r="S289" s="1">
        <v>1.2</v>
      </c>
      <c r="T289" s="1">
        <v>0.5</v>
      </c>
      <c r="U289" s="1">
        <v>0.1</v>
      </c>
      <c r="V289" s="1">
        <v>4.7</v>
      </c>
      <c r="W289" s="3">
        <v>2906243.2674922002</v>
      </c>
    </row>
    <row r="290" spans="1:23" x14ac:dyDescent="0.3">
      <c r="A290" t="s">
        <v>285</v>
      </c>
      <c r="B290" t="s">
        <v>1274</v>
      </c>
      <c r="D290" t="s">
        <v>37</v>
      </c>
      <c r="E290" s="1">
        <v>27.4</v>
      </c>
      <c r="F290" s="1">
        <v>2.8</v>
      </c>
      <c r="G290" s="1">
        <v>5.9</v>
      </c>
      <c r="H290" s="1">
        <v>48.1</v>
      </c>
      <c r="I290" s="1">
        <v>1.2</v>
      </c>
      <c r="J290" s="1">
        <v>2.8</v>
      </c>
      <c r="K290" s="1">
        <v>42.2</v>
      </c>
      <c r="L290" s="1">
        <v>0.7</v>
      </c>
      <c r="M290" s="1">
        <v>0.8</v>
      </c>
      <c r="N290" s="1">
        <v>86.7</v>
      </c>
      <c r="O290" s="1">
        <v>0.3</v>
      </c>
      <c r="P290" s="1">
        <v>2.7</v>
      </c>
      <c r="Q290" s="1">
        <v>3</v>
      </c>
      <c r="R290" s="1">
        <v>3.9</v>
      </c>
      <c r="S290" s="1">
        <v>1.2</v>
      </c>
      <c r="T290" s="1">
        <v>0.9</v>
      </c>
      <c r="U290" s="1">
        <v>0.1</v>
      </c>
      <c r="V290" s="1">
        <v>7.5</v>
      </c>
      <c r="W290" s="3">
        <v>23054004.777851809</v>
      </c>
    </row>
    <row r="291" spans="1:23" x14ac:dyDescent="0.3">
      <c r="A291" t="s">
        <v>123</v>
      </c>
      <c r="B291" t="s">
        <v>1275</v>
      </c>
      <c r="D291" t="s">
        <v>37</v>
      </c>
      <c r="E291" s="1">
        <v>11.1</v>
      </c>
      <c r="F291" s="1">
        <v>1.8</v>
      </c>
      <c r="G291" s="1">
        <v>4.5</v>
      </c>
      <c r="H291" s="1">
        <v>39.299999999999997</v>
      </c>
      <c r="I291" s="1">
        <v>0</v>
      </c>
      <c r="J291" s="1">
        <v>0</v>
      </c>
      <c r="K291" s="1">
        <v>0</v>
      </c>
      <c r="L291" s="1">
        <v>0.5</v>
      </c>
      <c r="M291" s="1">
        <v>0.6</v>
      </c>
      <c r="N291" s="1">
        <v>73.3</v>
      </c>
      <c r="O291" s="1">
        <v>0.8</v>
      </c>
      <c r="P291" s="1">
        <v>1.7</v>
      </c>
      <c r="Q291" s="1">
        <v>2.5</v>
      </c>
      <c r="R291" s="1">
        <v>1.2</v>
      </c>
      <c r="S291" s="1">
        <v>1</v>
      </c>
      <c r="T291" s="1">
        <v>0.3</v>
      </c>
      <c r="U291" s="1">
        <v>0.7</v>
      </c>
      <c r="V291" s="1">
        <v>4</v>
      </c>
      <c r="W291" s="3">
        <v>29551540.705375519</v>
      </c>
    </row>
    <row r="292" spans="1:23" x14ac:dyDescent="0.3">
      <c r="A292" t="s">
        <v>286</v>
      </c>
      <c r="B292" t="s">
        <v>1276</v>
      </c>
      <c r="D292" t="s">
        <v>37</v>
      </c>
      <c r="E292" s="1">
        <v>27.8</v>
      </c>
      <c r="F292" s="1">
        <v>5</v>
      </c>
      <c r="G292" s="1">
        <v>11.7</v>
      </c>
      <c r="H292" s="1">
        <v>42.4</v>
      </c>
      <c r="I292" s="1">
        <v>1</v>
      </c>
      <c r="J292" s="1">
        <v>2.9</v>
      </c>
      <c r="K292" s="1">
        <v>33.6</v>
      </c>
      <c r="L292" s="1">
        <v>2.7</v>
      </c>
      <c r="M292" s="1">
        <v>3.1</v>
      </c>
      <c r="N292" s="1">
        <v>86.7</v>
      </c>
      <c r="O292" s="1">
        <v>2.2000000000000002</v>
      </c>
      <c r="P292" s="1">
        <v>5.8</v>
      </c>
      <c r="Q292" s="1">
        <v>8</v>
      </c>
      <c r="R292" s="1">
        <v>1.1000000000000001</v>
      </c>
      <c r="S292" s="1">
        <v>1.9</v>
      </c>
      <c r="T292" s="1">
        <v>0.7</v>
      </c>
      <c r="U292" s="1">
        <v>2</v>
      </c>
      <c r="V292" s="1">
        <v>13.6</v>
      </c>
      <c r="W292" s="3">
        <v>12076139.841635738</v>
      </c>
    </row>
    <row r="293" spans="1:23" x14ac:dyDescent="0.3">
      <c r="A293" t="s">
        <v>55</v>
      </c>
      <c r="B293" t="s">
        <v>1277</v>
      </c>
      <c r="D293" t="s">
        <v>37</v>
      </c>
      <c r="E293" s="1">
        <v>12.3</v>
      </c>
      <c r="F293" s="1">
        <v>1.9</v>
      </c>
      <c r="G293" s="1">
        <v>4</v>
      </c>
      <c r="H293" s="1">
        <v>48.4</v>
      </c>
      <c r="I293" s="1">
        <v>0</v>
      </c>
      <c r="J293" s="1">
        <v>0.3</v>
      </c>
      <c r="K293" s="1">
        <v>0</v>
      </c>
      <c r="L293" s="1">
        <v>0.8</v>
      </c>
      <c r="M293" s="1">
        <v>1.1000000000000001</v>
      </c>
      <c r="N293" s="1">
        <v>75.8</v>
      </c>
      <c r="O293" s="1">
        <v>1.3</v>
      </c>
      <c r="P293" s="1">
        <v>2.7</v>
      </c>
      <c r="Q293" s="1">
        <v>4</v>
      </c>
      <c r="R293" s="1">
        <v>1.3</v>
      </c>
      <c r="S293" s="1">
        <v>1.1000000000000001</v>
      </c>
      <c r="T293" s="1">
        <v>0.5</v>
      </c>
      <c r="U293" s="1">
        <v>0.7</v>
      </c>
      <c r="V293" s="1">
        <v>4.7</v>
      </c>
      <c r="W293" s="3">
        <v>15588511.510938538</v>
      </c>
    </row>
    <row r="294" spans="1:23" x14ac:dyDescent="0.3">
      <c r="A294" t="s">
        <v>211</v>
      </c>
      <c r="B294" t="s">
        <v>75</v>
      </c>
      <c r="D294" t="s">
        <v>37</v>
      </c>
      <c r="E294" s="1">
        <v>21</v>
      </c>
      <c r="F294" s="1">
        <v>3.1</v>
      </c>
      <c r="G294" s="1">
        <v>6.6</v>
      </c>
      <c r="H294" s="1">
        <v>47.7</v>
      </c>
      <c r="I294" s="1">
        <v>0.8</v>
      </c>
      <c r="J294" s="1">
        <v>2</v>
      </c>
      <c r="K294" s="1">
        <v>41.6</v>
      </c>
      <c r="L294" s="1">
        <v>1.7</v>
      </c>
      <c r="M294" s="1">
        <v>1.8</v>
      </c>
      <c r="N294" s="1">
        <v>90.3</v>
      </c>
      <c r="O294" s="1">
        <v>0.6</v>
      </c>
      <c r="P294" s="1">
        <v>1.4</v>
      </c>
      <c r="Q294" s="1">
        <v>2</v>
      </c>
      <c r="R294" s="1">
        <v>0.8</v>
      </c>
      <c r="S294" s="1">
        <v>1</v>
      </c>
      <c r="T294" s="1">
        <v>0.4</v>
      </c>
      <c r="U294" s="1">
        <v>0.1</v>
      </c>
      <c r="V294" s="1">
        <v>8.6999999999999993</v>
      </c>
      <c r="W294" s="3">
        <v>14993123.815640042</v>
      </c>
    </row>
    <row r="295" spans="1:23" x14ac:dyDescent="0.3">
      <c r="A295" t="s">
        <v>287</v>
      </c>
      <c r="B295" t="s">
        <v>1278</v>
      </c>
      <c r="D295" t="s">
        <v>37</v>
      </c>
      <c r="E295" s="1">
        <v>23.8</v>
      </c>
      <c r="F295" s="1">
        <v>2.7</v>
      </c>
      <c r="G295" s="1">
        <v>6.7</v>
      </c>
      <c r="H295" s="1">
        <v>40.1</v>
      </c>
      <c r="I295" s="1">
        <v>1.1000000000000001</v>
      </c>
      <c r="J295" s="1">
        <v>2.7</v>
      </c>
      <c r="K295" s="1">
        <v>39.4</v>
      </c>
      <c r="L295" s="1">
        <v>1.2</v>
      </c>
      <c r="M295" s="1">
        <v>1.5</v>
      </c>
      <c r="N295" s="1">
        <v>78.900000000000006</v>
      </c>
      <c r="O295" s="1">
        <v>0.5</v>
      </c>
      <c r="P295" s="1">
        <v>2.9</v>
      </c>
      <c r="Q295" s="1">
        <v>3.4</v>
      </c>
      <c r="R295" s="1">
        <v>2.1</v>
      </c>
      <c r="S295" s="1">
        <v>0.6</v>
      </c>
      <c r="T295" s="1">
        <v>0.8</v>
      </c>
      <c r="U295" s="1">
        <v>0.2</v>
      </c>
      <c r="V295" s="1">
        <v>7.6</v>
      </c>
      <c r="W295" s="3">
        <v>26592770.618494965</v>
      </c>
    </row>
    <row r="296" spans="1:23" x14ac:dyDescent="0.3">
      <c r="A296" t="s">
        <v>288</v>
      </c>
      <c r="B296" t="s">
        <v>1279</v>
      </c>
      <c r="D296" t="s">
        <v>37</v>
      </c>
      <c r="E296" s="1">
        <v>8.6</v>
      </c>
      <c r="F296" s="1">
        <v>1.1000000000000001</v>
      </c>
      <c r="G296" s="1">
        <v>2.2999999999999998</v>
      </c>
      <c r="H296" s="1">
        <v>46.7</v>
      </c>
      <c r="I296" s="1">
        <v>0</v>
      </c>
      <c r="J296" s="1">
        <v>0</v>
      </c>
      <c r="K296" s="1" t="s">
        <v>35</v>
      </c>
      <c r="L296" s="1">
        <v>0.5</v>
      </c>
      <c r="M296" s="1">
        <v>1.2</v>
      </c>
      <c r="N296" s="1">
        <v>43.8</v>
      </c>
      <c r="O296" s="1">
        <v>0.9</v>
      </c>
      <c r="P296" s="1">
        <v>1.5</v>
      </c>
      <c r="Q296" s="1">
        <v>2.4</v>
      </c>
      <c r="R296" s="1">
        <v>0.4</v>
      </c>
      <c r="S296" s="1">
        <v>0.3</v>
      </c>
      <c r="T296" s="1">
        <v>0.4</v>
      </c>
      <c r="U296" s="1">
        <v>0.2</v>
      </c>
      <c r="V296" s="1">
        <v>2.7</v>
      </c>
      <c r="W296" s="3">
        <v>19356766.256749652</v>
      </c>
    </row>
    <row r="297" spans="1:23" x14ac:dyDescent="0.3">
      <c r="A297" t="s">
        <v>289</v>
      </c>
      <c r="B297" t="s">
        <v>1070</v>
      </c>
      <c r="D297" t="s">
        <v>37</v>
      </c>
      <c r="E297" s="1">
        <v>24.9</v>
      </c>
      <c r="F297" s="1">
        <v>3.5</v>
      </c>
      <c r="G297" s="1">
        <v>7</v>
      </c>
      <c r="H297" s="1">
        <v>50.5</v>
      </c>
      <c r="I297" s="1">
        <v>0</v>
      </c>
      <c r="J297" s="1">
        <v>0</v>
      </c>
      <c r="K297" s="1" t="s">
        <v>35</v>
      </c>
      <c r="L297" s="1">
        <v>1.2</v>
      </c>
      <c r="M297" s="1">
        <v>1.4</v>
      </c>
      <c r="N297" s="1">
        <v>85.2</v>
      </c>
      <c r="O297" s="1">
        <v>2.4</v>
      </c>
      <c r="P297" s="1">
        <v>3.3</v>
      </c>
      <c r="Q297" s="1">
        <v>5.7</v>
      </c>
      <c r="R297" s="1">
        <v>1.7</v>
      </c>
      <c r="S297" s="1">
        <v>1.6</v>
      </c>
      <c r="T297" s="1">
        <v>0.2</v>
      </c>
      <c r="U297" s="1">
        <v>1.3</v>
      </c>
      <c r="V297" s="1">
        <v>8.3000000000000007</v>
      </c>
      <c r="W297" s="3">
        <v>12195712.356101079</v>
      </c>
    </row>
    <row r="298" spans="1:23" x14ac:dyDescent="0.3">
      <c r="A298" t="s">
        <v>129</v>
      </c>
      <c r="B298" t="s">
        <v>1280</v>
      </c>
      <c r="D298" t="s">
        <v>37</v>
      </c>
      <c r="E298" s="1">
        <v>13.7</v>
      </c>
      <c r="F298" s="1">
        <v>1.1000000000000001</v>
      </c>
      <c r="G298" s="1">
        <v>4</v>
      </c>
      <c r="H298" s="1">
        <v>28</v>
      </c>
      <c r="I298" s="1">
        <v>0.4</v>
      </c>
      <c r="J298" s="1">
        <v>2</v>
      </c>
      <c r="K298" s="1">
        <v>19.600000000000001</v>
      </c>
      <c r="L298" s="1">
        <v>0.4</v>
      </c>
      <c r="M298" s="1">
        <v>0.6</v>
      </c>
      <c r="N298" s="1">
        <v>76.900000000000006</v>
      </c>
      <c r="O298" s="1">
        <v>0.4</v>
      </c>
      <c r="P298" s="1">
        <v>1.6</v>
      </c>
      <c r="Q298" s="1">
        <v>2</v>
      </c>
      <c r="R298" s="1">
        <v>1.3</v>
      </c>
      <c r="S298" s="1">
        <v>0.8</v>
      </c>
      <c r="T298" s="1">
        <v>0.5</v>
      </c>
      <c r="U298" s="1">
        <v>0.1</v>
      </c>
      <c r="V298" s="1">
        <v>3.1</v>
      </c>
      <c r="W298" s="3">
        <v>494281.21688610991</v>
      </c>
    </row>
    <row r="299" spans="1:23" x14ac:dyDescent="0.3">
      <c r="A299" t="s">
        <v>157</v>
      </c>
      <c r="B299" t="s">
        <v>1281</v>
      </c>
      <c r="D299" t="s">
        <v>17</v>
      </c>
      <c r="E299" s="1">
        <v>22.2</v>
      </c>
      <c r="F299" s="1">
        <v>2</v>
      </c>
      <c r="G299" s="1">
        <v>4.2</v>
      </c>
      <c r="H299" s="1">
        <v>47.4</v>
      </c>
      <c r="I299" s="1">
        <v>0.4</v>
      </c>
      <c r="J299" s="1">
        <v>1.5</v>
      </c>
      <c r="K299" s="1">
        <v>28.1</v>
      </c>
      <c r="L299" s="1">
        <v>0.5</v>
      </c>
      <c r="M299" s="1">
        <v>0.8</v>
      </c>
      <c r="N299" s="1">
        <v>63.3</v>
      </c>
      <c r="O299" s="1">
        <v>1.2</v>
      </c>
      <c r="P299" s="1">
        <v>2.4</v>
      </c>
      <c r="Q299" s="1">
        <v>3.6</v>
      </c>
      <c r="R299" s="1">
        <v>0.8</v>
      </c>
      <c r="S299" s="1">
        <v>0.7</v>
      </c>
      <c r="T299" s="1">
        <v>0.9</v>
      </c>
      <c r="U299" s="1">
        <v>0.7</v>
      </c>
      <c r="V299" s="1">
        <v>4.9000000000000004</v>
      </c>
      <c r="W299" s="3">
        <v>597122.24533574493</v>
      </c>
    </row>
    <row r="300" spans="1:23" x14ac:dyDescent="0.3">
      <c r="A300" t="s">
        <v>158</v>
      </c>
      <c r="B300" t="s">
        <v>1282</v>
      </c>
      <c r="D300" t="s">
        <v>17</v>
      </c>
      <c r="E300" s="1">
        <v>15.8</v>
      </c>
      <c r="F300" s="1">
        <v>2.2000000000000002</v>
      </c>
      <c r="G300" s="1">
        <v>5.2</v>
      </c>
      <c r="H300" s="1">
        <v>43</v>
      </c>
      <c r="I300" s="1">
        <v>1.3</v>
      </c>
      <c r="J300" s="1">
        <v>3.1</v>
      </c>
      <c r="K300" s="1">
        <v>41.6</v>
      </c>
      <c r="L300" s="1">
        <v>0.5</v>
      </c>
      <c r="M300" s="1">
        <v>0.6</v>
      </c>
      <c r="N300" s="1">
        <v>81</v>
      </c>
      <c r="O300" s="1">
        <v>0.2</v>
      </c>
      <c r="P300" s="1">
        <v>0.9</v>
      </c>
      <c r="Q300" s="1">
        <v>1.1000000000000001</v>
      </c>
      <c r="R300" s="1">
        <v>0.3</v>
      </c>
      <c r="S300" s="1">
        <v>0.3</v>
      </c>
      <c r="T300" s="1">
        <v>0.5</v>
      </c>
      <c r="U300" s="1">
        <v>0.1</v>
      </c>
      <c r="V300" s="1">
        <v>6.2</v>
      </c>
      <c r="W300" s="3">
        <v>239001.03760964188</v>
      </c>
    </row>
    <row r="301" spans="1:23" x14ac:dyDescent="0.3">
      <c r="A301" t="s">
        <v>107</v>
      </c>
      <c r="B301" t="s">
        <v>1251</v>
      </c>
      <c r="D301" t="s">
        <v>17</v>
      </c>
      <c r="E301" s="1">
        <v>9</v>
      </c>
      <c r="F301" s="1">
        <v>1.8</v>
      </c>
      <c r="G301" s="1">
        <v>3.8</v>
      </c>
      <c r="H301" s="1">
        <v>47.6</v>
      </c>
      <c r="I301" s="1">
        <v>0.6</v>
      </c>
      <c r="J301" s="1">
        <v>1.4</v>
      </c>
      <c r="K301" s="1">
        <v>45.2</v>
      </c>
      <c r="L301" s="1">
        <v>0.2</v>
      </c>
      <c r="M301" s="1">
        <v>0.3</v>
      </c>
      <c r="N301" s="1">
        <v>83.3</v>
      </c>
      <c r="O301" s="1">
        <v>0.1</v>
      </c>
      <c r="P301" s="1">
        <v>1.2</v>
      </c>
      <c r="Q301" s="1">
        <v>1.3</v>
      </c>
      <c r="R301" s="1">
        <v>1.5</v>
      </c>
      <c r="S301" s="1">
        <v>0.5</v>
      </c>
      <c r="T301" s="1">
        <v>0.5</v>
      </c>
      <c r="U301" s="1">
        <v>0.1</v>
      </c>
      <c r="V301" s="1">
        <v>4.5</v>
      </c>
      <c r="W301" s="3">
        <v>4431821.4449632457</v>
      </c>
    </row>
    <row r="302" spans="1:23" x14ac:dyDescent="0.3">
      <c r="A302" t="s">
        <v>290</v>
      </c>
      <c r="B302" t="s">
        <v>1283</v>
      </c>
      <c r="D302" t="s">
        <v>17</v>
      </c>
      <c r="E302" s="1">
        <v>15.7</v>
      </c>
      <c r="F302" s="1">
        <v>1.4</v>
      </c>
      <c r="G302" s="1">
        <v>3.7</v>
      </c>
      <c r="H302" s="1">
        <v>37.9</v>
      </c>
      <c r="I302" s="1">
        <v>0.7</v>
      </c>
      <c r="J302" s="1">
        <v>1.9</v>
      </c>
      <c r="K302" s="1">
        <v>39</v>
      </c>
      <c r="L302" s="1">
        <v>0.8</v>
      </c>
      <c r="M302" s="1">
        <v>1.1000000000000001</v>
      </c>
      <c r="N302" s="1">
        <v>76.5</v>
      </c>
      <c r="O302" s="1">
        <v>0.2</v>
      </c>
      <c r="P302" s="1">
        <v>1</v>
      </c>
      <c r="Q302" s="1">
        <v>1.1000000000000001</v>
      </c>
      <c r="R302" s="1">
        <v>1.9</v>
      </c>
      <c r="S302" s="1">
        <v>0.9</v>
      </c>
      <c r="T302" s="1">
        <v>0.4</v>
      </c>
      <c r="U302" s="1">
        <v>0.1</v>
      </c>
      <c r="V302" s="1">
        <v>4.4000000000000004</v>
      </c>
      <c r="W302" s="3">
        <v>6900150.0222091815</v>
      </c>
    </row>
    <row r="303" spans="1:23" x14ac:dyDescent="0.3">
      <c r="A303" t="s">
        <v>291</v>
      </c>
      <c r="B303" t="s">
        <v>1284</v>
      </c>
      <c r="D303" t="s">
        <v>17</v>
      </c>
      <c r="E303" s="1">
        <v>26.6</v>
      </c>
      <c r="F303" s="1">
        <v>3.5</v>
      </c>
      <c r="G303" s="1">
        <v>8.9</v>
      </c>
      <c r="H303" s="1">
        <v>39.5</v>
      </c>
      <c r="I303" s="1">
        <v>0.8</v>
      </c>
      <c r="J303" s="1">
        <v>2.6</v>
      </c>
      <c r="K303" s="1">
        <v>31.6</v>
      </c>
      <c r="L303" s="1">
        <v>1.4</v>
      </c>
      <c r="M303" s="1">
        <v>1.9</v>
      </c>
      <c r="N303" s="1">
        <v>75.3</v>
      </c>
      <c r="O303" s="1">
        <v>0.6</v>
      </c>
      <c r="P303" s="1">
        <v>2.5</v>
      </c>
      <c r="Q303" s="1">
        <v>3.1</v>
      </c>
      <c r="R303" s="1">
        <v>1.9</v>
      </c>
      <c r="S303" s="1">
        <v>1.5</v>
      </c>
      <c r="T303" s="1">
        <v>0.9</v>
      </c>
      <c r="U303" s="1">
        <v>0.1</v>
      </c>
      <c r="V303" s="1">
        <v>9.3000000000000007</v>
      </c>
      <c r="W303" s="3">
        <v>23905833.195291013</v>
      </c>
    </row>
    <row r="304" spans="1:23" x14ac:dyDescent="0.3">
      <c r="A304" t="s">
        <v>292</v>
      </c>
      <c r="B304" t="s">
        <v>1285</v>
      </c>
      <c r="D304" t="s">
        <v>17</v>
      </c>
      <c r="E304" s="1">
        <v>20.3</v>
      </c>
      <c r="F304" s="1">
        <v>4.5</v>
      </c>
      <c r="G304" s="1">
        <v>8</v>
      </c>
      <c r="H304" s="1">
        <v>56.3</v>
      </c>
      <c r="I304" s="1">
        <v>0</v>
      </c>
      <c r="J304" s="1">
        <v>0.1</v>
      </c>
      <c r="K304" s="1">
        <v>33.299999999999997</v>
      </c>
      <c r="L304" s="1">
        <v>2.4</v>
      </c>
      <c r="M304" s="1">
        <v>3.1</v>
      </c>
      <c r="N304" s="1">
        <v>77.3</v>
      </c>
      <c r="O304" s="1">
        <v>2.8</v>
      </c>
      <c r="P304" s="1">
        <v>4.9000000000000004</v>
      </c>
      <c r="Q304" s="1">
        <v>7.7</v>
      </c>
      <c r="R304" s="1">
        <v>0.6</v>
      </c>
      <c r="S304" s="1">
        <v>1.2</v>
      </c>
      <c r="T304" s="1">
        <v>0.1</v>
      </c>
      <c r="U304" s="1">
        <v>0.5</v>
      </c>
      <c r="V304" s="1">
        <v>11.4</v>
      </c>
      <c r="W304" s="3">
        <v>8287503.9624787746</v>
      </c>
    </row>
    <row r="305" spans="1:23" x14ac:dyDescent="0.3">
      <c r="A305" t="s">
        <v>123</v>
      </c>
      <c r="B305" t="s">
        <v>1286</v>
      </c>
      <c r="D305" t="s">
        <v>17</v>
      </c>
      <c r="E305" s="1">
        <v>36</v>
      </c>
      <c r="F305" s="1">
        <v>9.1</v>
      </c>
      <c r="G305" s="1">
        <v>17.600000000000001</v>
      </c>
      <c r="H305" s="1">
        <v>51.7</v>
      </c>
      <c r="I305" s="1">
        <v>2.2999999999999998</v>
      </c>
      <c r="J305" s="1">
        <v>5.5</v>
      </c>
      <c r="K305" s="1">
        <v>41.5</v>
      </c>
      <c r="L305" s="1">
        <v>6</v>
      </c>
      <c r="M305" s="1">
        <v>6.6</v>
      </c>
      <c r="N305" s="1">
        <v>89.8</v>
      </c>
      <c r="O305" s="1">
        <v>0.4</v>
      </c>
      <c r="P305" s="1">
        <v>7.3</v>
      </c>
      <c r="Q305" s="1">
        <v>7.7</v>
      </c>
      <c r="R305" s="1">
        <v>4.4000000000000004</v>
      </c>
      <c r="S305" s="1">
        <v>3</v>
      </c>
      <c r="T305" s="1">
        <v>0.9</v>
      </c>
      <c r="U305" s="1">
        <v>1.3</v>
      </c>
      <c r="V305" s="1">
        <v>26.5</v>
      </c>
      <c r="W305" s="3">
        <v>25257.091495393124</v>
      </c>
    </row>
    <row r="306" spans="1:23" x14ac:dyDescent="0.3">
      <c r="A306" t="s">
        <v>55</v>
      </c>
      <c r="B306" t="s">
        <v>1287</v>
      </c>
      <c r="D306" t="s">
        <v>17</v>
      </c>
      <c r="E306" s="1">
        <v>10.5</v>
      </c>
      <c r="F306" s="1">
        <v>0.8</v>
      </c>
      <c r="G306" s="1">
        <v>2.6</v>
      </c>
      <c r="H306" s="1">
        <v>28.8</v>
      </c>
      <c r="I306" s="1">
        <v>0.3</v>
      </c>
      <c r="J306" s="1">
        <v>1.3</v>
      </c>
      <c r="K306" s="1">
        <v>22.2</v>
      </c>
      <c r="L306" s="1">
        <v>0.3</v>
      </c>
      <c r="M306" s="1">
        <v>0.6</v>
      </c>
      <c r="N306" s="1">
        <v>50</v>
      </c>
      <c r="O306" s="1">
        <v>0.3</v>
      </c>
      <c r="P306" s="1">
        <v>1</v>
      </c>
      <c r="Q306" s="1">
        <v>1.4</v>
      </c>
      <c r="R306" s="1">
        <v>0.2</v>
      </c>
      <c r="S306" s="1">
        <v>0.5</v>
      </c>
      <c r="T306" s="1">
        <v>0.5</v>
      </c>
      <c r="U306" s="1">
        <v>0.1</v>
      </c>
      <c r="V306" s="1">
        <v>2.1</v>
      </c>
      <c r="W306" s="3">
        <v>10291356.457200643</v>
      </c>
    </row>
    <row r="307" spans="1:23" x14ac:dyDescent="0.3">
      <c r="A307" t="s">
        <v>293</v>
      </c>
      <c r="B307" t="s">
        <v>1288</v>
      </c>
      <c r="D307" t="s">
        <v>17</v>
      </c>
      <c r="E307" s="1">
        <v>4.5</v>
      </c>
      <c r="F307" s="1">
        <v>0.3</v>
      </c>
      <c r="G307" s="1">
        <v>0.9</v>
      </c>
      <c r="H307" s="1">
        <v>37.5</v>
      </c>
      <c r="I307" s="1">
        <v>0</v>
      </c>
      <c r="J307" s="1">
        <v>0</v>
      </c>
      <c r="K307" s="1" t="s">
        <v>35</v>
      </c>
      <c r="L307" s="1">
        <v>0.3</v>
      </c>
      <c r="M307" s="1">
        <v>0.7</v>
      </c>
      <c r="N307" s="1">
        <v>50</v>
      </c>
      <c r="O307" s="1">
        <v>0.3</v>
      </c>
      <c r="P307" s="1">
        <v>0.8</v>
      </c>
      <c r="Q307" s="1">
        <v>1.1000000000000001</v>
      </c>
      <c r="R307" s="1">
        <v>0.2</v>
      </c>
      <c r="S307" s="1">
        <v>0.6</v>
      </c>
      <c r="T307" s="1">
        <v>0</v>
      </c>
      <c r="U307" s="1">
        <v>0.1</v>
      </c>
      <c r="V307" s="1">
        <v>1</v>
      </c>
      <c r="W307" s="3">
        <v>3902458.7382149878</v>
      </c>
    </row>
    <row r="308" spans="1:23" x14ac:dyDescent="0.3">
      <c r="A308" t="s">
        <v>222</v>
      </c>
      <c r="B308" t="s">
        <v>1289</v>
      </c>
      <c r="D308" t="s">
        <v>17</v>
      </c>
      <c r="E308" s="1">
        <v>12.6</v>
      </c>
      <c r="F308" s="1">
        <v>0.9</v>
      </c>
      <c r="G308" s="1">
        <v>2</v>
      </c>
      <c r="H308" s="1">
        <v>42</v>
      </c>
      <c r="I308" s="1">
        <v>0</v>
      </c>
      <c r="J308" s="1">
        <v>0.1</v>
      </c>
      <c r="K308" s="1">
        <v>0</v>
      </c>
      <c r="L308" s="1">
        <v>0.4</v>
      </c>
      <c r="M308" s="1">
        <v>0.5</v>
      </c>
      <c r="N308" s="1">
        <v>82.4</v>
      </c>
      <c r="O308" s="1">
        <v>1.1000000000000001</v>
      </c>
      <c r="P308" s="1">
        <v>1.9</v>
      </c>
      <c r="Q308" s="1">
        <v>3</v>
      </c>
      <c r="R308" s="1">
        <v>0.9</v>
      </c>
      <c r="S308" s="1">
        <v>0.8</v>
      </c>
      <c r="T308" s="1">
        <v>0.3</v>
      </c>
      <c r="U308" s="1">
        <v>0.3</v>
      </c>
      <c r="V308" s="1">
        <v>2.1</v>
      </c>
      <c r="W308" s="3">
        <v>19294772.944185615</v>
      </c>
    </row>
    <row r="309" spans="1:23" x14ac:dyDescent="0.3">
      <c r="A309" t="s">
        <v>215</v>
      </c>
      <c r="B309" t="s">
        <v>1290</v>
      </c>
      <c r="D309" t="s">
        <v>17</v>
      </c>
      <c r="E309" s="1">
        <v>34.5</v>
      </c>
      <c r="F309" s="1">
        <v>8.8000000000000007</v>
      </c>
      <c r="G309" s="1">
        <v>19.3</v>
      </c>
      <c r="H309" s="1">
        <v>45.6</v>
      </c>
      <c r="I309" s="1">
        <v>1.3</v>
      </c>
      <c r="J309" s="1">
        <v>4.3</v>
      </c>
      <c r="K309" s="1">
        <v>29.9</v>
      </c>
      <c r="L309" s="1">
        <v>6.6</v>
      </c>
      <c r="M309" s="1">
        <v>7.9</v>
      </c>
      <c r="N309" s="1">
        <v>83.4</v>
      </c>
      <c r="O309" s="1">
        <v>1.6</v>
      </c>
      <c r="P309" s="1">
        <v>5.4</v>
      </c>
      <c r="Q309" s="1">
        <v>7</v>
      </c>
      <c r="R309" s="1">
        <v>9.5</v>
      </c>
      <c r="S309" s="1">
        <v>4.3</v>
      </c>
      <c r="T309" s="1">
        <v>2.4</v>
      </c>
      <c r="U309" s="1">
        <v>0.3</v>
      </c>
      <c r="V309" s="1">
        <v>25.5</v>
      </c>
      <c r="W309" s="3">
        <v>12919189.001812087</v>
      </c>
    </row>
    <row r="310" spans="1:23" x14ac:dyDescent="0.3">
      <c r="A310" t="s">
        <v>294</v>
      </c>
      <c r="B310" t="s">
        <v>1291</v>
      </c>
      <c r="D310" t="s">
        <v>17</v>
      </c>
      <c r="E310" s="1">
        <v>32.1</v>
      </c>
      <c r="F310" s="1">
        <v>5.6</v>
      </c>
      <c r="G310" s="1">
        <v>11.3</v>
      </c>
      <c r="H310" s="1">
        <v>49.7</v>
      </c>
      <c r="I310" s="1">
        <v>0.7</v>
      </c>
      <c r="J310" s="1">
        <v>1.7</v>
      </c>
      <c r="K310" s="1">
        <v>40.9</v>
      </c>
      <c r="L310" s="1">
        <v>1.4</v>
      </c>
      <c r="M310" s="1">
        <v>1.8</v>
      </c>
      <c r="N310" s="1">
        <v>76.5</v>
      </c>
      <c r="O310" s="1">
        <v>1.7</v>
      </c>
      <c r="P310" s="1">
        <v>4.8</v>
      </c>
      <c r="Q310" s="1">
        <v>6.5</v>
      </c>
      <c r="R310" s="1">
        <v>0.8</v>
      </c>
      <c r="S310" s="1">
        <v>1.6</v>
      </c>
      <c r="T310" s="1">
        <v>0.4</v>
      </c>
      <c r="U310" s="1">
        <v>2.2999999999999998</v>
      </c>
      <c r="V310" s="1">
        <v>13.3</v>
      </c>
      <c r="W310" s="3">
        <v>9010569.3105732203</v>
      </c>
    </row>
    <row r="311" spans="1:23" x14ac:dyDescent="0.3">
      <c r="A311" t="s">
        <v>168</v>
      </c>
      <c r="B311" t="s">
        <v>1292</v>
      </c>
      <c r="D311" t="s">
        <v>17</v>
      </c>
      <c r="E311" s="1">
        <v>4.2</v>
      </c>
      <c r="F311" s="1">
        <v>0.8</v>
      </c>
      <c r="G311" s="1">
        <v>1.8</v>
      </c>
      <c r="H311" s="1">
        <v>44.4</v>
      </c>
      <c r="I311" s="1">
        <v>0.6</v>
      </c>
      <c r="J311" s="1">
        <v>1.2</v>
      </c>
      <c r="K311" s="1">
        <v>50</v>
      </c>
      <c r="L311" s="1">
        <v>0</v>
      </c>
      <c r="M311" s="1">
        <v>0</v>
      </c>
      <c r="N311" s="1" t="s">
        <v>35</v>
      </c>
      <c r="O311" s="1">
        <v>0</v>
      </c>
      <c r="P311" s="1">
        <v>0.6</v>
      </c>
      <c r="Q311" s="1">
        <v>0.6</v>
      </c>
      <c r="R311" s="1">
        <v>0</v>
      </c>
      <c r="S311" s="1">
        <v>0</v>
      </c>
      <c r="T311" s="1">
        <v>0</v>
      </c>
      <c r="U311" s="1">
        <v>0</v>
      </c>
      <c r="V311" s="1">
        <v>2.2000000000000002</v>
      </c>
      <c r="W311" s="3">
        <v>27332000.876101281</v>
      </c>
    </row>
    <row r="312" spans="1:23" x14ac:dyDescent="0.3">
      <c r="A312" t="s">
        <v>295</v>
      </c>
      <c r="B312" t="s">
        <v>1219</v>
      </c>
      <c r="D312" t="s">
        <v>17</v>
      </c>
      <c r="E312" s="1">
        <v>23.9</v>
      </c>
      <c r="F312" s="1">
        <v>2.7</v>
      </c>
      <c r="G312" s="1">
        <v>4.5</v>
      </c>
      <c r="H312" s="1">
        <v>59.9</v>
      </c>
      <c r="I312" s="1">
        <v>0</v>
      </c>
      <c r="J312" s="1">
        <v>0</v>
      </c>
      <c r="K312" s="1" t="s">
        <v>35</v>
      </c>
      <c r="L312" s="1">
        <v>1.4</v>
      </c>
      <c r="M312" s="1">
        <v>2.2000000000000002</v>
      </c>
      <c r="N312" s="1">
        <v>62.4</v>
      </c>
      <c r="O312" s="1">
        <v>2.6</v>
      </c>
      <c r="P312" s="1">
        <v>3.8</v>
      </c>
      <c r="Q312" s="1">
        <v>6.4</v>
      </c>
      <c r="R312" s="1">
        <v>0.7</v>
      </c>
      <c r="S312" s="1">
        <v>0.9</v>
      </c>
      <c r="T312" s="1">
        <v>0.3</v>
      </c>
      <c r="U312" s="1">
        <v>1.2</v>
      </c>
      <c r="V312" s="1">
        <v>6.8</v>
      </c>
      <c r="W312" s="3">
        <v>15026307.826150719</v>
      </c>
    </row>
    <row r="313" spans="1:23" x14ac:dyDescent="0.3">
      <c r="A313" t="s">
        <v>94</v>
      </c>
      <c r="B313" t="s">
        <v>271</v>
      </c>
      <c r="D313" t="s">
        <v>8</v>
      </c>
      <c r="E313" s="1">
        <v>19.3</v>
      </c>
      <c r="F313" s="1">
        <v>2.7</v>
      </c>
      <c r="G313" s="1">
        <v>5.6</v>
      </c>
      <c r="H313" s="1">
        <v>48.3</v>
      </c>
      <c r="I313" s="1">
        <v>0.5</v>
      </c>
      <c r="J313" s="1">
        <v>1.3</v>
      </c>
      <c r="K313" s="1">
        <v>34.700000000000003</v>
      </c>
      <c r="L313" s="1">
        <v>1.2</v>
      </c>
      <c r="M313" s="1">
        <v>1.8</v>
      </c>
      <c r="N313" s="1">
        <v>69.7</v>
      </c>
      <c r="O313" s="1">
        <v>1.8</v>
      </c>
      <c r="P313" s="1">
        <v>3.2</v>
      </c>
      <c r="Q313" s="1">
        <v>5</v>
      </c>
      <c r="R313" s="1">
        <v>1.2</v>
      </c>
      <c r="S313" s="1">
        <v>0.8</v>
      </c>
      <c r="T313" s="1">
        <v>0.6</v>
      </c>
      <c r="U313" s="1">
        <v>0.7</v>
      </c>
      <c r="V313" s="1">
        <v>7.1</v>
      </c>
      <c r="W313" s="3">
        <v>21243717.610917777</v>
      </c>
    </row>
    <row r="314" spans="1:23" x14ac:dyDescent="0.3">
      <c r="A314" t="s">
        <v>170</v>
      </c>
      <c r="B314" t="s">
        <v>1293</v>
      </c>
      <c r="D314" t="s">
        <v>8</v>
      </c>
      <c r="E314" s="1">
        <v>17.399999999999999</v>
      </c>
      <c r="F314" s="1">
        <v>2.9</v>
      </c>
      <c r="G314" s="1">
        <v>6.2</v>
      </c>
      <c r="H314" s="1">
        <v>46.7</v>
      </c>
      <c r="I314" s="1">
        <v>0.8</v>
      </c>
      <c r="J314" s="1">
        <v>2.2000000000000002</v>
      </c>
      <c r="K314" s="1">
        <v>37.5</v>
      </c>
      <c r="L314" s="1">
        <v>0.8</v>
      </c>
      <c r="M314" s="1">
        <v>1</v>
      </c>
      <c r="N314" s="1">
        <v>76.7</v>
      </c>
      <c r="O314" s="1">
        <v>0.8</v>
      </c>
      <c r="P314" s="1">
        <v>3.4</v>
      </c>
      <c r="Q314" s="1">
        <v>4.2</v>
      </c>
      <c r="R314" s="1">
        <v>0.3</v>
      </c>
      <c r="S314" s="1">
        <v>0.9</v>
      </c>
      <c r="T314" s="1">
        <v>0.2</v>
      </c>
      <c r="U314" s="1">
        <v>0.3</v>
      </c>
      <c r="V314" s="1">
        <v>7.4</v>
      </c>
      <c r="W314" s="3">
        <v>25814917.097120497</v>
      </c>
    </row>
    <row r="315" spans="1:23" x14ac:dyDescent="0.3">
      <c r="A315" t="s">
        <v>192</v>
      </c>
      <c r="B315" t="s">
        <v>1294</v>
      </c>
      <c r="D315" t="s">
        <v>8</v>
      </c>
      <c r="E315" s="1">
        <v>19.600000000000001</v>
      </c>
      <c r="F315" s="1">
        <v>1.8</v>
      </c>
      <c r="G315" s="1">
        <v>4.8</v>
      </c>
      <c r="H315" s="1">
        <v>36.799999999999997</v>
      </c>
      <c r="I315" s="1">
        <v>0.6</v>
      </c>
      <c r="J315" s="1">
        <v>2</v>
      </c>
      <c r="K315" s="1">
        <v>31.3</v>
      </c>
      <c r="L315" s="1">
        <v>0.6</v>
      </c>
      <c r="M315" s="1">
        <v>0.9</v>
      </c>
      <c r="N315" s="1">
        <v>71.400000000000006</v>
      </c>
      <c r="O315" s="1">
        <v>0.5</v>
      </c>
      <c r="P315" s="1">
        <v>1.5</v>
      </c>
      <c r="Q315" s="1">
        <v>2</v>
      </c>
      <c r="R315" s="1">
        <v>3.1</v>
      </c>
      <c r="S315" s="1">
        <v>0.8</v>
      </c>
      <c r="T315" s="1">
        <v>1</v>
      </c>
      <c r="U315" s="1">
        <v>0</v>
      </c>
      <c r="V315" s="1">
        <v>4.8</v>
      </c>
      <c r="W315" s="3">
        <v>19557955.500342108</v>
      </c>
    </row>
    <row r="316" spans="1:23" x14ac:dyDescent="0.3">
      <c r="A316" t="s">
        <v>296</v>
      </c>
      <c r="B316" t="s">
        <v>1295</v>
      </c>
      <c r="D316" t="s">
        <v>8</v>
      </c>
      <c r="E316" s="1">
        <v>18.3</v>
      </c>
      <c r="F316" s="1">
        <v>2</v>
      </c>
      <c r="G316" s="1">
        <v>4.4000000000000004</v>
      </c>
      <c r="H316" s="1">
        <v>45.9</v>
      </c>
      <c r="I316" s="1">
        <v>1.3</v>
      </c>
      <c r="J316" s="1">
        <v>3.1</v>
      </c>
      <c r="K316" s="1">
        <v>42.2</v>
      </c>
      <c r="L316" s="1">
        <v>0.5</v>
      </c>
      <c r="M316" s="1">
        <v>0.5</v>
      </c>
      <c r="N316" s="1">
        <v>88.2</v>
      </c>
      <c r="O316" s="1">
        <v>0.5</v>
      </c>
      <c r="P316" s="1">
        <v>2.7</v>
      </c>
      <c r="Q316" s="1">
        <v>3.2</v>
      </c>
      <c r="R316" s="1">
        <v>1.1000000000000001</v>
      </c>
      <c r="S316" s="1">
        <v>0.7</v>
      </c>
      <c r="T316" s="1">
        <v>0.5</v>
      </c>
      <c r="U316" s="1">
        <v>0.3</v>
      </c>
      <c r="V316" s="1">
        <v>5.8</v>
      </c>
      <c r="W316" s="3">
        <v>10369739.088181406</v>
      </c>
    </row>
    <row r="317" spans="1:23" x14ac:dyDescent="0.3">
      <c r="A317" t="s">
        <v>297</v>
      </c>
      <c r="B317" t="s">
        <v>1296</v>
      </c>
      <c r="D317" t="s">
        <v>8</v>
      </c>
      <c r="E317" s="1">
        <v>2.2999999999999998</v>
      </c>
      <c r="F317" s="1">
        <v>0.2</v>
      </c>
      <c r="G317" s="1">
        <v>0.8</v>
      </c>
      <c r="H317" s="1">
        <v>20</v>
      </c>
      <c r="I317" s="1">
        <v>0</v>
      </c>
      <c r="J317" s="1">
        <v>0.3</v>
      </c>
      <c r="K317" s="1">
        <v>0</v>
      </c>
      <c r="L317" s="1">
        <v>0</v>
      </c>
      <c r="M317" s="1">
        <v>0.2</v>
      </c>
      <c r="N317" s="1">
        <v>0</v>
      </c>
      <c r="O317" s="1">
        <v>0</v>
      </c>
      <c r="P317" s="1">
        <v>0.3</v>
      </c>
      <c r="Q317" s="1">
        <v>0.3</v>
      </c>
      <c r="R317" s="1">
        <v>0</v>
      </c>
      <c r="S317" s="1">
        <v>0.2</v>
      </c>
      <c r="T317" s="1">
        <v>0.2</v>
      </c>
      <c r="U317" s="1">
        <v>0</v>
      </c>
      <c r="V317" s="1">
        <v>0.3</v>
      </c>
      <c r="W317" s="3">
        <v>18891639.482736465</v>
      </c>
    </row>
    <row r="318" spans="1:23" x14ac:dyDescent="0.3">
      <c r="A318" t="s">
        <v>298</v>
      </c>
      <c r="B318" t="s">
        <v>1297</v>
      </c>
      <c r="D318" t="s">
        <v>8</v>
      </c>
      <c r="E318" s="1">
        <v>12.1</v>
      </c>
      <c r="F318" s="1">
        <v>1.3</v>
      </c>
      <c r="G318" s="1">
        <v>2.5</v>
      </c>
      <c r="H318" s="1">
        <v>49.2</v>
      </c>
      <c r="I318" s="1">
        <v>0</v>
      </c>
      <c r="J318" s="1">
        <v>0</v>
      </c>
      <c r="K318" s="1" t="s">
        <v>35</v>
      </c>
      <c r="L318" s="1">
        <v>0.9</v>
      </c>
      <c r="M318" s="1">
        <v>1.3</v>
      </c>
      <c r="N318" s="1">
        <v>71</v>
      </c>
      <c r="O318" s="1">
        <v>0.9</v>
      </c>
      <c r="P318" s="1">
        <v>2.5</v>
      </c>
      <c r="Q318" s="1">
        <v>3.3</v>
      </c>
      <c r="R318" s="1">
        <v>0.1</v>
      </c>
      <c r="S318" s="1">
        <v>0.5</v>
      </c>
      <c r="T318" s="1">
        <v>0.4</v>
      </c>
      <c r="U318" s="1">
        <v>1</v>
      </c>
      <c r="V318" s="1">
        <v>3.4</v>
      </c>
      <c r="W318" s="3">
        <v>6186908.8210347435</v>
      </c>
    </row>
    <row r="319" spans="1:23" x14ac:dyDescent="0.3">
      <c r="A319" t="s">
        <v>299</v>
      </c>
      <c r="B319" t="s">
        <v>1298</v>
      </c>
      <c r="D319" t="s">
        <v>8</v>
      </c>
      <c r="E319" s="1">
        <v>29.4</v>
      </c>
      <c r="F319" s="1">
        <v>4.4000000000000004</v>
      </c>
      <c r="G319" s="1">
        <v>10.5</v>
      </c>
      <c r="H319" s="1">
        <v>41.9</v>
      </c>
      <c r="I319" s="1">
        <v>0.3</v>
      </c>
      <c r="J319" s="1">
        <v>1</v>
      </c>
      <c r="K319" s="1">
        <v>31.4</v>
      </c>
      <c r="L319" s="1">
        <v>1.8</v>
      </c>
      <c r="M319" s="1">
        <v>2.9</v>
      </c>
      <c r="N319" s="1">
        <v>63.9</v>
      </c>
      <c r="O319" s="1">
        <v>1</v>
      </c>
      <c r="P319" s="1">
        <v>2.6</v>
      </c>
      <c r="Q319" s="1">
        <v>3.6</v>
      </c>
      <c r="R319" s="1">
        <v>5.9</v>
      </c>
      <c r="S319" s="1">
        <v>2.2999999999999998</v>
      </c>
      <c r="T319" s="1">
        <v>1.4</v>
      </c>
      <c r="U319" s="1">
        <v>0.2</v>
      </c>
      <c r="V319" s="1">
        <v>11</v>
      </c>
      <c r="W319" s="3">
        <v>10060470.793224359</v>
      </c>
    </row>
    <row r="320" spans="1:23" x14ac:dyDescent="0.3">
      <c r="A320" t="s">
        <v>82</v>
      </c>
      <c r="B320" t="s">
        <v>1299</v>
      </c>
      <c r="D320" t="s">
        <v>8</v>
      </c>
      <c r="E320" s="1">
        <v>31.9</v>
      </c>
      <c r="F320" s="1">
        <v>4.9000000000000004</v>
      </c>
      <c r="G320" s="1">
        <v>11.2</v>
      </c>
      <c r="H320" s="1">
        <v>43.7</v>
      </c>
      <c r="I320" s="1">
        <v>1.9</v>
      </c>
      <c r="J320" s="1">
        <v>5.0999999999999996</v>
      </c>
      <c r="K320" s="1">
        <v>37.299999999999997</v>
      </c>
      <c r="L320" s="1">
        <v>2.1</v>
      </c>
      <c r="M320" s="1">
        <v>2.4</v>
      </c>
      <c r="N320" s="1">
        <v>84.9</v>
      </c>
      <c r="O320" s="1">
        <v>0.4</v>
      </c>
      <c r="P320" s="1">
        <v>2.6</v>
      </c>
      <c r="Q320" s="1">
        <v>3</v>
      </c>
      <c r="R320" s="1">
        <v>2.7</v>
      </c>
      <c r="S320" s="1">
        <v>1.5</v>
      </c>
      <c r="T320" s="1">
        <v>1.3</v>
      </c>
      <c r="U320" s="1">
        <v>0</v>
      </c>
      <c r="V320" s="1">
        <v>13.8</v>
      </c>
      <c r="W320" s="3">
        <v>23840151.29079178</v>
      </c>
    </row>
    <row r="321" spans="1:23" x14ac:dyDescent="0.3">
      <c r="A321" t="s">
        <v>175</v>
      </c>
      <c r="B321" t="s">
        <v>1120</v>
      </c>
      <c r="D321" t="s">
        <v>8</v>
      </c>
      <c r="E321" s="1">
        <v>14.3</v>
      </c>
      <c r="F321" s="1">
        <v>2.6</v>
      </c>
      <c r="G321" s="1">
        <v>5.0999999999999996</v>
      </c>
      <c r="H321" s="1">
        <v>51.2</v>
      </c>
      <c r="I321" s="1">
        <v>0.1</v>
      </c>
      <c r="J321" s="1">
        <v>0.2</v>
      </c>
      <c r="K321" s="1">
        <v>25</v>
      </c>
      <c r="L321" s="1">
        <v>0.7</v>
      </c>
      <c r="M321" s="1">
        <v>0.7</v>
      </c>
      <c r="N321" s="1">
        <v>95.7</v>
      </c>
      <c r="O321" s="1">
        <v>0.5</v>
      </c>
      <c r="P321" s="1">
        <v>1.9</v>
      </c>
      <c r="Q321" s="1">
        <v>2.5</v>
      </c>
      <c r="R321" s="1">
        <v>0.5</v>
      </c>
      <c r="S321" s="1">
        <v>0.8</v>
      </c>
      <c r="T321" s="1">
        <v>0.3</v>
      </c>
      <c r="U321" s="1">
        <v>0.7</v>
      </c>
      <c r="V321" s="1">
        <v>5.9</v>
      </c>
      <c r="W321" s="3">
        <v>3795036.9317739806</v>
      </c>
    </row>
    <row r="322" spans="1:23" x14ac:dyDescent="0.3">
      <c r="A322" t="s">
        <v>234</v>
      </c>
      <c r="B322" t="s">
        <v>1300</v>
      </c>
      <c r="D322" t="s">
        <v>8</v>
      </c>
      <c r="E322" s="1">
        <v>13.5</v>
      </c>
      <c r="F322" s="1">
        <v>1.6</v>
      </c>
      <c r="G322" s="1">
        <v>3.6</v>
      </c>
      <c r="H322" s="1">
        <v>43.7</v>
      </c>
      <c r="I322" s="1">
        <v>0.7</v>
      </c>
      <c r="J322" s="1">
        <v>1.6</v>
      </c>
      <c r="K322" s="1">
        <v>41.1</v>
      </c>
      <c r="L322" s="1">
        <v>0.6</v>
      </c>
      <c r="M322" s="1">
        <v>0.7</v>
      </c>
      <c r="N322" s="1">
        <v>91.3</v>
      </c>
      <c r="O322" s="1">
        <v>0.4</v>
      </c>
      <c r="P322" s="1">
        <v>1.3</v>
      </c>
      <c r="Q322" s="1">
        <v>1.7</v>
      </c>
      <c r="R322" s="1">
        <v>1</v>
      </c>
      <c r="S322" s="1">
        <v>1.1000000000000001</v>
      </c>
      <c r="T322" s="1">
        <v>0.2</v>
      </c>
      <c r="U322" s="1">
        <v>0.1</v>
      </c>
      <c r="V322" s="1">
        <v>4.4000000000000004</v>
      </c>
      <c r="W322" s="3">
        <v>11599321.015166007</v>
      </c>
    </row>
    <row r="323" spans="1:23" x14ac:dyDescent="0.3">
      <c r="A323" t="s">
        <v>116</v>
      </c>
      <c r="B323" t="s">
        <v>1301</v>
      </c>
      <c r="D323" t="s">
        <v>8</v>
      </c>
      <c r="E323" s="1">
        <v>30.6</v>
      </c>
      <c r="F323" s="1">
        <v>8</v>
      </c>
      <c r="G323" s="1">
        <v>15.2</v>
      </c>
      <c r="H323" s="1">
        <v>52.4</v>
      </c>
      <c r="I323" s="1">
        <v>0</v>
      </c>
      <c r="J323" s="1">
        <v>0.1</v>
      </c>
      <c r="K323" s="1">
        <v>20</v>
      </c>
      <c r="L323" s="1">
        <v>1.1000000000000001</v>
      </c>
      <c r="M323" s="1">
        <v>1.5</v>
      </c>
      <c r="N323" s="1">
        <v>73.099999999999994</v>
      </c>
      <c r="O323" s="1">
        <v>2.9</v>
      </c>
      <c r="P323" s="1">
        <v>5.3</v>
      </c>
      <c r="Q323" s="1">
        <v>8.3000000000000007</v>
      </c>
      <c r="R323" s="1">
        <v>2.8</v>
      </c>
      <c r="S323" s="1">
        <v>1.7</v>
      </c>
      <c r="T323" s="1">
        <v>0.8</v>
      </c>
      <c r="U323" s="1">
        <v>0.9</v>
      </c>
      <c r="V323" s="1">
        <v>17.100000000000001</v>
      </c>
      <c r="W323" s="3">
        <v>21282813.654383525</v>
      </c>
    </row>
    <row r="324" spans="1:23" x14ac:dyDescent="0.3">
      <c r="A324" t="s">
        <v>264</v>
      </c>
      <c r="B324" t="s">
        <v>1302</v>
      </c>
      <c r="D324" t="s">
        <v>8</v>
      </c>
      <c r="E324" s="1">
        <v>12.2</v>
      </c>
      <c r="F324" s="1">
        <v>1.4</v>
      </c>
      <c r="G324" s="1">
        <v>4.0999999999999996</v>
      </c>
      <c r="H324" s="1">
        <v>33.299999999999997</v>
      </c>
      <c r="I324" s="1">
        <v>0.6</v>
      </c>
      <c r="J324" s="1">
        <v>1.9</v>
      </c>
      <c r="K324" s="1">
        <v>30.6</v>
      </c>
      <c r="L324" s="1">
        <v>0.9</v>
      </c>
      <c r="M324" s="1">
        <v>1.1000000000000001</v>
      </c>
      <c r="N324" s="1">
        <v>80.599999999999994</v>
      </c>
      <c r="O324" s="1">
        <v>0.2</v>
      </c>
      <c r="P324" s="1">
        <v>0.8</v>
      </c>
      <c r="Q324" s="1">
        <v>1</v>
      </c>
      <c r="R324" s="1">
        <v>2</v>
      </c>
      <c r="S324" s="1">
        <v>1.1000000000000001</v>
      </c>
      <c r="T324" s="1">
        <v>0.5</v>
      </c>
      <c r="U324" s="1">
        <v>0</v>
      </c>
      <c r="V324" s="1">
        <v>4.2</v>
      </c>
      <c r="W324" s="3">
        <v>11478560.679601222</v>
      </c>
    </row>
    <row r="325" spans="1:23" x14ac:dyDescent="0.3">
      <c r="A325" t="s">
        <v>300</v>
      </c>
      <c r="B325" t="s">
        <v>1123</v>
      </c>
      <c r="D325" t="s">
        <v>8</v>
      </c>
      <c r="E325" s="1">
        <v>32.700000000000003</v>
      </c>
      <c r="F325" s="1">
        <v>5.0999999999999996</v>
      </c>
      <c r="G325" s="1">
        <v>11.1</v>
      </c>
      <c r="H325" s="1">
        <v>46</v>
      </c>
      <c r="I325" s="1">
        <v>0.9</v>
      </c>
      <c r="J325" s="1">
        <v>3</v>
      </c>
      <c r="K325" s="1">
        <v>30.1</v>
      </c>
      <c r="L325" s="1">
        <v>2.5</v>
      </c>
      <c r="M325" s="1">
        <v>3.1</v>
      </c>
      <c r="N325" s="1">
        <v>80.7</v>
      </c>
      <c r="O325" s="1">
        <v>1.5</v>
      </c>
      <c r="P325" s="1">
        <v>5.6</v>
      </c>
      <c r="Q325" s="1">
        <v>7.1</v>
      </c>
      <c r="R325" s="1">
        <v>2.1</v>
      </c>
      <c r="S325" s="1">
        <v>1.5</v>
      </c>
      <c r="T325" s="1">
        <v>1</v>
      </c>
      <c r="U325" s="1">
        <v>0.6</v>
      </c>
      <c r="V325" s="1">
        <v>13.6</v>
      </c>
      <c r="W325" s="3">
        <v>17617713.300632879</v>
      </c>
    </row>
    <row r="326" spans="1:23" x14ac:dyDescent="0.3">
      <c r="A326" t="s">
        <v>301</v>
      </c>
      <c r="B326" t="s">
        <v>1303</v>
      </c>
      <c r="D326" t="s">
        <v>8</v>
      </c>
      <c r="E326" s="1">
        <v>29.6</v>
      </c>
      <c r="F326" s="1">
        <v>4.9000000000000004</v>
      </c>
      <c r="G326" s="1">
        <v>12.2</v>
      </c>
      <c r="H326" s="1">
        <v>40.1</v>
      </c>
      <c r="I326" s="1">
        <v>1.2</v>
      </c>
      <c r="J326" s="1">
        <v>3.7</v>
      </c>
      <c r="K326" s="1">
        <v>32.6</v>
      </c>
      <c r="L326" s="1">
        <v>2.1</v>
      </c>
      <c r="M326" s="1">
        <v>2.6</v>
      </c>
      <c r="N326" s="1">
        <v>80.900000000000006</v>
      </c>
      <c r="O326" s="1">
        <v>0.5</v>
      </c>
      <c r="P326" s="1">
        <v>4.3</v>
      </c>
      <c r="Q326" s="1">
        <v>4.8</v>
      </c>
      <c r="R326" s="1">
        <v>3.9</v>
      </c>
      <c r="S326" s="1">
        <v>2.1</v>
      </c>
      <c r="T326" s="1">
        <v>1.3</v>
      </c>
      <c r="U326" s="1">
        <v>0.7</v>
      </c>
      <c r="V326" s="1">
        <v>13.1</v>
      </c>
      <c r="W326" s="3">
        <v>15698390.705511186</v>
      </c>
    </row>
    <row r="327" spans="1:23" x14ac:dyDescent="0.3">
      <c r="A327" t="s">
        <v>302</v>
      </c>
      <c r="B327" t="s">
        <v>1304</v>
      </c>
      <c r="D327" t="s">
        <v>26</v>
      </c>
      <c r="E327" s="1">
        <v>13.8</v>
      </c>
      <c r="F327" s="1">
        <v>3.8</v>
      </c>
      <c r="G327" s="1">
        <v>6.4</v>
      </c>
      <c r="H327" s="1">
        <v>58.8</v>
      </c>
      <c r="I327" s="1">
        <v>0.1</v>
      </c>
      <c r="J327" s="1">
        <v>0.1</v>
      </c>
      <c r="K327" s="1">
        <v>100</v>
      </c>
      <c r="L327" s="1">
        <v>1.5</v>
      </c>
      <c r="M327" s="1">
        <v>2.4</v>
      </c>
      <c r="N327" s="1">
        <v>63.2</v>
      </c>
      <c r="O327" s="1">
        <v>1.3</v>
      </c>
      <c r="P327" s="1">
        <v>2.1</v>
      </c>
      <c r="Q327" s="1">
        <v>3.4</v>
      </c>
      <c r="R327" s="1">
        <v>0.4</v>
      </c>
      <c r="S327" s="1">
        <v>0.8</v>
      </c>
      <c r="T327" s="1">
        <v>0.5</v>
      </c>
      <c r="U327" s="1">
        <v>0.3</v>
      </c>
      <c r="V327" s="1">
        <v>9.1</v>
      </c>
      <c r="W327" s="3">
        <v>13678109.636270411</v>
      </c>
    </row>
    <row r="328" spans="1:23" x14ac:dyDescent="0.3">
      <c r="A328" t="s">
        <v>303</v>
      </c>
      <c r="B328" t="s">
        <v>1305</v>
      </c>
      <c r="D328" t="s">
        <v>26</v>
      </c>
      <c r="E328" s="1">
        <v>8.1</v>
      </c>
      <c r="F328" s="1">
        <v>1.4</v>
      </c>
      <c r="G328" s="1">
        <v>3.1</v>
      </c>
      <c r="H328" s="1">
        <v>44.2</v>
      </c>
      <c r="I328" s="1">
        <v>0.3</v>
      </c>
      <c r="J328" s="1">
        <v>0.6</v>
      </c>
      <c r="K328" s="1">
        <v>44.4</v>
      </c>
      <c r="L328" s="1">
        <v>0.6</v>
      </c>
      <c r="M328" s="1">
        <v>0.9</v>
      </c>
      <c r="N328" s="1">
        <v>69.2</v>
      </c>
      <c r="O328" s="1">
        <v>0.7</v>
      </c>
      <c r="P328" s="1">
        <v>1.6</v>
      </c>
      <c r="Q328" s="1">
        <v>2.2999999999999998</v>
      </c>
      <c r="R328" s="1">
        <v>0.2</v>
      </c>
      <c r="S328" s="1">
        <v>0.1</v>
      </c>
      <c r="T328" s="1">
        <v>0.4</v>
      </c>
      <c r="U328" s="1">
        <v>0.4</v>
      </c>
      <c r="V328" s="1">
        <v>3.6</v>
      </c>
      <c r="W328" s="3">
        <v>25805301.600720946</v>
      </c>
    </row>
    <row r="329" spans="1:23" x14ac:dyDescent="0.3">
      <c r="A329" t="s">
        <v>304</v>
      </c>
      <c r="B329" t="s">
        <v>1129</v>
      </c>
      <c r="D329" t="s">
        <v>26</v>
      </c>
      <c r="E329" s="1">
        <v>26.2</v>
      </c>
      <c r="F329" s="1">
        <v>3.1</v>
      </c>
      <c r="G329" s="1">
        <v>7.7</v>
      </c>
      <c r="H329" s="1">
        <v>39.9</v>
      </c>
      <c r="I329" s="1">
        <v>1.7</v>
      </c>
      <c r="J329" s="1">
        <v>4.5</v>
      </c>
      <c r="K329" s="1">
        <v>38.200000000000003</v>
      </c>
      <c r="L329" s="1">
        <v>0.7</v>
      </c>
      <c r="M329" s="1">
        <v>1.1000000000000001</v>
      </c>
      <c r="N329" s="1">
        <v>70</v>
      </c>
      <c r="O329" s="1">
        <v>0.6</v>
      </c>
      <c r="P329" s="1">
        <v>2.8</v>
      </c>
      <c r="Q329" s="1">
        <v>3.4</v>
      </c>
      <c r="R329" s="1">
        <v>1.3</v>
      </c>
      <c r="S329" s="1">
        <v>1.2</v>
      </c>
      <c r="T329" s="1">
        <v>0.4</v>
      </c>
      <c r="U329" s="1">
        <v>0.3</v>
      </c>
      <c r="V329" s="1">
        <v>8.6</v>
      </c>
      <c r="W329" s="3">
        <v>4324250.8288672827</v>
      </c>
    </row>
    <row r="330" spans="1:23" x14ac:dyDescent="0.3">
      <c r="A330" t="s">
        <v>83</v>
      </c>
      <c r="B330" t="s">
        <v>1306</v>
      </c>
      <c r="D330" t="s">
        <v>26</v>
      </c>
      <c r="E330" s="1">
        <v>25.4</v>
      </c>
      <c r="F330" s="1">
        <v>3.2</v>
      </c>
      <c r="G330" s="1">
        <v>9.1999999999999993</v>
      </c>
      <c r="H330" s="1">
        <v>34.5</v>
      </c>
      <c r="I330" s="1">
        <v>2.2000000000000002</v>
      </c>
      <c r="J330" s="1">
        <v>6.2</v>
      </c>
      <c r="K330" s="1">
        <v>35.1</v>
      </c>
      <c r="L330" s="1">
        <v>1.9</v>
      </c>
      <c r="M330" s="1">
        <v>2.2999999999999998</v>
      </c>
      <c r="N330" s="1">
        <v>80.2</v>
      </c>
      <c r="O330" s="1">
        <v>0.2</v>
      </c>
      <c r="P330" s="1">
        <v>1.9</v>
      </c>
      <c r="Q330" s="1">
        <v>2.1</v>
      </c>
      <c r="R330" s="1">
        <v>1.9</v>
      </c>
      <c r="S330" s="1">
        <v>1.4</v>
      </c>
      <c r="T330" s="1">
        <v>0.7</v>
      </c>
      <c r="U330" s="1">
        <v>0.2</v>
      </c>
      <c r="V330" s="1">
        <v>10.4</v>
      </c>
      <c r="W330" s="3">
        <v>119309.83274989648</v>
      </c>
    </row>
    <row r="331" spans="1:23" x14ac:dyDescent="0.3">
      <c r="A331" t="s">
        <v>305</v>
      </c>
      <c r="B331" t="s">
        <v>1120</v>
      </c>
      <c r="D331" t="s">
        <v>26</v>
      </c>
      <c r="E331" s="1">
        <v>24.7</v>
      </c>
      <c r="F331" s="1">
        <v>4.4000000000000004</v>
      </c>
      <c r="G331" s="1">
        <v>10.4</v>
      </c>
      <c r="H331" s="1">
        <v>42.1</v>
      </c>
      <c r="I331" s="1">
        <v>0.4</v>
      </c>
      <c r="J331" s="1">
        <v>1.2</v>
      </c>
      <c r="K331" s="1">
        <v>34.9</v>
      </c>
      <c r="L331" s="1">
        <v>1.5</v>
      </c>
      <c r="M331" s="1">
        <v>1.9</v>
      </c>
      <c r="N331" s="1">
        <v>78.3</v>
      </c>
      <c r="O331" s="1">
        <v>0.5</v>
      </c>
      <c r="P331" s="1">
        <v>2.9</v>
      </c>
      <c r="Q331" s="1">
        <v>3.4</v>
      </c>
      <c r="R331" s="1">
        <v>6.2</v>
      </c>
      <c r="S331" s="1">
        <v>2.1</v>
      </c>
      <c r="T331" s="1">
        <v>1.1000000000000001</v>
      </c>
      <c r="U331" s="1">
        <v>0.3</v>
      </c>
      <c r="V331" s="1">
        <v>10.7</v>
      </c>
      <c r="W331" s="3">
        <v>12279997.254804306</v>
      </c>
    </row>
    <row r="332" spans="1:23" x14ac:dyDescent="0.3">
      <c r="A332" t="s">
        <v>306</v>
      </c>
      <c r="B332" t="s">
        <v>1307</v>
      </c>
      <c r="D332" t="s">
        <v>26</v>
      </c>
      <c r="E332" s="1">
        <v>30.8</v>
      </c>
      <c r="F332" s="1">
        <v>7.3</v>
      </c>
      <c r="G332" s="1">
        <v>15.2</v>
      </c>
      <c r="H332" s="1">
        <v>47.8</v>
      </c>
      <c r="I332" s="1">
        <v>0</v>
      </c>
      <c r="J332" s="1">
        <v>0.1</v>
      </c>
      <c r="K332" s="1">
        <v>0</v>
      </c>
      <c r="L332" s="1">
        <v>2.8</v>
      </c>
      <c r="M332" s="1">
        <v>4</v>
      </c>
      <c r="N332" s="1">
        <v>70.099999999999994</v>
      </c>
      <c r="O332" s="1">
        <v>2.5</v>
      </c>
      <c r="P332" s="1">
        <v>5</v>
      </c>
      <c r="Q332" s="1">
        <v>7.5</v>
      </c>
      <c r="R332" s="1">
        <v>1.2</v>
      </c>
      <c r="S332" s="1">
        <v>2.2999999999999998</v>
      </c>
      <c r="T332" s="1">
        <v>0.4</v>
      </c>
      <c r="U332" s="1">
        <v>1.1000000000000001</v>
      </c>
      <c r="V332" s="1">
        <v>17.399999999999999</v>
      </c>
      <c r="W332" s="3">
        <v>18434686.683547541</v>
      </c>
    </row>
    <row r="333" spans="1:23" x14ac:dyDescent="0.3">
      <c r="A333" t="s">
        <v>307</v>
      </c>
      <c r="B333" t="s">
        <v>1308</v>
      </c>
      <c r="D333" t="s">
        <v>26</v>
      </c>
      <c r="E333" s="1">
        <v>15.2</v>
      </c>
      <c r="F333" s="1">
        <v>2.1</v>
      </c>
      <c r="G333" s="1">
        <v>4.5</v>
      </c>
      <c r="H333" s="1">
        <v>45.7</v>
      </c>
      <c r="I333" s="1">
        <v>0.2</v>
      </c>
      <c r="J333" s="1">
        <v>0.7</v>
      </c>
      <c r="K333" s="1">
        <v>20.7</v>
      </c>
      <c r="L333" s="1">
        <v>1.5</v>
      </c>
      <c r="M333" s="1">
        <v>2.2999999999999998</v>
      </c>
      <c r="N333" s="1">
        <v>63.3</v>
      </c>
      <c r="O333" s="1">
        <v>0.7</v>
      </c>
      <c r="P333" s="1">
        <v>2.2999999999999998</v>
      </c>
      <c r="Q333" s="1">
        <v>3</v>
      </c>
      <c r="R333" s="1">
        <v>0.7</v>
      </c>
      <c r="S333" s="1">
        <v>1.2</v>
      </c>
      <c r="T333" s="1">
        <v>0.2</v>
      </c>
      <c r="U333" s="1">
        <v>0.4</v>
      </c>
      <c r="V333" s="1">
        <v>5.7</v>
      </c>
      <c r="W333" s="3">
        <v>16422689.311701635</v>
      </c>
    </row>
    <row r="334" spans="1:23" x14ac:dyDescent="0.3">
      <c r="A334" t="s">
        <v>308</v>
      </c>
      <c r="B334" t="s">
        <v>1273</v>
      </c>
      <c r="D334" t="s">
        <v>26</v>
      </c>
      <c r="E334" s="1">
        <v>25.8</v>
      </c>
      <c r="F334" s="1">
        <v>3.1</v>
      </c>
      <c r="G334" s="1">
        <v>7.4</v>
      </c>
      <c r="H334" s="1">
        <v>42.2</v>
      </c>
      <c r="I334" s="1">
        <v>0.4</v>
      </c>
      <c r="J334" s="1">
        <v>1.9</v>
      </c>
      <c r="K334" s="1">
        <v>19.7</v>
      </c>
      <c r="L334" s="1">
        <v>2.2999999999999998</v>
      </c>
      <c r="M334" s="1">
        <v>3.4</v>
      </c>
      <c r="N334" s="1">
        <v>67.599999999999994</v>
      </c>
      <c r="O334" s="1">
        <v>1.3</v>
      </c>
      <c r="P334" s="1">
        <v>3.3</v>
      </c>
      <c r="Q334" s="1">
        <v>4.5999999999999996</v>
      </c>
      <c r="R334" s="1">
        <v>1.3</v>
      </c>
      <c r="S334" s="1">
        <v>1.3</v>
      </c>
      <c r="T334" s="1">
        <v>0.7</v>
      </c>
      <c r="U334" s="1">
        <v>1.6</v>
      </c>
      <c r="V334" s="1">
        <v>8.9</v>
      </c>
      <c r="W334" s="3">
        <v>1413615.5807763073</v>
      </c>
    </row>
    <row r="335" spans="1:23" x14ac:dyDescent="0.3">
      <c r="A335" t="s">
        <v>309</v>
      </c>
      <c r="B335" t="s">
        <v>1309</v>
      </c>
      <c r="D335" t="s">
        <v>26</v>
      </c>
      <c r="E335" s="1">
        <v>15.7</v>
      </c>
      <c r="F335" s="1">
        <v>1.5</v>
      </c>
      <c r="G335" s="1">
        <v>4.7</v>
      </c>
      <c r="H335" s="1">
        <v>31.9</v>
      </c>
      <c r="I335" s="1">
        <v>0.5</v>
      </c>
      <c r="J335" s="1">
        <v>1.9</v>
      </c>
      <c r="K335" s="1">
        <v>26.3</v>
      </c>
      <c r="L335" s="1">
        <v>0.4</v>
      </c>
      <c r="M335" s="1">
        <v>0.6</v>
      </c>
      <c r="N335" s="1">
        <v>66.7</v>
      </c>
      <c r="O335" s="1">
        <v>0.1</v>
      </c>
      <c r="P335" s="1">
        <v>0.9</v>
      </c>
      <c r="Q335" s="1">
        <v>1</v>
      </c>
      <c r="R335" s="1">
        <v>3.7</v>
      </c>
      <c r="S335" s="1">
        <v>2.2999999999999998</v>
      </c>
      <c r="T335" s="1">
        <v>0.3</v>
      </c>
      <c r="U335" s="1">
        <v>0</v>
      </c>
      <c r="V335" s="1">
        <v>3.9</v>
      </c>
      <c r="W335" s="3">
        <v>6944912.2369155511</v>
      </c>
    </row>
    <row r="336" spans="1:23" x14ac:dyDescent="0.3">
      <c r="A336" t="s">
        <v>310</v>
      </c>
      <c r="B336" t="s">
        <v>1310</v>
      </c>
      <c r="D336" t="s">
        <v>26</v>
      </c>
      <c r="E336" s="1">
        <v>29.3</v>
      </c>
      <c r="F336" s="1">
        <v>4.4000000000000004</v>
      </c>
      <c r="G336" s="1">
        <v>8.6</v>
      </c>
      <c r="H336" s="1">
        <v>50.5</v>
      </c>
      <c r="I336" s="1">
        <v>0</v>
      </c>
      <c r="J336" s="1">
        <v>0</v>
      </c>
      <c r="K336" s="1" t="s">
        <v>35</v>
      </c>
      <c r="L336" s="1">
        <v>1.9</v>
      </c>
      <c r="M336" s="1">
        <v>3.4</v>
      </c>
      <c r="N336" s="1">
        <v>56.5</v>
      </c>
      <c r="O336" s="1">
        <v>2.2000000000000002</v>
      </c>
      <c r="P336" s="1">
        <v>6</v>
      </c>
      <c r="Q336" s="1">
        <v>8.1999999999999993</v>
      </c>
      <c r="R336" s="1">
        <v>1.4</v>
      </c>
      <c r="S336" s="1">
        <v>2.6</v>
      </c>
      <c r="T336" s="1">
        <v>1.5</v>
      </c>
      <c r="U336" s="1">
        <v>1.4</v>
      </c>
      <c r="V336" s="1">
        <v>10.6</v>
      </c>
      <c r="W336" s="3">
        <v>21770170.870568719</v>
      </c>
    </row>
    <row r="337" spans="1:23" x14ac:dyDescent="0.3">
      <c r="A337" t="s">
        <v>311</v>
      </c>
      <c r="B337" t="s">
        <v>1311</v>
      </c>
      <c r="D337" t="s">
        <v>26</v>
      </c>
      <c r="E337" s="1">
        <v>23.2</v>
      </c>
      <c r="F337" s="1">
        <v>2.5</v>
      </c>
      <c r="G337" s="1">
        <v>7</v>
      </c>
      <c r="H337" s="1">
        <v>35.4</v>
      </c>
      <c r="I337" s="1">
        <v>1.4</v>
      </c>
      <c r="J337" s="1">
        <v>4.5</v>
      </c>
      <c r="K337" s="1">
        <v>31.3</v>
      </c>
      <c r="L337" s="1">
        <v>0.6</v>
      </c>
      <c r="M337" s="1">
        <v>1</v>
      </c>
      <c r="N337" s="1">
        <v>64.900000000000006</v>
      </c>
      <c r="O337" s="1">
        <v>0.3</v>
      </c>
      <c r="P337" s="1">
        <v>2.1</v>
      </c>
      <c r="Q337" s="1">
        <v>2.4</v>
      </c>
      <c r="R337" s="1">
        <v>1.7</v>
      </c>
      <c r="S337" s="1">
        <v>1.2</v>
      </c>
      <c r="T337" s="1">
        <v>0.6</v>
      </c>
      <c r="U337" s="1">
        <v>0.4</v>
      </c>
      <c r="V337" s="1">
        <v>7</v>
      </c>
      <c r="W337" s="3">
        <v>1705471.7938883058</v>
      </c>
    </row>
    <row r="338" spans="1:23" x14ac:dyDescent="0.3">
      <c r="A338" t="s">
        <v>312</v>
      </c>
      <c r="B338" t="s">
        <v>1312</v>
      </c>
      <c r="D338" t="s">
        <v>26</v>
      </c>
      <c r="E338" s="1">
        <v>12.1</v>
      </c>
      <c r="F338" s="1">
        <v>1.5</v>
      </c>
      <c r="G338" s="1">
        <v>3.9</v>
      </c>
      <c r="H338" s="1">
        <v>38.200000000000003</v>
      </c>
      <c r="I338" s="1">
        <v>0.3</v>
      </c>
      <c r="J338" s="1">
        <v>0.9</v>
      </c>
      <c r="K338" s="1">
        <v>30.8</v>
      </c>
      <c r="L338" s="1">
        <v>0.6</v>
      </c>
      <c r="M338" s="1">
        <v>1.3</v>
      </c>
      <c r="N338" s="1">
        <v>50</v>
      </c>
      <c r="O338" s="1">
        <v>0</v>
      </c>
      <c r="P338" s="1">
        <v>1.6</v>
      </c>
      <c r="Q338" s="1">
        <v>1.6</v>
      </c>
      <c r="R338" s="1">
        <v>3.3</v>
      </c>
      <c r="S338" s="1">
        <v>1.4</v>
      </c>
      <c r="T338" s="1">
        <v>0.8</v>
      </c>
      <c r="U338" s="1">
        <v>0.1</v>
      </c>
      <c r="V338" s="1">
        <v>3.9</v>
      </c>
      <c r="W338" s="3">
        <v>12634359.461952914</v>
      </c>
    </row>
    <row r="339" spans="1:23" x14ac:dyDescent="0.3">
      <c r="A339" t="s">
        <v>313</v>
      </c>
      <c r="B339" t="s">
        <v>1313</v>
      </c>
      <c r="D339" t="s">
        <v>26</v>
      </c>
      <c r="E339" s="1">
        <v>14.1</v>
      </c>
      <c r="F339" s="1">
        <v>2.5</v>
      </c>
      <c r="G339" s="1">
        <v>4.3</v>
      </c>
      <c r="H339" s="1">
        <v>58.7</v>
      </c>
      <c r="I339" s="1">
        <v>0.2</v>
      </c>
      <c r="J339" s="1">
        <v>0.9</v>
      </c>
      <c r="K339" s="1">
        <v>20</v>
      </c>
      <c r="L339" s="1">
        <v>1</v>
      </c>
      <c r="M339" s="1">
        <v>1.4</v>
      </c>
      <c r="N339" s="1">
        <v>70</v>
      </c>
      <c r="O339" s="1">
        <v>1.3</v>
      </c>
      <c r="P339" s="1">
        <v>1.1000000000000001</v>
      </c>
      <c r="Q339" s="1">
        <v>2.2999999999999998</v>
      </c>
      <c r="R339" s="1">
        <v>0.6</v>
      </c>
      <c r="S339" s="1">
        <v>0.6</v>
      </c>
      <c r="T339" s="1">
        <v>0.4</v>
      </c>
      <c r="U339" s="1">
        <v>0.8</v>
      </c>
      <c r="V339" s="1">
        <v>6.3</v>
      </c>
      <c r="W339" s="3">
        <v>17836591.830954872</v>
      </c>
    </row>
    <row r="340" spans="1:23" x14ac:dyDescent="0.3">
      <c r="A340" t="s">
        <v>223</v>
      </c>
      <c r="B340" t="s">
        <v>1314</v>
      </c>
      <c r="D340" t="s">
        <v>26</v>
      </c>
      <c r="E340" s="1">
        <v>25.3</v>
      </c>
      <c r="F340" s="1">
        <v>3.5</v>
      </c>
      <c r="G340" s="1">
        <v>9.4</v>
      </c>
      <c r="H340" s="1">
        <v>36.9</v>
      </c>
      <c r="I340" s="1">
        <v>1.8</v>
      </c>
      <c r="J340" s="1">
        <v>5.7</v>
      </c>
      <c r="K340" s="1">
        <v>31.5</v>
      </c>
      <c r="L340" s="1">
        <v>1.6</v>
      </c>
      <c r="M340" s="1">
        <v>2.1</v>
      </c>
      <c r="N340" s="1">
        <v>78.5</v>
      </c>
      <c r="O340" s="1">
        <v>0.8</v>
      </c>
      <c r="P340" s="1">
        <v>4.5999999999999996</v>
      </c>
      <c r="Q340" s="1">
        <v>5.4</v>
      </c>
      <c r="R340" s="1">
        <v>1.6</v>
      </c>
      <c r="S340" s="1">
        <v>2.4</v>
      </c>
      <c r="T340" s="1">
        <v>1.6</v>
      </c>
      <c r="U340" s="1">
        <v>0.6</v>
      </c>
      <c r="V340" s="1">
        <v>10.4</v>
      </c>
      <c r="W340" s="3">
        <v>2504038.1300017568</v>
      </c>
    </row>
    <row r="341" spans="1:23" x14ac:dyDescent="0.3">
      <c r="A341" t="s">
        <v>314</v>
      </c>
      <c r="B341" t="s">
        <v>1315</v>
      </c>
      <c r="D341" t="s">
        <v>26</v>
      </c>
      <c r="E341" s="1">
        <v>21.9</v>
      </c>
      <c r="F341" s="1">
        <v>2.6</v>
      </c>
      <c r="G341" s="1">
        <v>5.7</v>
      </c>
      <c r="H341" s="1">
        <v>45.8</v>
      </c>
      <c r="I341" s="1">
        <v>0.5</v>
      </c>
      <c r="J341" s="1">
        <v>1.4</v>
      </c>
      <c r="K341" s="1">
        <v>35.200000000000003</v>
      </c>
      <c r="L341" s="1">
        <v>0.2</v>
      </c>
      <c r="M341" s="1">
        <v>0.3</v>
      </c>
      <c r="N341" s="1">
        <v>69.2</v>
      </c>
      <c r="O341" s="1">
        <v>0.6</v>
      </c>
      <c r="P341" s="1">
        <v>3.3</v>
      </c>
      <c r="Q341" s="1">
        <v>3.9</v>
      </c>
      <c r="R341" s="1">
        <v>4.9000000000000004</v>
      </c>
      <c r="S341" s="1">
        <v>2.2000000000000002</v>
      </c>
      <c r="T341" s="1">
        <v>1.3</v>
      </c>
      <c r="U341" s="1">
        <v>0.2</v>
      </c>
      <c r="V341" s="1">
        <v>5.9</v>
      </c>
      <c r="W341" s="3">
        <v>28742888.578865964</v>
      </c>
    </row>
    <row r="342" spans="1:23" x14ac:dyDescent="0.3">
      <c r="A342" t="s">
        <v>119</v>
      </c>
      <c r="B342" t="s">
        <v>1316</v>
      </c>
      <c r="D342" t="s">
        <v>26</v>
      </c>
      <c r="E342" s="1">
        <v>18</v>
      </c>
      <c r="F342" s="1">
        <v>2.8</v>
      </c>
      <c r="G342" s="1">
        <v>8.1</v>
      </c>
      <c r="H342" s="1">
        <v>33.799999999999997</v>
      </c>
      <c r="I342" s="1">
        <v>0.4</v>
      </c>
      <c r="J342" s="1">
        <v>2.1</v>
      </c>
      <c r="K342" s="1">
        <v>17.600000000000001</v>
      </c>
      <c r="L342" s="1">
        <v>2.5</v>
      </c>
      <c r="M342" s="1">
        <v>4.5999999999999996</v>
      </c>
      <c r="N342" s="1">
        <v>54.1</v>
      </c>
      <c r="O342" s="1">
        <v>0.3</v>
      </c>
      <c r="P342" s="1">
        <v>2.4</v>
      </c>
      <c r="Q342" s="1">
        <v>2.6</v>
      </c>
      <c r="R342" s="1">
        <v>2.5</v>
      </c>
      <c r="S342" s="1">
        <v>3.6</v>
      </c>
      <c r="T342" s="1">
        <v>0.4</v>
      </c>
      <c r="U342" s="1">
        <v>0</v>
      </c>
      <c r="V342" s="1">
        <v>8.4</v>
      </c>
      <c r="W342" s="3">
        <v>28777307.647747345</v>
      </c>
    </row>
    <row r="343" spans="1:23" x14ac:dyDescent="0.3">
      <c r="A343" t="s">
        <v>315</v>
      </c>
      <c r="B343" t="s">
        <v>1317</v>
      </c>
      <c r="D343" t="s">
        <v>36</v>
      </c>
      <c r="E343" s="1">
        <v>18.3</v>
      </c>
      <c r="F343" s="1">
        <v>2.4</v>
      </c>
      <c r="G343" s="1">
        <v>5.2</v>
      </c>
      <c r="H343" s="1">
        <v>45.8</v>
      </c>
      <c r="I343" s="1">
        <v>0</v>
      </c>
      <c r="J343" s="1">
        <v>0.1</v>
      </c>
      <c r="K343" s="1">
        <v>33.299999999999997</v>
      </c>
      <c r="L343" s="1">
        <v>1.6</v>
      </c>
      <c r="M343" s="1">
        <v>2.2000000000000002</v>
      </c>
      <c r="N343" s="1">
        <v>70.099999999999994</v>
      </c>
      <c r="O343" s="1">
        <v>1.7</v>
      </c>
      <c r="P343" s="1">
        <v>3.8</v>
      </c>
      <c r="Q343" s="1">
        <v>5.5</v>
      </c>
      <c r="R343" s="1">
        <v>0.7</v>
      </c>
      <c r="S343" s="1">
        <v>1.3</v>
      </c>
      <c r="T343" s="1">
        <v>0.5</v>
      </c>
      <c r="U343" s="1">
        <v>0.9</v>
      </c>
      <c r="V343" s="1">
        <v>6.4</v>
      </c>
      <c r="W343" s="3">
        <v>18780986.53611223</v>
      </c>
    </row>
    <row r="344" spans="1:23" x14ac:dyDescent="0.3">
      <c r="A344" t="s">
        <v>316</v>
      </c>
      <c r="B344" t="s">
        <v>1318</v>
      </c>
      <c r="D344" t="s">
        <v>36</v>
      </c>
      <c r="E344" s="1">
        <v>11.3</v>
      </c>
      <c r="F344" s="1">
        <v>1.8</v>
      </c>
      <c r="G344" s="1">
        <v>3.7</v>
      </c>
      <c r="H344" s="1">
        <v>47.9</v>
      </c>
      <c r="I344" s="1">
        <v>0.1</v>
      </c>
      <c r="J344" s="1">
        <v>0.6</v>
      </c>
      <c r="K344" s="1">
        <v>16.7</v>
      </c>
      <c r="L344" s="1">
        <v>1.6</v>
      </c>
      <c r="M344" s="1">
        <v>2.7</v>
      </c>
      <c r="N344" s="1">
        <v>59.6</v>
      </c>
      <c r="O344" s="1">
        <v>0.3</v>
      </c>
      <c r="P344" s="1">
        <v>1.8</v>
      </c>
      <c r="Q344" s="1">
        <v>2.1</v>
      </c>
      <c r="R344" s="1">
        <v>1.1000000000000001</v>
      </c>
      <c r="S344" s="1">
        <v>0.7</v>
      </c>
      <c r="T344" s="1">
        <v>0.3</v>
      </c>
      <c r="U344" s="1">
        <v>0.1</v>
      </c>
      <c r="V344" s="1">
        <v>5.3</v>
      </c>
      <c r="W344" s="3">
        <v>20556491.540241905</v>
      </c>
    </row>
    <row r="345" spans="1:23" x14ac:dyDescent="0.3">
      <c r="A345" t="s">
        <v>160</v>
      </c>
      <c r="B345" t="s">
        <v>1319</v>
      </c>
      <c r="D345" t="s">
        <v>36</v>
      </c>
      <c r="E345" s="1">
        <v>36</v>
      </c>
      <c r="F345" s="1">
        <v>7.3</v>
      </c>
      <c r="G345" s="1">
        <v>17.2</v>
      </c>
      <c r="H345" s="1">
        <v>42.5</v>
      </c>
      <c r="I345" s="1">
        <v>2.1</v>
      </c>
      <c r="J345" s="1">
        <v>6.2</v>
      </c>
      <c r="K345" s="1">
        <v>33.799999999999997</v>
      </c>
      <c r="L345" s="1">
        <v>3.1</v>
      </c>
      <c r="M345" s="1">
        <v>3.6</v>
      </c>
      <c r="N345" s="1">
        <v>84.4</v>
      </c>
      <c r="O345" s="1">
        <v>0.6</v>
      </c>
      <c r="P345" s="1">
        <v>3.1</v>
      </c>
      <c r="Q345" s="1">
        <v>3.8</v>
      </c>
      <c r="R345" s="1">
        <v>5.3</v>
      </c>
      <c r="S345" s="1">
        <v>3.3</v>
      </c>
      <c r="T345" s="1">
        <v>1.3</v>
      </c>
      <c r="U345" s="1">
        <v>0.3</v>
      </c>
      <c r="V345" s="1">
        <v>19.7</v>
      </c>
      <c r="W345" s="3">
        <v>13270031.721274028</v>
      </c>
    </row>
    <row r="346" spans="1:23" x14ac:dyDescent="0.3">
      <c r="A346" t="s">
        <v>317</v>
      </c>
      <c r="B346" t="s">
        <v>1320</v>
      </c>
      <c r="D346" t="s">
        <v>36</v>
      </c>
      <c r="E346" s="1">
        <v>10.9</v>
      </c>
      <c r="F346" s="1">
        <v>0.7</v>
      </c>
      <c r="G346" s="1">
        <v>2.7</v>
      </c>
      <c r="H346" s="1">
        <v>25</v>
      </c>
      <c r="I346" s="1">
        <v>0</v>
      </c>
      <c r="J346" s="1">
        <v>1</v>
      </c>
      <c r="K346" s="1">
        <v>0</v>
      </c>
      <c r="L346" s="1">
        <v>0</v>
      </c>
      <c r="M346" s="1">
        <v>0</v>
      </c>
      <c r="N346" s="1" t="s">
        <v>35</v>
      </c>
      <c r="O346" s="1">
        <v>0</v>
      </c>
      <c r="P346" s="1">
        <v>0</v>
      </c>
      <c r="Q346" s="1">
        <v>0</v>
      </c>
      <c r="R346" s="1">
        <v>1</v>
      </c>
      <c r="S346" s="1">
        <v>1.7</v>
      </c>
      <c r="T346" s="1">
        <v>1</v>
      </c>
      <c r="U346" s="1">
        <v>0</v>
      </c>
      <c r="V346" s="1">
        <v>1.3</v>
      </c>
      <c r="W346" s="3">
        <v>1665752.5545956264</v>
      </c>
    </row>
    <row r="347" spans="1:23" x14ac:dyDescent="0.3">
      <c r="A347" t="s">
        <v>318</v>
      </c>
      <c r="B347" t="s">
        <v>1093</v>
      </c>
      <c r="D347" t="s">
        <v>36</v>
      </c>
      <c r="E347" s="1">
        <v>4.5999999999999996</v>
      </c>
      <c r="F347" s="1">
        <v>1</v>
      </c>
      <c r="G347" s="1">
        <v>2</v>
      </c>
      <c r="H347" s="1">
        <v>50</v>
      </c>
      <c r="I347" s="1">
        <v>0</v>
      </c>
      <c r="J347" s="1">
        <v>0.2</v>
      </c>
      <c r="K347" s="1">
        <v>0</v>
      </c>
      <c r="L347" s="1">
        <v>0</v>
      </c>
      <c r="M347" s="1">
        <v>0.3</v>
      </c>
      <c r="N347" s="1">
        <v>0</v>
      </c>
      <c r="O347" s="1">
        <v>0.3</v>
      </c>
      <c r="P347" s="1">
        <v>1.3</v>
      </c>
      <c r="Q347" s="1">
        <v>1.7</v>
      </c>
      <c r="R347" s="1">
        <v>0</v>
      </c>
      <c r="S347" s="1">
        <v>0</v>
      </c>
      <c r="T347" s="1">
        <v>0</v>
      </c>
      <c r="U347" s="1">
        <v>0.2</v>
      </c>
      <c r="V347" s="1">
        <v>2</v>
      </c>
      <c r="W347" s="3">
        <v>50474.869011620794</v>
      </c>
    </row>
    <row r="348" spans="1:23" x14ac:dyDescent="0.3">
      <c r="A348" t="s">
        <v>135</v>
      </c>
      <c r="B348" t="s">
        <v>1321</v>
      </c>
      <c r="D348" t="s">
        <v>36</v>
      </c>
      <c r="E348" s="1">
        <v>18.100000000000001</v>
      </c>
      <c r="F348" s="1">
        <v>2.8</v>
      </c>
      <c r="G348" s="1">
        <v>5.8</v>
      </c>
      <c r="H348" s="1">
        <v>47.7</v>
      </c>
      <c r="I348" s="1">
        <v>0.8</v>
      </c>
      <c r="J348" s="1">
        <v>1.7</v>
      </c>
      <c r="K348" s="1">
        <v>45.6</v>
      </c>
      <c r="L348" s="1">
        <v>1.2</v>
      </c>
      <c r="M348" s="1">
        <v>1.5</v>
      </c>
      <c r="N348" s="1">
        <v>78.400000000000006</v>
      </c>
      <c r="O348" s="1">
        <v>0.2</v>
      </c>
      <c r="P348" s="1">
        <v>1.5</v>
      </c>
      <c r="Q348" s="1">
        <v>1.8</v>
      </c>
      <c r="R348" s="1">
        <v>1.1000000000000001</v>
      </c>
      <c r="S348" s="1">
        <v>1</v>
      </c>
      <c r="T348" s="1">
        <v>0.5</v>
      </c>
      <c r="U348" s="1">
        <v>0.1</v>
      </c>
      <c r="V348" s="1">
        <v>7.6</v>
      </c>
      <c r="W348" s="3">
        <v>19447230.610814564</v>
      </c>
    </row>
    <row r="349" spans="1:23" x14ac:dyDescent="0.3">
      <c r="A349" t="s">
        <v>270</v>
      </c>
      <c r="B349" t="s">
        <v>1322</v>
      </c>
      <c r="D349" t="s">
        <v>36</v>
      </c>
      <c r="E349" s="1">
        <v>34.200000000000003</v>
      </c>
      <c r="F349" s="1">
        <v>7.2</v>
      </c>
      <c r="G349" s="1">
        <v>15.9</v>
      </c>
      <c r="H349" s="1">
        <v>45.3</v>
      </c>
      <c r="I349" s="1">
        <v>1.5</v>
      </c>
      <c r="J349" s="1">
        <v>4.2</v>
      </c>
      <c r="K349" s="1">
        <v>37.200000000000003</v>
      </c>
      <c r="L349" s="1">
        <v>4.5</v>
      </c>
      <c r="M349" s="1">
        <v>5.5</v>
      </c>
      <c r="N349" s="1">
        <v>80.2</v>
      </c>
      <c r="O349" s="1">
        <v>0.6</v>
      </c>
      <c r="P349" s="1">
        <v>3.5</v>
      </c>
      <c r="Q349" s="1">
        <v>4</v>
      </c>
      <c r="R349" s="1">
        <v>6.1</v>
      </c>
      <c r="S349" s="1">
        <v>3.5</v>
      </c>
      <c r="T349" s="1">
        <v>2</v>
      </c>
      <c r="U349" s="1">
        <v>0.6</v>
      </c>
      <c r="V349" s="1">
        <v>20.399999999999999</v>
      </c>
      <c r="W349" s="3">
        <v>6341982.0353173725</v>
      </c>
    </row>
    <row r="350" spans="1:23" x14ac:dyDescent="0.3">
      <c r="A350" t="s">
        <v>319</v>
      </c>
      <c r="B350" t="s">
        <v>1323</v>
      </c>
      <c r="D350" t="s">
        <v>36</v>
      </c>
      <c r="E350" s="1">
        <v>21.1</v>
      </c>
      <c r="F350" s="1">
        <v>3.7</v>
      </c>
      <c r="G350" s="1">
        <v>7.5</v>
      </c>
      <c r="H350" s="1">
        <v>49.6</v>
      </c>
      <c r="I350" s="1">
        <v>0.8</v>
      </c>
      <c r="J350" s="1">
        <v>2</v>
      </c>
      <c r="K350" s="1">
        <v>42.7</v>
      </c>
      <c r="L350" s="1">
        <v>0.9</v>
      </c>
      <c r="M350" s="1">
        <v>1.2</v>
      </c>
      <c r="N350" s="1">
        <v>74.5</v>
      </c>
      <c r="O350" s="1">
        <v>1.1000000000000001</v>
      </c>
      <c r="P350" s="1">
        <v>4.8</v>
      </c>
      <c r="Q350" s="1">
        <v>5.8</v>
      </c>
      <c r="R350" s="1">
        <v>1.4</v>
      </c>
      <c r="S350" s="1">
        <v>1.2</v>
      </c>
      <c r="T350" s="1">
        <v>0.6</v>
      </c>
      <c r="U350" s="1">
        <v>0.4</v>
      </c>
      <c r="V350" s="1">
        <v>9.1999999999999993</v>
      </c>
      <c r="W350" s="3">
        <v>25089092.024262633</v>
      </c>
    </row>
    <row r="351" spans="1:23" x14ac:dyDescent="0.3">
      <c r="A351" t="s">
        <v>320</v>
      </c>
      <c r="B351" t="s">
        <v>1164</v>
      </c>
      <c r="D351" t="s">
        <v>36</v>
      </c>
      <c r="E351" s="1">
        <v>22.7</v>
      </c>
      <c r="F351" s="1">
        <v>4.0999999999999996</v>
      </c>
      <c r="G351" s="1">
        <v>10.8</v>
      </c>
      <c r="H351" s="1">
        <v>38.1</v>
      </c>
      <c r="I351" s="1">
        <v>0.7</v>
      </c>
      <c r="J351" s="1">
        <v>2.1</v>
      </c>
      <c r="K351" s="1">
        <v>33.299999999999997</v>
      </c>
      <c r="L351" s="1">
        <v>1.2</v>
      </c>
      <c r="M351" s="1">
        <v>1.7</v>
      </c>
      <c r="N351" s="1">
        <v>70</v>
      </c>
      <c r="O351" s="1">
        <v>1.1000000000000001</v>
      </c>
      <c r="P351" s="1">
        <v>3.5</v>
      </c>
      <c r="Q351" s="1">
        <v>4.5</v>
      </c>
      <c r="R351" s="1">
        <v>1.9</v>
      </c>
      <c r="S351" s="1">
        <v>2.2999999999999998</v>
      </c>
      <c r="T351" s="1">
        <v>0.6</v>
      </c>
      <c r="U351" s="1">
        <v>0.3</v>
      </c>
      <c r="V351" s="1">
        <v>10.1</v>
      </c>
      <c r="W351" s="3">
        <v>303367.28161721281</v>
      </c>
    </row>
    <row r="352" spans="1:23" x14ac:dyDescent="0.3">
      <c r="A352" t="s">
        <v>321</v>
      </c>
      <c r="B352" t="s">
        <v>1324</v>
      </c>
      <c r="D352" t="s">
        <v>36</v>
      </c>
      <c r="E352" s="1">
        <v>17.899999999999999</v>
      </c>
      <c r="F352" s="1">
        <v>3.4</v>
      </c>
      <c r="G352" s="1">
        <v>7.7</v>
      </c>
      <c r="H352" s="1">
        <v>43.8</v>
      </c>
      <c r="I352" s="1">
        <v>2.1</v>
      </c>
      <c r="J352" s="1">
        <v>4.9000000000000004</v>
      </c>
      <c r="K352" s="1">
        <v>42.2</v>
      </c>
      <c r="L352" s="1">
        <v>0.7</v>
      </c>
      <c r="M352" s="1">
        <v>1.1000000000000001</v>
      </c>
      <c r="N352" s="1">
        <v>70.7</v>
      </c>
      <c r="O352" s="1">
        <v>0.6</v>
      </c>
      <c r="P352" s="1">
        <v>2.6</v>
      </c>
      <c r="Q352" s="1">
        <v>3.2</v>
      </c>
      <c r="R352" s="1">
        <v>1.1000000000000001</v>
      </c>
      <c r="S352" s="1">
        <v>0.8</v>
      </c>
      <c r="T352" s="1">
        <v>0.3</v>
      </c>
      <c r="U352" s="1">
        <v>0.3</v>
      </c>
      <c r="V352" s="1">
        <v>9.5</v>
      </c>
      <c r="W352" s="3">
        <v>12732958.854221316</v>
      </c>
    </row>
    <row r="353" spans="1:23" x14ac:dyDescent="0.3">
      <c r="A353" t="s">
        <v>103</v>
      </c>
      <c r="B353" t="s">
        <v>1325</v>
      </c>
      <c r="D353" t="s">
        <v>36</v>
      </c>
      <c r="E353" s="1">
        <v>28.1</v>
      </c>
      <c r="F353" s="1">
        <v>2.5</v>
      </c>
      <c r="G353" s="1">
        <v>5.8</v>
      </c>
      <c r="H353" s="1">
        <v>42.9</v>
      </c>
      <c r="I353" s="1">
        <v>0.7</v>
      </c>
      <c r="J353" s="1">
        <v>2.1</v>
      </c>
      <c r="K353" s="1">
        <v>35.4</v>
      </c>
      <c r="L353" s="1">
        <v>0.8</v>
      </c>
      <c r="M353" s="1">
        <v>1.2</v>
      </c>
      <c r="N353" s="1">
        <v>73.3</v>
      </c>
      <c r="O353" s="1">
        <v>1.6</v>
      </c>
      <c r="P353" s="1">
        <v>3.9</v>
      </c>
      <c r="Q353" s="1">
        <v>5.5</v>
      </c>
      <c r="R353" s="1">
        <v>1.4</v>
      </c>
      <c r="S353" s="1">
        <v>1.2</v>
      </c>
      <c r="T353" s="1">
        <v>1.2</v>
      </c>
      <c r="U353" s="1">
        <v>0.2</v>
      </c>
      <c r="V353" s="1">
        <v>6.6</v>
      </c>
      <c r="W353" s="3">
        <v>15282675.592424853</v>
      </c>
    </row>
    <row r="354" spans="1:23" x14ac:dyDescent="0.3">
      <c r="A354" t="s">
        <v>322</v>
      </c>
      <c r="B354" t="s">
        <v>1326</v>
      </c>
      <c r="D354" t="s">
        <v>36</v>
      </c>
      <c r="E354" s="1">
        <v>14.8</v>
      </c>
      <c r="F354" s="1">
        <v>1.4</v>
      </c>
      <c r="G354" s="1">
        <v>3.6</v>
      </c>
      <c r="H354" s="1">
        <v>38.200000000000003</v>
      </c>
      <c r="I354" s="1">
        <v>0.9</v>
      </c>
      <c r="J354" s="1">
        <v>2.5</v>
      </c>
      <c r="K354" s="1">
        <v>38.1</v>
      </c>
      <c r="L354" s="1">
        <v>0.5</v>
      </c>
      <c r="M354" s="1">
        <v>0.6</v>
      </c>
      <c r="N354" s="1">
        <v>89.5</v>
      </c>
      <c r="O354" s="1">
        <v>0.3</v>
      </c>
      <c r="P354" s="1">
        <v>0.8</v>
      </c>
      <c r="Q354" s="1">
        <v>1.1000000000000001</v>
      </c>
      <c r="R354" s="1">
        <v>1.7</v>
      </c>
      <c r="S354" s="1">
        <v>0.8</v>
      </c>
      <c r="T354" s="1">
        <v>1.1000000000000001</v>
      </c>
      <c r="U354" s="1">
        <v>0.1</v>
      </c>
      <c r="V354" s="1">
        <v>4.2</v>
      </c>
      <c r="W354" s="3">
        <v>29300502.871157479</v>
      </c>
    </row>
    <row r="355" spans="1:23" x14ac:dyDescent="0.3">
      <c r="A355" t="s">
        <v>323</v>
      </c>
      <c r="B355" t="s">
        <v>1327</v>
      </c>
      <c r="D355" t="s">
        <v>36</v>
      </c>
      <c r="E355" s="1">
        <v>9.3000000000000007</v>
      </c>
      <c r="F355" s="1">
        <v>0.5</v>
      </c>
      <c r="G355" s="1">
        <v>1.6</v>
      </c>
      <c r="H355" s="1">
        <v>33.299999999999997</v>
      </c>
      <c r="I355" s="1">
        <v>0.3</v>
      </c>
      <c r="J355" s="1">
        <v>0.6</v>
      </c>
      <c r="K355" s="1">
        <v>45.5</v>
      </c>
      <c r="L355" s="1">
        <v>0.4</v>
      </c>
      <c r="M355" s="1">
        <v>0.5</v>
      </c>
      <c r="N355" s="1">
        <v>66.7</v>
      </c>
      <c r="O355" s="1">
        <v>0.2</v>
      </c>
      <c r="P355" s="1">
        <v>1.1000000000000001</v>
      </c>
      <c r="Q355" s="1">
        <v>1.2</v>
      </c>
      <c r="R355" s="1">
        <v>1.1000000000000001</v>
      </c>
      <c r="S355" s="1">
        <v>1</v>
      </c>
      <c r="T355" s="1">
        <v>0.2</v>
      </c>
      <c r="U355" s="1">
        <v>0</v>
      </c>
      <c r="V355" s="1">
        <v>1.7</v>
      </c>
      <c r="W355" s="3">
        <v>5222028.2886456773</v>
      </c>
    </row>
    <row r="356" spans="1:23" x14ac:dyDescent="0.3">
      <c r="A356" t="s">
        <v>314</v>
      </c>
      <c r="B356" t="s">
        <v>1328</v>
      </c>
      <c r="D356" t="s">
        <v>36</v>
      </c>
      <c r="E356" s="1">
        <v>23.1</v>
      </c>
      <c r="F356" s="1">
        <v>4.8</v>
      </c>
      <c r="G356" s="1">
        <v>9.6</v>
      </c>
      <c r="H356" s="1">
        <v>50.4</v>
      </c>
      <c r="I356" s="1">
        <v>0.6</v>
      </c>
      <c r="J356" s="1">
        <v>1.5</v>
      </c>
      <c r="K356" s="1">
        <v>39.700000000000003</v>
      </c>
      <c r="L356" s="1">
        <v>1</v>
      </c>
      <c r="M356" s="1">
        <v>1.4</v>
      </c>
      <c r="N356" s="1">
        <v>75</v>
      </c>
      <c r="O356" s="1">
        <v>1.3</v>
      </c>
      <c r="P356" s="1">
        <v>2.1</v>
      </c>
      <c r="Q356" s="1">
        <v>3.4</v>
      </c>
      <c r="R356" s="1">
        <v>0.8</v>
      </c>
      <c r="S356" s="1">
        <v>0.7</v>
      </c>
      <c r="T356" s="1">
        <v>0.8</v>
      </c>
      <c r="U356" s="1">
        <v>0.3</v>
      </c>
      <c r="V356" s="1">
        <v>11.3</v>
      </c>
      <c r="W356" s="3">
        <v>27279769.879685991</v>
      </c>
    </row>
    <row r="357" spans="1:23" x14ac:dyDescent="0.3">
      <c r="A357" t="s">
        <v>324</v>
      </c>
      <c r="B357" t="s">
        <v>132</v>
      </c>
      <c r="D357" t="s">
        <v>36</v>
      </c>
      <c r="E357" s="1">
        <v>22</v>
      </c>
      <c r="F357" s="1">
        <v>2</v>
      </c>
      <c r="G357" s="1">
        <v>3.8</v>
      </c>
      <c r="H357" s="1">
        <v>51.3</v>
      </c>
      <c r="I357" s="1">
        <v>0</v>
      </c>
      <c r="J357" s="1">
        <v>0</v>
      </c>
      <c r="K357" s="1">
        <v>0</v>
      </c>
      <c r="L357" s="1">
        <v>1.5</v>
      </c>
      <c r="M357" s="1">
        <v>2.2999999999999998</v>
      </c>
      <c r="N357" s="1">
        <v>64.7</v>
      </c>
      <c r="O357" s="1">
        <v>2.1</v>
      </c>
      <c r="P357" s="1">
        <v>5</v>
      </c>
      <c r="Q357" s="1">
        <v>7.1</v>
      </c>
      <c r="R357" s="1">
        <v>0.7</v>
      </c>
      <c r="S357" s="1">
        <v>1.2</v>
      </c>
      <c r="T357" s="1">
        <v>0.6</v>
      </c>
      <c r="U357" s="1">
        <v>0.6</v>
      </c>
      <c r="V357" s="1">
        <v>5.4</v>
      </c>
      <c r="W357" s="3">
        <v>13322496.486124748</v>
      </c>
    </row>
    <row r="358" spans="1:23" x14ac:dyDescent="0.3">
      <c r="A358" t="s">
        <v>325</v>
      </c>
      <c r="B358" t="s">
        <v>1329</v>
      </c>
      <c r="D358" t="s">
        <v>11</v>
      </c>
      <c r="E358" s="1">
        <v>29.4</v>
      </c>
      <c r="F358" s="1">
        <v>3.9</v>
      </c>
      <c r="G358" s="1">
        <v>9.5</v>
      </c>
      <c r="H358" s="1">
        <v>40.9</v>
      </c>
      <c r="I358" s="1">
        <v>1.6</v>
      </c>
      <c r="J358" s="1">
        <v>4.3</v>
      </c>
      <c r="K358" s="1">
        <v>36</v>
      </c>
      <c r="L358" s="1">
        <v>1.5</v>
      </c>
      <c r="M358" s="1">
        <v>2.1</v>
      </c>
      <c r="N358" s="1">
        <v>73.5</v>
      </c>
      <c r="O358" s="1">
        <v>1.2</v>
      </c>
      <c r="P358" s="1">
        <v>5.5</v>
      </c>
      <c r="Q358" s="1">
        <v>6.7</v>
      </c>
      <c r="R358" s="1">
        <v>1.6</v>
      </c>
      <c r="S358" s="1">
        <v>1.7</v>
      </c>
      <c r="T358" s="1">
        <v>0.8</v>
      </c>
      <c r="U358" s="1">
        <v>0.6</v>
      </c>
      <c r="V358" s="1">
        <v>10.9</v>
      </c>
      <c r="W358" s="3">
        <v>13083362.622926394</v>
      </c>
    </row>
    <row r="359" spans="1:23" x14ac:dyDescent="0.3">
      <c r="A359" t="s">
        <v>198</v>
      </c>
      <c r="B359" t="s">
        <v>1330</v>
      </c>
      <c r="D359" t="s">
        <v>11</v>
      </c>
      <c r="E359" s="1">
        <v>26.1</v>
      </c>
      <c r="F359" s="1">
        <v>4.4000000000000004</v>
      </c>
      <c r="G359" s="1">
        <v>9.3000000000000007</v>
      </c>
      <c r="H359" s="1">
        <v>46.9</v>
      </c>
      <c r="I359" s="1">
        <v>1.4</v>
      </c>
      <c r="J359" s="1">
        <v>3.8</v>
      </c>
      <c r="K359" s="1">
        <v>37.1</v>
      </c>
      <c r="L359" s="1">
        <v>1.1000000000000001</v>
      </c>
      <c r="M359" s="1">
        <v>1.4</v>
      </c>
      <c r="N359" s="1">
        <v>83.3</v>
      </c>
      <c r="O359" s="1">
        <v>0.3</v>
      </c>
      <c r="P359" s="1">
        <v>2.2999999999999998</v>
      </c>
      <c r="Q359" s="1">
        <v>2.6</v>
      </c>
      <c r="R359" s="1">
        <v>1.1000000000000001</v>
      </c>
      <c r="S359" s="1">
        <v>0.9</v>
      </c>
      <c r="T359" s="1">
        <v>0.7</v>
      </c>
      <c r="U359" s="1">
        <v>0.1</v>
      </c>
      <c r="V359" s="1">
        <v>11.2</v>
      </c>
      <c r="W359" s="3">
        <v>11805540.48729804</v>
      </c>
    </row>
    <row r="360" spans="1:23" x14ac:dyDescent="0.3">
      <c r="A360" t="s">
        <v>192</v>
      </c>
      <c r="B360" t="s">
        <v>1331</v>
      </c>
      <c r="D360" t="s">
        <v>11</v>
      </c>
      <c r="E360" s="1">
        <v>35.5</v>
      </c>
      <c r="F360" s="1">
        <v>8.1</v>
      </c>
      <c r="G360" s="1">
        <v>18.3</v>
      </c>
      <c r="H360" s="1">
        <v>43.9</v>
      </c>
      <c r="I360" s="1">
        <v>2.5</v>
      </c>
      <c r="J360" s="1">
        <v>6.3</v>
      </c>
      <c r="K360" s="1">
        <v>39.799999999999997</v>
      </c>
      <c r="L360" s="1">
        <v>2.2999999999999998</v>
      </c>
      <c r="M360" s="1">
        <v>2.8</v>
      </c>
      <c r="N360" s="1">
        <v>80.599999999999994</v>
      </c>
      <c r="O360" s="1">
        <v>0.6</v>
      </c>
      <c r="P360" s="1">
        <v>3.2</v>
      </c>
      <c r="Q360" s="1">
        <v>3.7</v>
      </c>
      <c r="R360" s="1">
        <v>4.4000000000000004</v>
      </c>
      <c r="S360" s="1">
        <v>2.2000000000000002</v>
      </c>
      <c r="T360" s="1">
        <v>1.2</v>
      </c>
      <c r="U360" s="1">
        <v>0.2</v>
      </c>
      <c r="V360" s="1">
        <v>20.9</v>
      </c>
      <c r="W360" s="3">
        <v>23981493.376793921</v>
      </c>
    </row>
    <row r="361" spans="1:23" x14ac:dyDescent="0.3">
      <c r="A361" t="s">
        <v>206</v>
      </c>
      <c r="B361" t="s">
        <v>1332</v>
      </c>
      <c r="D361" t="s">
        <v>11</v>
      </c>
      <c r="E361" s="1">
        <v>13.3</v>
      </c>
      <c r="F361" s="1">
        <v>1.8</v>
      </c>
      <c r="G361" s="1">
        <v>4.8</v>
      </c>
      <c r="H361" s="1">
        <v>36.799999999999997</v>
      </c>
      <c r="I361" s="1">
        <v>0</v>
      </c>
      <c r="J361" s="1">
        <v>0</v>
      </c>
      <c r="K361" s="1" t="s">
        <v>35</v>
      </c>
      <c r="L361" s="1">
        <v>0</v>
      </c>
      <c r="M361" s="1">
        <v>0</v>
      </c>
      <c r="N361" s="1" t="s">
        <v>35</v>
      </c>
      <c r="O361" s="1">
        <v>0.8</v>
      </c>
      <c r="P361" s="1">
        <v>1.5</v>
      </c>
      <c r="Q361" s="1">
        <v>2.2999999999999998</v>
      </c>
      <c r="R361" s="1">
        <v>1</v>
      </c>
      <c r="S361" s="1">
        <v>1</v>
      </c>
      <c r="T361" s="1">
        <v>0</v>
      </c>
      <c r="U361" s="1">
        <v>0</v>
      </c>
      <c r="V361" s="1">
        <v>3.5</v>
      </c>
      <c r="W361" s="3">
        <v>28713682.111542579</v>
      </c>
    </row>
    <row r="362" spans="1:23" x14ac:dyDescent="0.3">
      <c r="A362" t="s">
        <v>326</v>
      </c>
      <c r="B362" t="s">
        <v>1333</v>
      </c>
      <c r="D362" t="s">
        <v>11</v>
      </c>
      <c r="E362" s="1">
        <v>4.5</v>
      </c>
      <c r="F362" s="1">
        <v>0.7</v>
      </c>
      <c r="G362" s="1">
        <v>1.4</v>
      </c>
      <c r="H362" s="1">
        <v>50</v>
      </c>
      <c r="I362" s="1">
        <v>0</v>
      </c>
      <c r="J362" s="1">
        <v>0</v>
      </c>
      <c r="K362" s="1" t="s">
        <v>35</v>
      </c>
      <c r="L362" s="1">
        <v>0</v>
      </c>
      <c r="M362" s="1">
        <v>0</v>
      </c>
      <c r="N362" s="1" t="s">
        <v>35</v>
      </c>
      <c r="O362" s="1">
        <v>0.3</v>
      </c>
      <c r="P362" s="1">
        <v>0.6</v>
      </c>
      <c r="Q362" s="1">
        <v>0.9</v>
      </c>
      <c r="R362" s="1">
        <v>0</v>
      </c>
      <c r="S362" s="1">
        <v>0.1</v>
      </c>
      <c r="T362" s="1">
        <v>0.1</v>
      </c>
      <c r="U362" s="1">
        <v>0.3</v>
      </c>
      <c r="V362" s="1">
        <v>1.4</v>
      </c>
      <c r="W362" s="3">
        <v>18342523.809739772</v>
      </c>
    </row>
    <row r="363" spans="1:23" x14ac:dyDescent="0.3">
      <c r="A363" t="s">
        <v>327</v>
      </c>
      <c r="B363" t="s">
        <v>1334</v>
      </c>
      <c r="D363" t="s">
        <v>11</v>
      </c>
      <c r="E363" s="1">
        <v>36.700000000000003</v>
      </c>
      <c r="F363" s="1">
        <v>8.3000000000000007</v>
      </c>
      <c r="G363" s="1">
        <v>20.2</v>
      </c>
      <c r="H363" s="1">
        <v>41.4</v>
      </c>
      <c r="I363" s="1">
        <v>3.1</v>
      </c>
      <c r="J363" s="1">
        <v>8.3000000000000007</v>
      </c>
      <c r="K363" s="1">
        <v>37.4</v>
      </c>
      <c r="L363" s="1">
        <v>5.0999999999999996</v>
      </c>
      <c r="M363" s="1">
        <v>5.8</v>
      </c>
      <c r="N363" s="1">
        <v>88</v>
      </c>
      <c r="O363" s="1">
        <v>0.7</v>
      </c>
      <c r="P363" s="1">
        <v>3.9</v>
      </c>
      <c r="Q363" s="1">
        <v>4.5</v>
      </c>
      <c r="R363" s="1">
        <v>7</v>
      </c>
      <c r="S363" s="1">
        <v>3.7</v>
      </c>
      <c r="T363" s="1">
        <v>1</v>
      </c>
      <c r="U363" s="1">
        <v>0.3</v>
      </c>
      <c r="V363" s="1">
        <v>24.8</v>
      </c>
      <c r="W363" s="3">
        <v>14088116.477640048</v>
      </c>
    </row>
    <row r="364" spans="1:23" x14ac:dyDescent="0.3">
      <c r="A364" t="s">
        <v>328</v>
      </c>
      <c r="B364" t="s">
        <v>1265</v>
      </c>
      <c r="D364" t="s">
        <v>11</v>
      </c>
      <c r="E364" s="1">
        <v>21.1</v>
      </c>
      <c r="F364" s="1">
        <v>2.7</v>
      </c>
      <c r="G364" s="1">
        <v>4.3</v>
      </c>
      <c r="H364" s="1">
        <v>62.7</v>
      </c>
      <c r="I364" s="1">
        <v>0</v>
      </c>
      <c r="J364" s="1">
        <v>0</v>
      </c>
      <c r="K364" s="1" t="s">
        <v>35</v>
      </c>
      <c r="L364" s="1">
        <v>1.3</v>
      </c>
      <c r="M364" s="1">
        <v>2.6</v>
      </c>
      <c r="N364" s="1">
        <v>50</v>
      </c>
      <c r="O364" s="1">
        <v>2.9</v>
      </c>
      <c r="P364" s="1">
        <v>4.4000000000000004</v>
      </c>
      <c r="Q364" s="1">
        <v>7.2</v>
      </c>
      <c r="R364" s="1">
        <v>1.2</v>
      </c>
      <c r="S364" s="1">
        <v>0.8</v>
      </c>
      <c r="T364" s="1">
        <v>0.6</v>
      </c>
      <c r="U364" s="1">
        <v>0.7</v>
      </c>
      <c r="V364" s="1">
        <v>6.7</v>
      </c>
      <c r="W364" s="3">
        <v>26787129.958837841</v>
      </c>
    </row>
    <row r="365" spans="1:23" x14ac:dyDescent="0.3">
      <c r="A365" t="s">
        <v>242</v>
      </c>
      <c r="B365" t="s">
        <v>1335</v>
      </c>
      <c r="D365" t="s">
        <v>11</v>
      </c>
      <c r="E365" s="1">
        <v>16.100000000000001</v>
      </c>
      <c r="F365" s="1">
        <v>2.2999999999999998</v>
      </c>
      <c r="G365" s="1">
        <v>6.1</v>
      </c>
      <c r="H365" s="1">
        <v>37.9</v>
      </c>
      <c r="I365" s="1">
        <v>0.6</v>
      </c>
      <c r="J365" s="1">
        <v>1.7</v>
      </c>
      <c r="K365" s="1">
        <v>35.200000000000003</v>
      </c>
      <c r="L365" s="1">
        <v>1.3</v>
      </c>
      <c r="M365" s="1">
        <v>1.8</v>
      </c>
      <c r="N365" s="1">
        <v>73.2</v>
      </c>
      <c r="O365" s="1">
        <v>0.3</v>
      </c>
      <c r="P365" s="1">
        <v>2.1</v>
      </c>
      <c r="Q365" s="1">
        <v>2.4</v>
      </c>
      <c r="R365" s="1">
        <v>0.8</v>
      </c>
      <c r="S365" s="1">
        <v>0.9</v>
      </c>
      <c r="T365" s="1">
        <v>0.3</v>
      </c>
      <c r="U365" s="1">
        <v>0.2</v>
      </c>
      <c r="V365" s="1">
        <v>6.6</v>
      </c>
      <c r="W365" s="3">
        <v>15868037.442361336</v>
      </c>
    </row>
    <row r="366" spans="1:23" x14ac:dyDescent="0.3">
      <c r="A366" t="s">
        <v>329</v>
      </c>
      <c r="B366" t="s">
        <v>1336</v>
      </c>
      <c r="D366" t="s">
        <v>11</v>
      </c>
      <c r="E366" s="1">
        <v>3.3</v>
      </c>
      <c r="F366" s="1">
        <v>0.7</v>
      </c>
      <c r="G366" s="1">
        <v>1.9</v>
      </c>
      <c r="H366" s="1">
        <v>38.5</v>
      </c>
      <c r="I366" s="1">
        <v>0.1</v>
      </c>
      <c r="J366" s="1">
        <v>0.7</v>
      </c>
      <c r="K366" s="1">
        <v>20</v>
      </c>
      <c r="L366" s="1">
        <v>0.3</v>
      </c>
      <c r="M366" s="1">
        <v>0.3</v>
      </c>
      <c r="N366" s="1">
        <v>100</v>
      </c>
      <c r="O366" s="1">
        <v>0</v>
      </c>
      <c r="P366" s="1">
        <v>0.3</v>
      </c>
      <c r="Q366" s="1">
        <v>0.3</v>
      </c>
      <c r="R366" s="1">
        <v>0.1</v>
      </c>
      <c r="S366" s="1">
        <v>0.3</v>
      </c>
      <c r="T366" s="1">
        <v>0</v>
      </c>
      <c r="U366" s="1">
        <v>0</v>
      </c>
      <c r="V366" s="1">
        <v>1.9</v>
      </c>
      <c r="W366" s="3">
        <v>23697545.38142037</v>
      </c>
    </row>
    <row r="367" spans="1:23" x14ac:dyDescent="0.3">
      <c r="A367" t="s">
        <v>330</v>
      </c>
      <c r="B367" t="s">
        <v>1248</v>
      </c>
      <c r="D367" t="s">
        <v>11</v>
      </c>
      <c r="E367" s="1">
        <v>26.5</v>
      </c>
      <c r="F367" s="1">
        <v>3.4</v>
      </c>
      <c r="G367" s="1">
        <v>6.7</v>
      </c>
      <c r="H367" s="1">
        <v>50.8</v>
      </c>
      <c r="I367" s="1">
        <v>0</v>
      </c>
      <c r="J367" s="1">
        <v>0.1</v>
      </c>
      <c r="K367" s="1">
        <v>0</v>
      </c>
      <c r="L367" s="1">
        <v>2.6</v>
      </c>
      <c r="M367" s="1">
        <v>4.2</v>
      </c>
      <c r="N367" s="1">
        <v>61.7</v>
      </c>
      <c r="O367" s="1">
        <v>2.8</v>
      </c>
      <c r="P367" s="1">
        <v>5.2</v>
      </c>
      <c r="Q367" s="1">
        <v>8</v>
      </c>
      <c r="R367" s="1">
        <v>2.7</v>
      </c>
      <c r="S367" s="1">
        <v>2.1</v>
      </c>
      <c r="T367" s="1">
        <v>0.8</v>
      </c>
      <c r="U367" s="1">
        <v>0.9</v>
      </c>
      <c r="V367" s="1">
        <v>9.3000000000000007</v>
      </c>
      <c r="W367" s="3">
        <v>5899997.5181160513</v>
      </c>
    </row>
    <row r="368" spans="1:23" x14ac:dyDescent="0.3">
      <c r="A368" t="s">
        <v>331</v>
      </c>
      <c r="B368" t="s">
        <v>1337</v>
      </c>
      <c r="D368" t="s">
        <v>11</v>
      </c>
      <c r="E368" s="1">
        <v>18.3</v>
      </c>
      <c r="F368" s="1">
        <v>2.1</v>
      </c>
      <c r="G368" s="1">
        <v>4.7</v>
      </c>
      <c r="H368" s="1">
        <v>45.2</v>
      </c>
      <c r="I368" s="1">
        <v>0.5</v>
      </c>
      <c r="J368" s="1">
        <v>1.7</v>
      </c>
      <c r="K368" s="1">
        <v>27.5</v>
      </c>
      <c r="L368" s="1">
        <v>0.8</v>
      </c>
      <c r="M368" s="1">
        <v>1.3</v>
      </c>
      <c r="N368" s="1">
        <v>57.7</v>
      </c>
      <c r="O368" s="1">
        <v>1.1000000000000001</v>
      </c>
      <c r="P368" s="1">
        <v>2.2000000000000002</v>
      </c>
      <c r="Q368" s="1">
        <v>3.3</v>
      </c>
      <c r="R368" s="1">
        <v>0.9</v>
      </c>
      <c r="S368" s="1">
        <v>0.9</v>
      </c>
      <c r="T368" s="1">
        <v>0.6</v>
      </c>
      <c r="U368" s="1">
        <v>0.4</v>
      </c>
      <c r="V368" s="1">
        <v>5.4</v>
      </c>
      <c r="W368" s="3">
        <v>5687023.1244086241</v>
      </c>
    </row>
    <row r="369" spans="1:23" x14ac:dyDescent="0.3">
      <c r="A369" t="s">
        <v>332</v>
      </c>
      <c r="B369" t="s">
        <v>1338</v>
      </c>
      <c r="D369" t="s">
        <v>11</v>
      </c>
      <c r="E369" s="1">
        <v>23.4</v>
      </c>
      <c r="F369" s="1">
        <v>3.3</v>
      </c>
      <c r="G369" s="1">
        <v>7.5</v>
      </c>
      <c r="H369" s="1">
        <v>43.4</v>
      </c>
      <c r="I369" s="1">
        <v>1.2</v>
      </c>
      <c r="J369" s="1">
        <v>3.8</v>
      </c>
      <c r="K369" s="1">
        <v>33.1</v>
      </c>
      <c r="L369" s="1">
        <v>0.8</v>
      </c>
      <c r="M369" s="1">
        <v>1</v>
      </c>
      <c r="N369" s="1">
        <v>78.099999999999994</v>
      </c>
      <c r="O369" s="1">
        <v>0.9</v>
      </c>
      <c r="P369" s="1">
        <v>3.9</v>
      </c>
      <c r="Q369" s="1">
        <v>4.8</v>
      </c>
      <c r="R369" s="1">
        <v>1.5</v>
      </c>
      <c r="S369" s="1">
        <v>1.2</v>
      </c>
      <c r="T369" s="1">
        <v>0.2</v>
      </c>
      <c r="U369" s="1">
        <v>0.3</v>
      </c>
      <c r="V369" s="1">
        <v>8.5</v>
      </c>
      <c r="W369" s="3">
        <v>2228240.7486776845</v>
      </c>
    </row>
    <row r="370" spans="1:23" x14ac:dyDescent="0.3">
      <c r="A370" t="s">
        <v>114</v>
      </c>
      <c r="B370" t="s">
        <v>1339</v>
      </c>
      <c r="D370" t="s">
        <v>11</v>
      </c>
      <c r="E370" s="1">
        <v>15.4</v>
      </c>
      <c r="F370" s="1">
        <v>1.2</v>
      </c>
      <c r="G370" s="1">
        <v>3.1</v>
      </c>
      <c r="H370" s="1">
        <v>39.5</v>
      </c>
      <c r="I370" s="1">
        <v>0.1</v>
      </c>
      <c r="J370" s="1">
        <v>0.4</v>
      </c>
      <c r="K370" s="1">
        <v>17.600000000000001</v>
      </c>
      <c r="L370" s="1">
        <v>0.6</v>
      </c>
      <c r="M370" s="1">
        <v>0.7</v>
      </c>
      <c r="N370" s="1">
        <v>84.6</v>
      </c>
      <c r="O370" s="1">
        <v>1.3</v>
      </c>
      <c r="P370" s="1">
        <v>2.5</v>
      </c>
      <c r="Q370" s="1">
        <v>3.8</v>
      </c>
      <c r="R370" s="1">
        <v>0.5</v>
      </c>
      <c r="S370" s="1">
        <v>0.6</v>
      </c>
      <c r="T370" s="1">
        <v>0.5</v>
      </c>
      <c r="U370" s="1">
        <v>0.3</v>
      </c>
      <c r="V370" s="1">
        <v>3.1</v>
      </c>
      <c r="W370" s="3">
        <v>17991635.077163432</v>
      </c>
    </row>
    <row r="371" spans="1:23" x14ac:dyDescent="0.3">
      <c r="A371" t="s">
        <v>333</v>
      </c>
      <c r="B371" t="s">
        <v>1340</v>
      </c>
      <c r="D371" t="s">
        <v>11</v>
      </c>
      <c r="E371" s="1">
        <v>2.9</v>
      </c>
      <c r="F371" s="1">
        <v>0.2</v>
      </c>
      <c r="G371" s="1">
        <v>0.9</v>
      </c>
      <c r="H371" s="1">
        <v>25</v>
      </c>
      <c r="I371" s="1">
        <v>0.2</v>
      </c>
      <c r="J371" s="1">
        <v>0.4</v>
      </c>
      <c r="K371" s="1">
        <v>40</v>
      </c>
      <c r="L371" s="1">
        <v>0.2</v>
      </c>
      <c r="M371" s="1">
        <v>0.2</v>
      </c>
      <c r="N371" s="1">
        <v>100</v>
      </c>
      <c r="O371" s="1">
        <v>0.2</v>
      </c>
      <c r="P371" s="1">
        <v>0.4</v>
      </c>
      <c r="Q371" s="1">
        <v>0.5</v>
      </c>
      <c r="R371" s="1">
        <v>0.1</v>
      </c>
      <c r="S371" s="1">
        <v>0.4</v>
      </c>
      <c r="T371" s="1">
        <v>0.2</v>
      </c>
      <c r="U371" s="1">
        <v>0</v>
      </c>
      <c r="V371" s="1">
        <v>0.8</v>
      </c>
      <c r="W371" s="3">
        <v>8737777.9985377397</v>
      </c>
    </row>
    <row r="372" spans="1:23" x14ac:dyDescent="0.3">
      <c r="A372" t="s">
        <v>62</v>
      </c>
      <c r="B372" t="s">
        <v>1341</v>
      </c>
      <c r="D372" t="s">
        <v>11</v>
      </c>
      <c r="E372" s="1">
        <v>9.1</v>
      </c>
      <c r="F372" s="1">
        <v>0.7</v>
      </c>
      <c r="G372" s="1">
        <v>2</v>
      </c>
      <c r="H372" s="1">
        <v>35.299999999999997</v>
      </c>
      <c r="I372" s="1">
        <v>0.1</v>
      </c>
      <c r="J372" s="1">
        <v>0.6</v>
      </c>
      <c r="K372" s="1">
        <v>21.4</v>
      </c>
      <c r="L372" s="1">
        <v>0.2</v>
      </c>
      <c r="M372" s="1">
        <v>0.4</v>
      </c>
      <c r="N372" s="1">
        <v>66.7</v>
      </c>
      <c r="O372" s="1">
        <v>0.3</v>
      </c>
      <c r="P372" s="1">
        <v>1</v>
      </c>
      <c r="Q372" s="1">
        <v>1.3</v>
      </c>
      <c r="R372" s="1">
        <v>1.4</v>
      </c>
      <c r="S372" s="1">
        <v>1</v>
      </c>
      <c r="T372" s="1">
        <v>0.4</v>
      </c>
      <c r="U372" s="1">
        <v>0</v>
      </c>
      <c r="V372" s="1">
        <v>1.8</v>
      </c>
      <c r="W372" s="3">
        <v>20424412.001201615</v>
      </c>
    </row>
    <row r="373" spans="1:23" x14ac:dyDescent="0.3">
      <c r="A373" t="s">
        <v>334</v>
      </c>
      <c r="B373" t="s">
        <v>1342</v>
      </c>
      <c r="D373" t="s">
        <v>38</v>
      </c>
      <c r="E373" s="1">
        <v>7.3</v>
      </c>
      <c r="F373" s="1">
        <v>1.8</v>
      </c>
      <c r="G373" s="1">
        <v>2.9</v>
      </c>
      <c r="H373" s="1">
        <v>60.7</v>
      </c>
      <c r="I373" s="1">
        <v>0</v>
      </c>
      <c r="J373" s="1">
        <v>0</v>
      </c>
      <c r="K373" s="1" t="s">
        <v>35</v>
      </c>
      <c r="L373" s="1">
        <v>1.4</v>
      </c>
      <c r="M373" s="1">
        <v>2</v>
      </c>
      <c r="N373" s="1">
        <v>73.2</v>
      </c>
      <c r="O373" s="1">
        <v>1.1000000000000001</v>
      </c>
      <c r="P373" s="1">
        <v>1.9</v>
      </c>
      <c r="Q373" s="1">
        <v>3</v>
      </c>
      <c r="R373" s="1">
        <v>0.3</v>
      </c>
      <c r="S373" s="1">
        <v>0.7</v>
      </c>
      <c r="T373" s="1">
        <v>0.3</v>
      </c>
      <c r="U373" s="1">
        <v>0.5</v>
      </c>
      <c r="V373" s="1">
        <v>5</v>
      </c>
      <c r="W373" s="3">
        <v>29703912.078627158</v>
      </c>
    </row>
    <row r="374" spans="1:23" x14ac:dyDescent="0.3">
      <c r="A374" t="s">
        <v>335</v>
      </c>
      <c r="B374" t="s">
        <v>1343</v>
      </c>
      <c r="D374" t="s">
        <v>38</v>
      </c>
      <c r="E374" s="1">
        <v>19.2</v>
      </c>
      <c r="F374" s="1">
        <v>2.9</v>
      </c>
      <c r="G374" s="1">
        <v>5.4</v>
      </c>
      <c r="H374" s="1">
        <v>54.1</v>
      </c>
      <c r="I374" s="1">
        <v>0.4</v>
      </c>
      <c r="J374" s="1">
        <v>1</v>
      </c>
      <c r="K374" s="1">
        <v>37.799999999999997</v>
      </c>
      <c r="L374" s="1">
        <v>0.7</v>
      </c>
      <c r="M374" s="1">
        <v>1</v>
      </c>
      <c r="N374" s="1">
        <v>71.099999999999994</v>
      </c>
      <c r="O374" s="1">
        <v>0.9</v>
      </c>
      <c r="P374" s="1">
        <v>2.5</v>
      </c>
      <c r="Q374" s="1">
        <v>3.4</v>
      </c>
      <c r="R374" s="1">
        <v>2.4</v>
      </c>
      <c r="S374" s="1">
        <v>1.3</v>
      </c>
      <c r="T374" s="1">
        <v>0.4</v>
      </c>
      <c r="U374" s="1">
        <v>0.2</v>
      </c>
      <c r="V374" s="1">
        <v>7</v>
      </c>
      <c r="W374" s="3">
        <v>19212873.47914749</v>
      </c>
    </row>
    <row r="375" spans="1:23" x14ac:dyDescent="0.3">
      <c r="A375" t="s">
        <v>336</v>
      </c>
      <c r="B375" t="s">
        <v>1145</v>
      </c>
      <c r="D375" t="s">
        <v>38</v>
      </c>
      <c r="E375" s="1">
        <v>25.6</v>
      </c>
      <c r="F375" s="1">
        <v>2.7</v>
      </c>
      <c r="G375" s="1">
        <v>7.2</v>
      </c>
      <c r="H375" s="1">
        <v>36.700000000000003</v>
      </c>
      <c r="I375" s="1">
        <v>1.4</v>
      </c>
      <c r="J375" s="1">
        <v>4.3</v>
      </c>
      <c r="K375" s="1">
        <v>33.5</v>
      </c>
      <c r="L375" s="1">
        <v>0.4</v>
      </c>
      <c r="M375" s="1">
        <v>0.5</v>
      </c>
      <c r="N375" s="1">
        <v>84.2</v>
      </c>
      <c r="O375" s="1">
        <v>0.5</v>
      </c>
      <c r="P375" s="1">
        <v>3.1</v>
      </c>
      <c r="Q375" s="1">
        <v>3.6</v>
      </c>
      <c r="R375" s="1">
        <v>1.8</v>
      </c>
      <c r="S375" s="1">
        <v>1.2</v>
      </c>
      <c r="T375" s="1">
        <v>0.8</v>
      </c>
      <c r="U375" s="1">
        <v>0.7</v>
      </c>
      <c r="V375" s="1">
        <v>7.2</v>
      </c>
      <c r="W375" s="3">
        <v>13050730.435159529</v>
      </c>
    </row>
    <row r="376" spans="1:23" x14ac:dyDescent="0.3">
      <c r="A376" t="s">
        <v>81</v>
      </c>
      <c r="B376" t="s">
        <v>1344</v>
      </c>
      <c r="D376" t="s">
        <v>38</v>
      </c>
      <c r="E376" s="1">
        <v>16.5</v>
      </c>
      <c r="F376" s="1">
        <v>2.8</v>
      </c>
      <c r="G376" s="1">
        <v>5.0999999999999996</v>
      </c>
      <c r="H376" s="1">
        <v>55.2</v>
      </c>
      <c r="I376" s="1">
        <v>0</v>
      </c>
      <c r="J376" s="1">
        <v>0.1</v>
      </c>
      <c r="K376" s="1">
        <v>33.299999999999997</v>
      </c>
      <c r="L376" s="1">
        <v>0.7</v>
      </c>
      <c r="M376" s="1">
        <v>1</v>
      </c>
      <c r="N376" s="1">
        <v>71.099999999999994</v>
      </c>
      <c r="O376" s="1">
        <v>0.8</v>
      </c>
      <c r="P376" s="1">
        <v>3.2</v>
      </c>
      <c r="Q376" s="1">
        <v>3.9</v>
      </c>
      <c r="R376" s="1">
        <v>1.7</v>
      </c>
      <c r="S376" s="1">
        <v>0.9</v>
      </c>
      <c r="T376" s="1">
        <v>0.6</v>
      </c>
      <c r="U376" s="1">
        <v>0.6</v>
      </c>
      <c r="V376" s="1">
        <v>6.3</v>
      </c>
      <c r="W376" s="3">
        <v>16872258.912593879</v>
      </c>
    </row>
    <row r="377" spans="1:23" x14ac:dyDescent="0.3">
      <c r="A377" t="s">
        <v>337</v>
      </c>
      <c r="B377" t="s">
        <v>1345</v>
      </c>
      <c r="D377" t="s">
        <v>38</v>
      </c>
      <c r="E377" s="1">
        <v>13.1</v>
      </c>
      <c r="F377" s="1">
        <v>2.1</v>
      </c>
      <c r="G377" s="1">
        <v>4</v>
      </c>
      <c r="H377" s="1">
        <v>53.7</v>
      </c>
      <c r="I377" s="1">
        <v>0.4</v>
      </c>
      <c r="J377" s="1">
        <v>0.9</v>
      </c>
      <c r="K377" s="1">
        <v>42.9</v>
      </c>
      <c r="L377" s="1">
        <v>1.5</v>
      </c>
      <c r="M377" s="1">
        <v>1.8</v>
      </c>
      <c r="N377" s="1">
        <v>79.5</v>
      </c>
      <c r="O377" s="1">
        <v>0.2</v>
      </c>
      <c r="P377" s="1">
        <v>1.4</v>
      </c>
      <c r="Q377" s="1">
        <v>1.6</v>
      </c>
      <c r="R377" s="1">
        <v>1.3</v>
      </c>
      <c r="S377" s="1">
        <v>1.1000000000000001</v>
      </c>
      <c r="T377" s="1">
        <v>0.4</v>
      </c>
      <c r="U377" s="1">
        <v>0</v>
      </c>
      <c r="V377" s="1">
        <v>6.1</v>
      </c>
      <c r="W377" s="3">
        <v>24129989.823876232</v>
      </c>
    </row>
    <row r="378" spans="1:23" x14ac:dyDescent="0.3">
      <c r="A378" t="s">
        <v>338</v>
      </c>
      <c r="B378" t="s">
        <v>1338</v>
      </c>
      <c r="D378" t="s">
        <v>38</v>
      </c>
      <c r="E378" s="1">
        <v>33.200000000000003</v>
      </c>
      <c r="F378" s="1">
        <v>7.7</v>
      </c>
      <c r="G378" s="1">
        <v>14.9</v>
      </c>
      <c r="H378" s="1">
        <v>51.6</v>
      </c>
      <c r="I378" s="1">
        <v>1.9</v>
      </c>
      <c r="J378" s="1">
        <v>3.9</v>
      </c>
      <c r="K378" s="1">
        <v>49.3</v>
      </c>
      <c r="L378" s="1">
        <v>3.4</v>
      </c>
      <c r="M378" s="1">
        <v>3.8</v>
      </c>
      <c r="N378" s="1">
        <v>88.3</v>
      </c>
      <c r="O378" s="1">
        <v>1.3</v>
      </c>
      <c r="P378" s="1">
        <v>5.8</v>
      </c>
      <c r="Q378" s="1">
        <v>7.1</v>
      </c>
      <c r="R378" s="1">
        <v>2.7</v>
      </c>
      <c r="S378" s="1">
        <v>1.3</v>
      </c>
      <c r="T378" s="1">
        <v>2</v>
      </c>
      <c r="U378" s="1">
        <v>0.9</v>
      </c>
      <c r="V378" s="1">
        <v>20.7</v>
      </c>
      <c r="W378" s="3">
        <v>6478912.4738204554</v>
      </c>
    </row>
    <row r="379" spans="1:23" x14ac:dyDescent="0.3">
      <c r="A379" t="s">
        <v>55</v>
      </c>
      <c r="B379" t="s">
        <v>120</v>
      </c>
      <c r="D379" t="s">
        <v>38</v>
      </c>
      <c r="E379" s="1">
        <v>12.2</v>
      </c>
      <c r="F379" s="1">
        <v>1.3</v>
      </c>
      <c r="G379" s="1">
        <v>2.7</v>
      </c>
      <c r="H379" s="1">
        <v>50</v>
      </c>
      <c r="I379" s="1">
        <v>0.1</v>
      </c>
      <c r="J379" s="1">
        <v>0.3</v>
      </c>
      <c r="K379" s="1">
        <v>36.4</v>
      </c>
      <c r="L379" s="1">
        <v>0.7</v>
      </c>
      <c r="M379" s="1">
        <v>1</v>
      </c>
      <c r="N379" s="1">
        <v>67.599999999999994</v>
      </c>
      <c r="O379" s="1">
        <v>0.2</v>
      </c>
      <c r="P379" s="1">
        <v>1.9</v>
      </c>
      <c r="Q379" s="1">
        <v>2.1</v>
      </c>
      <c r="R379" s="1">
        <v>1</v>
      </c>
      <c r="S379" s="1">
        <v>0.6</v>
      </c>
      <c r="T379" s="1">
        <v>0.4</v>
      </c>
      <c r="U379" s="1">
        <v>0.4</v>
      </c>
      <c r="V379" s="1">
        <v>3.5</v>
      </c>
      <c r="W379" s="3">
        <v>27122562.922107834</v>
      </c>
    </row>
    <row r="380" spans="1:23" x14ac:dyDescent="0.3">
      <c r="A380" t="s">
        <v>339</v>
      </c>
      <c r="B380" t="s">
        <v>1346</v>
      </c>
      <c r="D380" t="s">
        <v>38</v>
      </c>
      <c r="E380" s="1">
        <v>29.7</v>
      </c>
      <c r="F380" s="1">
        <v>6.5</v>
      </c>
      <c r="G380" s="1">
        <v>13.6</v>
      </c>
      <c r="H380" s="1">
        <v>48</v>
      </c>
      <c r="I380" s="1">
        <v>0</v>
      </c>
      <c r="J380" s="1">
        <v>0.3</v>
      </c>
      <c r="K380" s="1">
        <v>0</v>
      </c>
      <c r="L380" s="1">
        <v>2.8</v>
      </c>
      <c r="M380" s="1">
        <v>3.5</v>
      </c>
      <c r="N380" s="1">
        <v>78.900000000000006</v>
      </c>
      <c r="O380" s="1">
        <v>2.6</v>
      </c>
      <c r="P380" s="1">
        <v>6.3</v>
      </c>
      <c r="Q380" s="1">
        <v>8.9</v>
      </c>
      <c r="R380" s="1">
        <v>1.3</v>
      </c>
      <c r="S380" s="1">
        <v>1.4</v>
      </c>
      <c r="T380" s="1">
        <v>0.3</v>
      </c>
      <c r="U380" s="1">
        <v>1</v>
      </c>
      <c r="V380" s="1">
        <v>15.8</v>
      </c>
      <c r="W380" s="3">
        <v>24460729.424330391</v>
      </c>
    </row>
    <row r="381" spans="1:23" x14ac:dyDescent="0.3">
      <c r="A381" t="s">
        <v>340</v>
      </c>
      <c r="B381" t="s">
        <v>1347</v>
      </c>
      <c r="D381" t="s">
        <v>38</v>
      </c>
      <c r="E381" s="1">
        <v>19.899999999999999</v>
      </c>
      <c r="F381" s="1">
        <v>3.7</v>
      </c>
      <c r="G381" s="1">
        <v>7.9</v>
      </c>
      <c r="H381" s="1">
        <v>46.1</v>
      </c>
      <c r="I381" s="1">
        <v>1.3</v>
      </c>
      <c r="J381" s="1">
        <v>3.3</v>
      </c>
      <c r="K381" s="1">
        <v>39</v>
      </c>
      <c r="L381" s="1">
        <v>1.7</v>
      </c>
      <c r="M381" s="1">
        <v>2.1</v>
      </c>
      <c r="N381" s="1">
        <v>80.900000000000006</v>
      </c>
      <c r="O381" s="1">
        <v>0.6</v>
      </c>
      <c r="P381" s="1">
        <v>2.4</v>
      </c>
      <c r="Q381" s="1">
        <v>3</v>
      </c>
      <c r="R381" s="1">
        <v>3.7</v>
      </c>
      <c r="S381" s="1">
        <v>1.8</v>
      </c>
      <c r="T381" s="1">
        <v>1</v>
      </c>
      <c r="U381" s="1">
        <v>0.1</v>
      </c>
      <c r="V381" s="1">
        <v>10.3</v>
      </c>
      <c r="W381" s="3">
        <v>24692138.951125562</v>
      </c>
    </row>
    <row r="382" spans="1:23" x14ac:dyDescent="0.3">
      <c r="A382" t="s">
        <v>235</v>
      </c>
      <c r="B382" t="s">
        <v>1348</v>
      </c>
      <c r="D382" t="s">
        <v>38</v>
      </c>
      <c r="E382" s="1">
        <v>5.6</v>
      </c>
      <c r="F382" s="1">
        <v>0.8</v>
      </c>
      <c r="G382" s="1">
        <v>1.6</v>
      </c>
      <c r="H382" s="1">
        <v>50</v>
      </c>
      <c r="I382" s="1">
        <v>0.4</v>
      </c>
      <c r="J382" s="1">
        <v>0.9</v>
      </c>
      <c r="K382" s="1">
        <v>46.7</v>
      </c>
      <c r="L382" s="1">
        <v>0.1</v>
      </c>
      <c r="M382" s="1">
        <v>0.1</v>
      </c>
      <c r="N382" s="1">
        <v>50</v>
      </c>
      <c r="O382" s="1">
        <v>0.1</v>
      </c>
      <c r="P382" s="1">
        <v>0.8</v>
      </c>
      <c r="Q382" s="1">
        <v>0.9</v>
      </c>
      <c r="R382" s="1">
        <v>0.3</v>
      </c>
      <c r="S382" s="1">
        <v>0.1</v>
      </c>
      <c r="T382" s="1">
        <v>0.3</v>
      </c>
      <c r="U382" s="1">
        <v>0</v>
      </c>
      <c r="V382" s="1">
        <v>2.1</v>
      </c>
      <c r="W382" s="3">
        <v>24622507.346600428</v>
      </c>
    </row>
    <row r="383" spans="1:23" x14ac:dyDescent="0.3">
      <c r="A383" t="s">
        <v>341</v>
      </c>
      <c r="B383" t="s">
        <v>1349</v>
      </c>
      <c r="D383" t="s">
        <v>38</v>
      </c>
      <c r="E383" s="1">
        <v>20.8</v>
      </c>
      <c r="F383" s="1">
        <v>3.1</v>
      </c>
      <c r="G383" s="1">
        <v>7.1</v>
      </c>
      <c r="H383" s="1">
        <v>44.1</v>
      </c>
      <c r="I383" s="1">
        <v>1.4</v>
      </c>
      <c r="J383" s="1">
        <v>3.8</v>
      </c>
      <c r="K383" s="1">
        <v>36.6</v>
      </c>
      <c r="L383" s="1">
        <v>0.4</v>
      </c>
      <c r="M383" s="1">
        <v>0.5</v>
      </c>
      <c r="N383" s="1">
        <v>77.8</v>
      </c>
      <c r="O383" s="1">
        <v>0.3</v>
      </c>
      <c r="P383" s="1">
        <v>1.5</v>
      </c>
      <c r="Q383" s="1">
        <v>1.8</v>
      </c>
      <c r="R383" s="1">
        <v>2.6</v>
      </c>
      <c r="S383" s="1">
        <v>0.9</v>
      </c>
      <c r="T383" s="1">
        <v>0.9</v>
      </c>
      <c r="U383" s="1">
        <v>0.1</v>
      </c>
      <c r="V383" s="1">
        <v>8</v>
      </c>
      <c r="W383" s="3">
        <v>378658.39546631806</v>
      </c>
    </row>
    <row r="384" spans="1:23" x14ac:dyDescent="0.3">
      <c r="A384" t="s">
        <v>342</v>
      </c>
      <c r="B384" t="s">
        <v>1112</v>
      </c>
      <c r="D384" t="s">
        <v>38</v>
      </c>
      <c r="E384" s="1">
        <v>8.9</v>
      </c>
      <c r="F384" s="1">
        <v>0.9</v>
      </c>
      <c r="G384" s="1">
        <v>2.2999999999999998</v>
      </c>
      <c r="H384" s="1">
        <v>40.4</v>
      </c>
      <c r="I384" s="1">
        <v>0.3</v>
      </c>
      <c r="J384" s="1">
        <v>1.2</v>
      </c>
      <c r="K384" s="1">
        <v>27.6</v>
      </c>
      <c r="L384" s="1">
        <v>0.2</v>
      </c>
      <c r="M384" s="1">
        <v>0.3</v>
      </c>
      <c r="N384" s="1">
        <v>62.5</v>
      </c>
      <c r="O384" s="1">
        <v>0</v>
      </c>
      <c r="P384" s="1">
        <v>1.2</v>
      </c>
      <c r="Q384" s="1">
        <v>1.2</v>
      </c>
      <c r="R384" s="1">
        <v>0.5</v>
      </c>
      <c r="S384" s="1">
        <v>0.2</v>
      </c>
      <c r="T384" s="1">
        <v>0.3</v>
      </c>
      <c r="U384" s="1">
        <v>0.5</v>
      </c>
      <c r="V384" s="1">
        <v>2.4</v>
      </c>
      <c r="W384" s="3">
        <v>20664320.620627888</v>
      </c>
    </row>
    <row r="385" spans="1:23" x14ac:dyDescent="0.3">
      <c r="A385" t="s">
        <v>343</v>
      </c>
      <c r="B385" t="s">
        <v>1350</v>
      </c>
      <c r="D385" t="s">
        <v>38</v>
      </c>
      <c r="E385" s="1">
        <v>8.9</v>
      </c>
      <c r="F385" s="1">
        <v>0.9</v>
      </c>
      <c r="G385" s="1">
        <v>2</v>
      </c>
      <c r="H385" s="1">
        <v>43.8</v>
      </c>
      <c r="I385" s="1">
        <v>0.1</v>
      </c>
      <c r="J385" s="1">
        <v>0.4</v>
      </c>
      <c r="K385" s="1">
        <v>16.7</v>
      </c>
      <c r="L385" s="1">
        <v>0.4</v>
      </c>
      <c r="M385" s="1">
        <v>0.4</v>
      </c>
      <c r="N385" s="1">
        <v>100</v>
      </c>
      <c r="O385" s="1">
        <v>0.1</v>
      </c>
      <c r="P385" s="1">
        <v>0.9</v>
      </c>
      <c r="Q385" s="1">
        <v>1</v>
      </c>
      <c r="R385" s="1">
        <v>1.3</v>
      </c>
      <c r="S385" s="1">
        <v>0.4</v>
      </c>
      <c r="T385" s="1">
        <v>0.3</v>
      </c>
      <c r="U385" s="1">
        <v>0.2</v>
      </c>
      <c r="V385" s="1">
        <v>2.2000000000000002</v>
      </c>
      <c r="W385" s="3">
        <v>23145576.742421038</v>
      </c>
    </row>
    <row r="386" spans="1:23" x14ac:dyDescent="0.3">
      <c r="A386" t="s">
        <v>62</v>
      </c>
      <c r="B386" t="s">
        <v>1351</v>
      </c>
      <c r="D386" t="s">
        <v>38</v>
      </c>
      <c r="E386" s="1">
        <v>26</v>
      </c>
      <c r="F386" s="1">
        <v>3.8</v>
      </c>
      <c r="G386" s="1">
        <v>7.3</v>
      </c>
      <c r="H386" s="1">
        <v>51.9</v>
      </c>
      <c r="I386" s="1">
        <v>0</v>
      </c>
      <c r="J386" s="1">
        <v>0</v>
      </c>
      <c r="K386" s="1">
        <v>0</v>
      </c>
      <c r="L386" s="1">
        <v>1.5</v>
      </c>
      <c r="M386" s="1">
        <v>2.1</v>
      </c>
      <c r="N386" s="1">
        <v>73.099999999999994</v>
      </c>
      <c r="O386" s="1">
        <v>1.8</v>
      </c>
      <c r="P386" s="1">
        <v>6.1</v>
      </c>
      <c r="Q386" s="1">
        <v>7.9</v>
      </c>
      <c r="R386" s="1">
        <v>3.1</v>
      </c>
      <c r="S386" s="1">
        <v>1.8</v>
      </c>
      <c r="T386" s="1">
        <v>0.8</v>
      </c>
      <c r="U386" s="1">
        <v>1.3</v>
      </c>
      <c r="V386" s="1">
        <v>9.1</v>
      </c>
      <c r="W386" s="3">
        <v>20314939.816412292</v>
      </c>
    </row>
    <row r="387" spans="1:23" x14ac:dyDescent="0.3">
      <c r="A387" t="s">
        <v>119</v>
      </c>
      <c r="B387" t="s">
        <v>1242</v>
      </c>
      <c r="D387" t="s">
        <v>38</v>
      </c>
      <c r="E387" s="1">
        <v>27</v>
      </c>
      <c r="F387" s="1">
        <v>5.0999999999999996</v>
      </c>
      <c r="G387" s="1">
        <v>9.8000000000000007</v>
      </c>
      <c r="H387" s="1">
        <v>52.6</v>
      </c>
      <c r="I387" s="1">
        <v>0.4</v>
      </c>
      <c r="J387" s="1">
        <v>0.9</v>
      </c>
      <c r="K387" s="1">
        <v>43.3</v>
      </c>
      <c r="L387" s="1">
        <v>1.8</v>
      </c>
      <c r="M387" s="1">
        <v>2.2999999999999998</v>
      </c>
      <c r="N387" s="1">
        <v>76.8</v>
      </c>
      <c r="O387" s="1">
        <v>0.3</v>
      </c>
      <c r="P387" s="1">
        <v>2.2999999999999998</v>
      </c>
      <c r="Q387" s="1">
        <v>2.5</v>
      </c>
      <c r="R387" s="1">
        <v>5.3</v>
      </c>
      <c r="S387" s="1">
        <v>1.6</v>
      </c>
      <c r="T387" s="1">
        <v>0.8</v>
      </c>
      <c r="U387" s="1">
        <v>0.2</v>
      </c>
      <c r="V387" s="1">
        <v>12.5</v>
      </c>
      <c r="W387" s="3">
        <v>23646679.948370095</v>
      </c>
    </row>
    <row r="388" spans="1:23" x14ac:dyDescent="0.3">
      <c r="A388" t="s">
        <v>344</v>
      </c>
      <c r="B388" t="s">
        <v>1352</v>
      </c>
      <c r="D388" t="s">
        <v>22</v>
      </c>
      <c r="E388" s="1">
        <v>21.2</v>
      </c>
      <c r="F388" s="1">
        <v>2.8</v>
      </c>
      <c r="G388" s="1">
        <v>6</v>
      </c>
      <c r="H388" s="1">
        <v>45.9</v>
      </c>
      <c r="I388" s="1">
        <v>0.9</v>
      </c>
      <c r="J388" s="1">
        <v>2.2999999999999998</v>
      </c>
      <c r="K388" s="1">
        <v>37.6</v>
      </c>
      <c r="L388" s="1">
        <v>1.1000000000000001</v>
      </c>
      <c r="M388" s="1">
        <v>1.5</v>
      </c>
      <c r="N388" s="1">
        <v>73.7</v>
      </c>
      <c r="O388" s="1">
        <v>0.5</v>
      </c>
      <c r="P388" s="1">
        <v>1.6</v>
      </c>
      <c r="Q388" s="1">
        <v>2.1</v>
      </c>
      <c r="R388" s="1">
        <v>1.2</v>
      </c>
      <c r="S388" s="1">
        <v>1.5</v>
      </c>
      <c r="T388" s="1">
        <v>0.8</v>
      </c>
      <c r="U388" s="1">
        <v>0.1</v>
      </c>
      <c r="V388" s="1">
        <v>7.5</v>
      </c>
      <c r="W388" s="3">
        <v>8924301.5512053631</v>
      </c>
    </row>
    <row r="389" spans="1:23" x14ac:dyDescent="0.3">
      <c r="A389" t="s">
        <v>345</v>
      </c>
      <c r="B389" t="s">
        <v>1112</v>
      </c>
      <c r="D389" t="s">
        <v>22</v>
      </c>
      <c r="E389" s="1">
        <v>9.6</v>
      </c>
      <c r="F389" s="1">
        <v>1.2</v>
      </c>
      <c r="G389" s="1">
        <v>2.9</v>
      </c>
      <c r="H389" s="1">
        <v>42.3</v>
      </c>
      <c r="I389" s="1">
        <v>0.1</v>
      </c>
      <c r="J389" s="1">
        <v>0.9</v>
      </c>
      <c r="K389" s="1">
        <v>12.5</v>
      </c>
      <c r="L389" s="1">
        <v>0.1</v>
      </c>
      <c r="M389" s="1">
        <v>0.2</v>
      </c>
      <c r="N389" s="1">
        <v>50</v>
      </c>
      <c r="O389" s="1">
        <v>0.3</v>
      </c>
      <c r="P389" s="1">
        <v>0.9</v>
      </c>
      <c r="Q389" s="1">
        <v>1.2</v>
      </c>
      <c r="R389" s="1">
        <v>0.3</v>
      </c>
      <c r="S389" s="1">
        <v>0.2</v>
      </c>
      <c r="T389" s="1">
        <v>0.6</v>
      </c>
      <c r="U389" s="1">
        <v>0</v>
      </c>
      <c r="V389" s="1">
        <v>2.7</v>
      </c>
      <c r="W389" s="3">
        <v>2297988.976232498</v>
      </c>
    </row>
    <row r="390" spans="1:23" x14ac:dyDescent="0.3">
      <c r="A390" t="s">
        <v>346</v>
      </c>
      <c r="B390" t="s">
        <v>1289</v>
      </c>
      <c r="D390" t="s">
        <v>22</v>
      </c>
      <c r="E390" s="1">
        <v>29.3</v>
      </c>
      <c r="F390" s="1">
        <v>4.9000000000000004</v>
      </c>
      <c r="G390" s="1">
        <v>10.8</v>
      </c>
      <c r="H390" s="1">
        <v>45.9</v>
      </c>
      <c r="I390" s="1">
        <v>1.1000000000000001</v>
      </c>
      <c r="J390" s="1">
        <v>3.1</v>
      </c>
      <c r="K390" s="1">
        <v>35</v>
      </c>
      <c r="L390" s="1">
        <v>2.5</v>
      </c>
      <c r="M390" s="1">
        <v>2.8</v>
      </c>
      <c r="N390" s="1">
        <v>86.8</v>
      </c>
      <c r="O390" s="1">
        <v>0.4</v>
      </c>
      <c r="P390" s="1">
        <v>1.8</v>
      </c>
      <c r="Q390" s="1">
        <v>2.2000000000000002</v>
      </c>
      <c r="R390" s="1">
        <v>4.7</v>
      </c>
      <c r="S390" s="1">
        <v>1.9</v>
      </c>
      <c r="T390" s="1">
        <v>0.9</v>
      </c>
      <c r="U390" s="1">
        <v>0</v>
      </c>
      <c r="V390" s="1">
        <v>13.4</v>
      </c>
      <c r="W390" s="3">
        <v>7416745.0854744511</v>
      </c>
    </row>
    <row r="391" spans="1:23" x14ac:dyDescent="0.3">
      <c r="A391" t="s">
        <v>347</v>
      </c>
      <c r="B391" t="s">
        <v>1353</v>
      </c>
      <c r="D391" t="s">
        <v>22</v>
      </c>
      <c r="E391" s="1">
        <v>33</v>
      </c>
      <c r="F391" s="1">
        <v>8.6</v>
      </c>
      <c r="G391" s="1">
        <v>19.600000000000001</v>
      </c>
      <c r="H391" s="1">
        <v>43.7</v>
      </c>
      <c r="I391" s="1">
        <v>1.2</v>
      </c>
      <c r="J391" s="1">
        <v>3.8</v>
      </c>
      <c r="K391" s="1">
        <v>32.1</v>
      </c>
      <c r="L391" s="1">
        <v>7.2</v>
      </c>
      <c r="M391" s="1">
        <v>9.6999999999999993</v>
      </c>
      <c r="N391" s="1">
        <v>74.5</v>
      </c>
      <c r="O391" s="1">
        <v>2.2999999999999998</v>
      </c>
      <c r="P391" s="1">
        <v>8.5</v>
      </c>
      <c r="Q391" s="1">
        <v>10.8</v>
      </c>
      <c r="R391" s="1">
        <v>2.7</v>
      </c>
      <c r="S391" s="1">
        <v>3.3</v>
      </c>
      <c r="T391" s="1">
        <v>1.4</v>
      </c>
      <c r="U391" s="1">
        <v>1.3</v>
      </c>
      <c r="V391" s="1">
        <v>25.6</v>
      </c>
      <c r="W391" s="3">
        <v>1810292.3918963422</v>
      </c>
    </row>
    <row r="392" spans="1:23" x14ac:dyDescent="0.3">
      <c r="A392" t="s">
        <v>270</v>
      </c>
      <c r="B392" t="s">
        <v>1354</v>
      </c>
      <c r="D392" t="s">
        <v>22</v>
      </c>
      <c r="E392" s="1">
        <v>4.9000000000000004</v>
      </c>
      <c r="F392" s="1">
        <v>0.4</v>
      </c>
      <c r="G392" s="1">
        <v>0.6</v>
      </c>
      <c r="H392" s="1">
        <v>66.7</v>
      </c>
      <c r="I392" s="1">
        <v>0</v>
      </c>
      <c r="J392" s="1">
        <v>0</v>
      </c>
      <c r="K392" s="1" t="s">
        <v>35</v>
      </c>
      <c r="L392" s="1">
        <v>0</v>
      </c>
      <c r="M392" s="1">
        <v>0.4</v>
      </c>
      <c r="N392" s="1">
        <v>0</v>
      </c>
      <c r="O392" s="1">
        <v>0.2</v>
      </c>
      <c r="P392" s="1">
        <v>1</v>
      </c>
      <c r="Q392" s="1">
        <v>1.2</v>
      </c>
      <c r="R392" s="1">
        <v>0</v>
      </c>
      <c r="S392" s="1">
        <v>0</v>
      </c>
      <c r="T392" s="1">
        <v>0</v>
      </c>
      <c r="U392" s="1">
        <v>0.8</v>
      </c>
      <c r="V392" s="1">
        <v>0.8</v>
      </c>
      <c r="W392" s="3">
        <v>5218038.9488166263</v>
      </c>
    </row>
    <row r="393" spans="1:23" x14ac:dyDescent="0.3">
      <c r="A393" t="s">
        <v>85</v>
      </c>
      <c r="B393" t="s">
        <v>120</v>
      </c>
      <c r="D393" t="s">
        <v>22</v>
      </c>
      <c r="E393" s="1">
        <v>10.1</v>
      </c>
      <c r="F393" s="1">
        <v>0.7</v>
      </c>
      <c r="G393" s="1">
        <v>2.5</v>
      </c>
      <c r="H393" s="1">
        <v>27.1</v>
      </c>
      <c r="I393" s="1">
        <v>0.4</v>
      </c>
      <c r="J393" s="1">
        <v>1.3</v>
      </c>
      <c r="K393" s="1">
        <v>33.299999999999997</v>
      </c>
      <c r="L393" s="1">
        <v>0.5</v>
      </c>
      <c r="M393" s="1">
        <v>0.5</v>
      </c>
      <c r="N393" s="1">
        <v>90</v>
      </c>
      <c r="O393" s="1">
        <v>0.3</v>
      </c>
      <c r="P393" s="1">
        <v>0.8</v>
      </c>
      <c r="Q393" s="1">
        <v>1.1000000000000001</v>
      </c>
      <c r="R393" s="1">
        <v>0.4</v>
      </c>
      <c r="S393" s="1">
        <v>0.7</v>
      </c>
      <c r="T393" s="1">
        <v>0.3</v>
      </c>
      <c r="U393" s="1">
        <v>0.1</v>
      </c>
      <c r="V393" s="1">
        <v>2.2999999999999998</v>
      </c>
      <c r="W393" s="3">
        <v>1034647.1265217382</v>
      </c>
    </row>
    <row r="394" spans="1:23" x14ac:dyDescent="0.3">
      <c r="A394" t="s">
        <v>348</v>
      </c>
      <c r="B394" t="s">
        <v>1355</v>
      </c>
      <c r="D394" t="s">
        <v>22</v>
      </c>
      <c r="E394" s="1">
        <v>21.4</v>
      </c>
      <c r="F394" s="1">
        <v>3.4</v>
      </c>
      <c r="G394" s="1">
        <v>6.2</v>
      </c>
      <c r="H394" s="1">
        <v>54.5</v>
      </c>
      <c r="I394" s="1">
        <v>0</v>
      </c>
      <c r="J394" s="1">
        <v>0</v>
      </c>
      <c r="K394" s="1" t="s">
        <v>35</v>
      </c>
      <c r="L394" s="1">
        <v>0.9</v>
      </c>
      <c r="M394" s="1">
        <v>1.6</v>
      </c>
      <c r="N394" s="1">
        <v>57.6</v>
      </c>
      <c r="O394" s="1">
        <v>2.2999999999999998</v>
      </c>
      <c r="P394" s="1">
        <v>3.5</v>
      </c>
      <c r="Q394" s="1">
        <v>5.9</v>
      </c>
      <c r="R394" s="1">
        <v>0.3</v>
      </c>
      <c r="S394" s="1">
        <v>0.7</v>
      </c>
      <c r="T394" s="1">
        <v>0.6</v>
      </c>
      <c r="U394" s="1">
        <v>1</v>
      </c>
      <c r="V394" s="1">
        <v>7.7</v>
      </c>
      <c r="W394" s="3">
        <v>8391277.9035677202</v>
      </c>
    </row>
    <row r="395" spans="1:23" x14ac:dyDescent="0.3">
      <c r="A395" t="s">
        <v>349</v>
      </c>
      <c r="B395" t="s">
        <v>1356</v>
      </c>
      <c r="D395" t="s">
        <v>22</v>
      </c>
      <c r="E395" s="1">
        <v>26.4</v>
      </c>
      <c r="F395" s="1">
        <v>3.9</v>
      </c>
      <c r="G395" s="1">
        <v>9.6999999999999993</v>
      </c>
      <c r="H395" s="1">
        <v>40.6</v>
      </c>
      <c r="I395" s="1">
        <v>1.6</v>
      </c>
      <c r="J395" s="1">
        <v>4.9000000000000004</v>
      </c>
      <c r="K395" s="1">
        <v>33.1</v>
      </c>
      <c r="L395" s="1">
        <v>2.1</v>
      </c>
      <c r="M395" s="1">
        <v>2.5</v>
      </c>
      <c r="N395" s="1">
        <v>84.6</v>
      </c>
      <c r="O395" s="1">
        <v>0.2</v>
      </c>
      <c r="P395" s="1">
        <v>1.6</v>
      </c>
      <c r="Q395" s="1">
        <v>1.8</v>
      </c>
      <c r="R395" s="1">
        <v>2</v>
      </c>
      <c r="S395" s="1">
        <v>1.4</v>
      </c>
      <c r="T395" s="1">
        <v>0.6</v>
      </c>
      <c r="U395" s="1">
        <v>0</v>
      </c>
      <c r="V395" s="1">
        <v>11.6</v>
      </c>
      <c r="W395" s="3">
        <v>23656189.750607245</v>
      </c>
    </row>
    <row r="396" spans="1:23" x14ac:dyDescent="0.3">
      <c r="A396" t="s">
        <v>350</v>
      </c>
      <c r="B396" t="s">
        <v>1357</v>
      </c>
      <c r="D396" t="s">
        <v>22</v>
      </c>
      <c r="E396" s="1">
        <v>30</v>
      </c>
      <c r="F396" s="1">
        <v>4.8</v>
      </c>
      <c r="G396" s="1">
        <v>9.3000000000000007</v>
      </c>
      <c r="H396" s="1">
        <v>51.5</v>
      </c>
      <c r="I396" s="1">
        <v>1.9</v>
      </c>
      <c r="J396" s="1">
        <v>4.0999999999999996</v>
      </c>
      <c r="K396" s="1">
        <v>47.7</v>
      </c>
      <c r="L396" s="1">
        <v>1.3</v>
      </c>
      <c r="M396" s="1">
        <v>2.2000000000000002</v>
      </c>
      <c r="N396" s="1">
        <v>58.6</v>
      </c>
      <c r="O396" s="1">
        <v>0.9</v>
      </c>
      <c r="P396" s="1">
        <v>5.7</v>
      </c>
      <c r="Q396" s="1">
        <v>6.7</v>
      </c>
      <c r="R396" s="1">
        <v>1.6</v>
      </c>
      <c r="S396" s="1">
        <v>1.8</v>
      </c>
      <c r="T396" s="1">
        <v>0.8</v>
      </c>
      <c r="U396" s="1">
        <v>0.2</v>
      </c>
      <c r="V396" s="1">
        <v>12.8</v>
      </c>
      <c r="W396" s="3">
        <v>16453539.299171887</v>
      </c>
    </row>
    <row r="397" spans="1:23" x14ac:dyDescent="0.3">
      <c r="A397" t="s">
        <v>351</v>
      </c>
      <c r="B397" t="s">
        <v>1358</v>
      </c>
      <c r="D397" t="s">
        <v>22</v>
      </c>
      <c r="E397" s="1">
        <v>11.5</v>
      </c>
      <c r="F397" s="1">
        <v>1.5</v>
      </c>
      <c r="G397" s="1">
        <v>2.6</v>
      </c>
      <c r="H397" s="1">
        <v>59.2</v>
      </c>
      <c r="I397" s="1">
        <v>0.2</v>
      </c>
      <c r="J397" s="1">
        <v>0.4</v>
      </c>
      <c r="K397" s="1">
        <v>50</v>
      </c>
      <c r="L397" s="1">
        <v>0.7</v>
      </c>
      <c r="M397" s="1">
        <v>1.1000000000000001</v>
      </c>
      <c r="N397" s="1">
        <v>70</v>
      </c>
      <c r="O397" s="1">
        <v>1</v>
      </c>
      <c r="P397" s="1">
        <v>1.6</v>
      </c>
      <c r="Q397" s="1">
        <v>2.6</v>
      </c>
      <c r="R397" s="1">
        <v>0.4</v>
      </c>
      <c r="S397" s="1">
        <v>0.3</v>
      </c>
      <c r="T397" s="1">
        <v>0.5</v>
      </c>
      <c r="U397" s="1">
        <v>0.4</v>
      </c>
      <c r="V397" s="1">
        <v>4</v>
      </c>
      <c r="W397" s="3">
        <v>12062758.058226459</v>
      </c>
    </row>
    <row r="398" spans="1:23" x14ac:dyDescent="0.3">
      <c r="A398" t="s">
        <v>352</v>
      </c>
      <c r="B398" t="s">
        <v>1359</v>
      </c>
      <c r="D398" t="s">
        <v>22</v>
      </c>
      <c r="E398" s="1">
        <v>35.200000000000003</v>
      </c>
      <c r="F398" s="1">
        <v>5</v>
      </c>
      <c r="G398" s="1">
        <v>11</v>
      </c>
      <c r="H398" s="1">
        <v>45.3</v>
      </c>
      <c r="I398" s="1">
        <v>0.7</v>
      </c>
      <c r="J398" s="1">
        <v>2.2000000000000002</v>
      </c>
      <c r="K398" s="1">
        <v>32.9</v>
      </c>
      <c r="L398" s="1">
        <v>1.1000000000000001</v>
      </c>
      <c r="M398" s="1">
        <v>2.1</v>
      </c>
      <c r="N398" s="1">
        <v>50</v>
      </c>
      <c r="O398" s="1">
        <v>1.2</v>
      </c>
      <c r="P398" s="1">
        <v>5.2</v>
      </c>
      <c r="Q398" s="1">
        <v>6.4</v>
      </c>
      <c r="R398" s="1">
        <v>11.6</v>
      </c>
      <c r="S398" s="1">
        <v>3.9</v>
      </c>
      <c r="T398" s="1">
        <v>1.9</v>
      </c>
      <c r="U398" s="1">
        <v>0.1</v>
      </c>
      <c r="V398" s="1">
        <v>11.7</v>
      </c>
      <c r="W398" s="3">
        <v>8764698.0881553199</v>
      </c>
    </row>
    <row r="399" spans="1:23" x14ac:dyDescent="0.3">
      <c r="A399" t="s">
        <v>353</v>
      </c>
      <c r="B399" t="s">
        <v>1360</v>
      </c>
      <c r="D399" t="s">
        <v>22</v>
      </c>
      <c r="E399" s="1">
        <v>33.9</v>
      </c>
      <c r="F399" s="1">
        <v>7.2</v>
      </c>
      <c r="G399" s="1">
        <v>15.7</v>
      </c>
      <c r="H399" s="1">
        <v>46</v>
      </c>
      <c r="I399" s="1">
        <v>1</v>
      </c>
      <c r="J399" s="1">
        <v>3.1</v>
      </c>
      <c r="K399" s="1">
        <v>32.700000000000003</v>
      </c>
      <c r="L399" s="1">
        <v>2.5</v>
      </c>
      <c r="M399" s="1">
        <v>3.2</v>
      </c>
      <c r="N399" s="1">
        <v>78.8</v>
      </c>
      <c r="O399" s="1">
        <v>1.7</v>
      </c>
      <c r="P399" s="1">
        <v>5.0999999999999996</v>
      </c>
      <c r="Q399" s="1">
        <v>6.8</v>
      </c>
      <c r="R399" s="1">
        <v>1.8</v>
      </c>
      <c r="S399" s="1">
        <v>1.7</v>
      </c>
      <c r="T399" s="1">
        <v>1.2</v>
      </c>
      <c r="U399" s="1">
        <v>0.5</v>
      </c>
      <c r="V399" s="1">
        <v>18</v>
      </c>
      <c r="W399" s="3">
        <v>7055483.2923769644</v>
      </c>
    </row>
    <row r="400" spans="1:23" x14ac:dyDescent="0.3">
      <c r="A400" t="s">
        <v>354</v>
      </c>
      <c r="B400" t="s">
        <v>1177</v>
      </c>
      <c r="D400" t="s">
        <v>22</v>
      </c>
      <c r="E400" s="1">
        <v>11.1</v>
      </c>
      <c r="F400" s="1">
        <v>1.2</v>
      </c>
      <c r="G400" s="1">
        <v>2.7</v>
      </c>
      <c r="H400" s="1">
        <v>43.4</v>
      </c>
      <c r="I400" s="1">
        <v>0.6</v>
      </c>
      <c r="J400" s="1">
        <v>1.3</v>
      </c>
      <c r="K400" s="1">
        <v>42.3</v>
      </c>
      <c r="L400" s="1">
        <v>0.9</v>
      </c>
      <c r="M400" s="1">
        <v>1</v>
      </c>
      <c r="N400" s="1">
        <v>85</v>
      </c>
      <c r="O400" s="1">
        <v>0.2</v>
      </c>
      <c r="P400" s="1">
        <v>0.6</v>
      </c>
      <c r="Q400" s="1">
        <v>0.8</v>
      </c>
      <c r="R400" s="1">
        <v>0.9</v>
      </c>
      <c r="S400" s="1">
        <v>0.5</v>
      </c>
      <c r="T400" s="1">
        <v>0.4</v>
      </c>
      <c r="U400" s="1">
        <v>0</v>
      </c>
      <c r="V400" s="1">
        <v>3.7</v>
      </c>
      <c r="W400" s="3">
        <v>22777148.964867126</v>
      </c>
    </row>
    <row r="401" spans="1:23" x14ac:dyDescent="0.3">
      <c r="A401" t="s">
        <v>77</v>
      </c>
      <c r="B401" t="s">
        <v>1361</v>
      </c>
      <c r="D401" t="s">
        <v>22</v>
      </c>
      <c r="E401" s="1">
        <v>17.7</v>
      </c>
      <c r="F401" s="1">
        <v>2.1</v>
      </c>
      <c r="G401" s="1">
        <v>3.3</v>
      </c>
      <c r="H401" s="1">
        <v>62.3</v>
      </c>
      <c r="I401" s="1">
        <v>0</v>
      </c>
      <c r="J401" s="1">
        <v>0</v>
      </c>
      <c r="K401" s="1" t="s">
        <v>35</v>
      </c>
      <c r="L401" s="1">
        <v>1</v>
      </c>
      <c r="M401" s="1">
        <v>1.9</v>
      </c>
      <c r="N401" s="1">
        <v>51.2</v>
      </c>
      <c r="O401" s="1">
        <v>1.8</v>
      </c>
      <c r="P401" s="1">
        <v>3</v>
      </c>
      <c r="Q401" s="1">
        <v>4.9000000000000004</v>
      </c>
      <c r="R401" s="1">
        <v>0.3</v>
      </c>
      <c r="S401" s="1">
        <v>0.6</v>
      </c>
      <c r="T401" s="1">
        <v>0.5</v>
      </c>
      <c r="U401" s="1">
        <v>1</v>
      </c>
      <c r="V401" s="1">
        <v>5.0999999999999996</v>
      </c>
      <c r="W401" s="3">
        <v>102226.7912543251</v>
      </c>
    </row>
    <row r="402" spans="1:23" x14ac:dyDescent="0.3">
      <c r="A402" t="s">
        <v>158</v>
      </c>
      <c r="B402" t="s">
        <v>1362</v>
      </c>
      <c r="D402" t="s">
        <v>19</v>
      </c>
      <c r="E402" s="1">
        <v>5.8</v>
      </c>
      <c r="F402" s="1">
        <v>0.5</v>
      </c>
      <c r="G402" s="1">
        <v>1.9</v>
      </c>
      <c r="H402" s="1">
        <v>26.3</v>
      </c>
      <c r="I402" s="1">
        <v>0.2</v>
      </c>
      <c r="J402" s="1">
        <v>1.1000000000000001</v>
      </c>
      <c r="K402" s="1">
        <v>18.2</v>
      </c>
      <c r="L402" s="1">
        <v>0.7</v>
      </c>
      <c r="M402" s="1">
        <v>0.8</v>
      </c>
      <c r="N402" s="1">
        <v>87.5</v>
      </c>
      <c r="O402" s="1">
        <v>0.5</v>
      </c>
      <c r="P402" s="1">
        <v>1.2</v>
      </c>
      <c r="Q402" s="1">
        <v>1.7</v>
      </c>
      <c r="R402" s="1">
        <v>0</v>
      </c>
      <c r="S402" s="1">
        <v>0.4</v>
      </c>
      <c r="T402" s="1">
        <v>0.3</v>
      </c>
      <c r="U402" s="1">
        <v>0</v>
      </c>
      <c r="V402" s="1">
        <v>1.9</v>
      </c>
      <c r="W402" s="3">
        <v>14536949.460147494</v>
      </c>
    </row>
    <row r="403" spans="1:23" x14ac:dyDescent="0.3">
      <c r="A403" t="s">
        <v>355</v>
      </c>
      <c r="B403" t="s">
        <v>1363</v>
      </c>
      <c r="D403" t="s">
        <v>19</v>
      </c>
      <c r="E403" s="1">
        <v>23.1</v>
      </c>
      <c r="F403" s="1">
        <v>1.8</v>
      </c>
      <c r="G403" s="1">
        <v>3.7</v>
      </c>
      <c r="H403" s="1">
        <v>48.6</v>
      </c>
      <c r="I403" s="1">
        <v>0</v>
      </c>
      <c r="J403" s="1">
        <v>0</v>
      </c>
      <c r="K403" s="1" t="s">
        <v>35</v>
      </c>
      <c r="L403" s="1">
        <v>1.8</v>
      </c>
      <c r="M403" s="1">
        <v>2.6</v>
      </c>
      <c r="N403" s="1">
        <v>67.599999999999994</v>
      </c>
      <c r="O403" s="1">
        <v>2.5</v>
      </c>
      <c r="P403" s="1">
        <v>6.1</v>
      </c>
      <c r="Q403" s="1">
        <v>8.6</v>
      </c>
      <c r="R403" s="1">
        <v>0.2</v>
      </c>
      <c r="S403" s="1">
        <v>1.1000000000000001</v>
      </c>
      <c r="T403" s="1">
        <v>0.2</v>
      </c>
      <c r="U403" s="1">
        <v>1.5</v>
      </c>
      <c r="V403" s="1">
        <v>5.4</v>
      </c>
      <c r="W403" s="3">
        <v>12330206.337150341</v>
      </c>
    </row>
    <row r="404" spans="1:23" x14ac:dyDescent="0.3">
      <c r="A404" t="s">
        <v>356</v>
      </c>
      <c r="B404" t="s">
        <v>1364</v>
      </c>
      <c r="D404" t="s">
        <v>19</v>
      </c>
      <c r="E404" s="1">
        <v>1.2</v>
      </c>
      <c r="F404" s="1">
        <v>0</v>
      </c>
      <c r="G404" s="1">
        <v>0.5</v>
      </c>
      <c r="H404" s="1">
        <v>0</v>
      </c>
      <c r="I404" s="1">
        <v>0</v>
      </c>
      <c r="J404" s="1">
        <v>0</v>
      </c>
      <c r="K404" s="1" t="s">
        <v>35</v>
      </c>
      <c r="L404" s="1">
        <v>0</v>
      </c>
      <c r="M404" s="1">
        <v>0</v>
      </c>
      <c r="N404" s="1" t="s">
        <v>35</v>
      </c>
      <c r="O404" s="1">
        <v>0</v>
      </c>
      <c r="P404" s="1">
        <v>0.5</v>
      </c>
      <c r="Q404" s="1">
        <v>0.5</v>
      </c>
      <c r="R404" s="1">
        <v>0</v>
      </c>
      <c r="S404" s="1">
        <v>0.5</v>
      </c>
      <c r="T404" s="1">
        <v>0.5</v>
      </c>
      <c r="U404" s="1">
        <v>0</v>
      </c>
      <c r="V404" s="1">
        <v>0</v>
      </c>
      <c r="W404" s="3">
        <v>1800360.5780676724</v>
      </c>
    </row>
    <row r="405" spans="1:23" x14ac:dyDescent="0.3">
      <c r="A405" t="s">
        <v>318</v>
      </c>
      <c r="B405" t="s">
        <v>1365</v>
      </c>
      <c r="D405" t="s">
        <v>19</v>
      </c>
      <c r="E405" s="1">
        <v>25.8</v>
      </c>
      <c r="F405" s="1">
        <v>3</v>
      </c>
      <c r="G405" s="1">
        <v>6.7</v>
      </c>
      <c r="H405" s="1">
        <v>44.3</v>
      </c>
      <c r="I405" s="1">
        <v>0.4</v>
      </c>
      <c r="J405" s="1">
        <v>1.3</v>
      </c>
      <c r="K405" s="1">
        <v>28.6</v>
      </c>
      <c r="L405" s="1">
        <v>2.1</v>
      </c>
      <c r="M405" s="1">
        <v>2.8</v>
      </c>
      <c r="N405" s="1">
        <v>76.099999999999994</v>
      </c>
      <c r="O405" s="1">
        <v>0.5</v>
      </c>
      <c r="P405" s="1">
        <v>2.1</v>
      </c>
      <c r="Q405" s="1">
        <v>2.6</v>
      </c>
      <c r="R405" s="1">
        <v>2.9</v>
      </c>
      <c r="S405" s="1">
        <v>1.3</v>
      </c>
      <c r="T405" s="1">
        <v>0.8</v>
      </c>
      <c r="U405" s="1">
        <v>0.3</v>
      </c>
      <c r="V405" s="1">
        <v>8.4</v>
      </c>
      <c r="W405" s="3">
        <v>22285461.179952543</v>
      </c>
    </row>
    <row r="406" spans="1:23" x14ac:dyDescent="0.3">
      <c r="A406" t="s">
        <v>357</v>
      </c>
      <c r="B406" t="s">
        <v>1215</v>
      </c>
      <c r="D406" t="s">
        <v>19</v>
      </c>
      <c r="E406" s="1">
        <v>2.9</v>
      </c>
      <c r="F406" s="1">
        <v>0.1</v>
      </c>
      <c r="G406" s="1">
        <v>1</v>
      </c>
      <c r="H406" s="1">
        <v>12.5</v>
      </c>
      <c r="I406" s="1">
        <v>0</v>
      </c>
      <c r="J406" s="1">
        <v>0.1</v>
      </c>
      <c r="K406" s="1">
        <v>0</v>
      </c>
      <c r="L406" s="1">
        <v>0</v>
      </c>
      <c r="M406" s="1">
        <v>0</v>
      </c>
      <c r="N406" s="1" t="s">
        <v>35</v>
      </c>
      <c r="O406" s="1">
        <v>0.1</v>
      </c>
      <c r="P406" s="1">
        <v>0.6</v>
      </c>
      <c r="Q406" s="1">
        <v>0.8</v>
      </c>
      <c r="R406" s="1">
        <v>0.5</v>
      </c>
      <c r="S406" s="1">
        <v>0.1</v>
      </c>
      <c r="T406" s="1">
        <v>0</v>
      </c>
      <c r="U406" s="1">
        <v>0</v>
      </c>
      <c r="V406" s="1">
        <v>0.3</v>
      </c>
      <c r="W406" s="3">
        <v>24892045.094952486</v>
      </c>
    </row>
    <row r="407" spans="1:23" x14ac:dyDescent="0.3">
      <c r="A407" t="s">
        <v>358</v>
      </c>
      <c r="B407" t="s">
        <v>1366</v>
      </c>
      <c r="D407" t="s">
        <v>19</v>
      </c>
      <c r="E407" s="1">
        <v>36.6</v>
      </c>
      <c r="F407" s="1">
        <v>7.7</v>
      </c>
      <c r="G407" s="1">
        <v>17.2</v>
      </c>
      <c r="H407" s="1">
        <v>44.6</v>
      </c>
      <c r="I407" s="1">
        <v>0.5</v>
      </c>
      <c r="J407" s="1">
        <v>1.8</v>
      </c>
      <c r="K407" s="1">
        <v>29</v>
      </c>
      <c r="L407" s="1">
        <v>7</v>
      </c>
      <c r="M407" s="1">
        <v>8.3000000000000007</v>
      </c>
      <c r="N407" s="1">
        <v>84.6</v>
      </c>
      <c r="O407" s="1">
        <v>0.7</v>
      </c>
      <c r="P407" s="1">
        <v>3.7</v>
      </c>
      <c r="Q407" s="1">
        <v>4.4000000000000004</v>
      </c>
      <c r="R407" s="1">
        <v>4.0999999999999996</v>
      </c>
      <c r="S407" s="1">
        <v>2.4</v>
      </c>
      <c r="T407" s="1">
        <v>1</v>
      </c>
      <c r="U407" s="1">
        <v>0.3</v>
      </c>
      <c r="V407" s="1">
        <v>22.9</v>
      </c>
      <c r="W407" s="3">
        <v>6458534.7936463421</v>
      </c>
    </row>
    <row r="408" spans="1:23" x14ac:dyDescent="0.3">
      <c r="A408" t="s">
        <v>359</v>
      </c>
      <c r="B408" t="s">
        <v>1367</v>
      </c>
      <c r="D408" t="s">
        <v>19</v>
      </c>
      <c r="E408" s="1">
        <v>31.9</v>
      </c>
      <c r="F408" s="1">
        <v>4.3</v>
      </c>
      <c r="G408" s="1">
        <v>11.1</v>
      </c>
      <c r="H408" s="1">
        <v>38.799999999999997</v>
      </c>
      <c r="I408" s="1">
        <v>1.8</v>
      </c>
      <c r="J408" s="1">
        <v>4.8</v>
      </c>
      <c r="K408" s="1">
        <v>37.799999999999997</v>
      </c>
      <c r="L408" s="1">
        <v>1.2</v>
      </c>
      <c r="M408" s="1">
        <v>2.1</v>
      </c>
      <c r="N408" s="1">
        <v>58.3</v>
      </c>
      <c r="O408" s="1">
        <v>1.2</v>
      </c>
      <c r="P408" s="1">
        <v>3.6</v>
      </c>
      <c r="Q408" s="1">
        <v>4.8</v>
      </c>
      <c r="R408" s="1">
        <v>1</v>
      </c>
      <c r="S408" s="1">
        <v>1.2</v>
      </c>
      <c r="T408" s="1">
        <v>1.7</v>
      </c>
      <c r="U408" s="1">
        <v>0.2</v>
      </c>
      <c r="V408" s="1">
        <v>11.7</v>
      </c>
      <c r="W408" s="3">
        <v>10133964.096445881</v>
      </c>
    </row>
    <row r="409" spans="1:23" x14ac:dyDescent="0.3">
      <c r="A409" t="s">
        <v>85</v>
      </c>
      <c r="B409" t="s">
        <v>1073</v>
      </c>
      <c r="D409" t="s">
        <v>19</v>
      </c>
      <c r="E409" s="1">
        <v>14.6</v>
      </c>
      <c r="F409" s="1">
        <v>2</v>
      </c>
      <c r="G409" s="1">
        <v>3.7</v>
      </c>
      <c r="H409" s="1">
        <v>54.8</v>
      </c>
      <c r="I409" s="1">
        <v>0.2</v>
      </c>
      <c r="J409" s="1">
        <v>0.7</v>
      </c>
      <c r="K409" s="1">
        <v>27.3</v>
      </c>
      <c r="L409" s="1">
        <v>0.8</v>
      </c>
      <c r="M409" s="1">
        <v>1.3</v>
      </c>
      <c r="N409" s="1">
        <v>62.5</v>
      </c>
      <c r="O409" s="1">
        <v>0.6</v>
      </c>
      <c r="P409" s="1">
        <v>1.6</v>
      </c>
      <c r="Q409" s="1">
        <v>2.2000000000000002</v>
      </c>
      <c r="R409" s="1">
        <v>0.9</v>
      </c>
      <c r="S409" s="1">
        <v>0.9</v>
      </c>
      <c r="T409" s="1">
        <v>0.5</v>
      </c>
      <c r="U409" s="1">
        <v>0.5</v>
      </c>
      <c r="V409" s="1">
        <v>5.0999999999999996</v>
      </c>
      <c r="W409" s="3">
        <v>17286269.266754884</v>
      </c>
    </row>
    <row r="410" spans="1:23" x14ac:dyDescent="0.3">
      <c r="A410" t="s">
        <v>87</v>
      </c>
      <c r="B410" t="s">
        <v>1368</v>
      </c>
      <c r="D410" t="s">
        <v>19</v>
      </c>
      <c r="E410" s="1">
        <v>26.7</v>
      </c>
      <c r="F410" s="1">
        <v>4.7</v>
      </c>
      <c r="G410" s="1">
        <v>8.5</v>
      </c>
      <c r="H410" s="1">
        <v>55.1</v>
      </c>
      <c r="I410" s="1">
        <v>0</v>
      </c>
      <c r="J410" s="1">
        <v>0</v>
      </c>
      <c r="K410" s="1" t="s">
        <v>35</v>
      </c>
      <c r="L410" s="1">
        <v>2.8</v>
      </c>
      <c r="M410" s="1">
        <v>3.7</v>
      </c>
      <c r="N410" s="1">
        <v>76.5</v>
      </c>
      <c r="O410" s="1">
        <v>3.2</v>
      </c>
      <c r="P410" s="1">
        <v>5.6</v>
      </c>
      <c r="Q410" s="1">
        <v>8.9</v>
      </c>
      <c r="R410" s="1">
        <v>0.8</v>
      </c>
      <c r="S410" s="1">
        <v>1.7</v>
      </c>
      <c r="T410" s="1">
        <v>0.4</v>
      </c>
      <c r="U410" s="1">
        <v>1.2</v>
      </c>
      <c r="V410" s="1">
        <v>12.2</v>
      </c>
      <c r="W410" s="3">
        <v>13720083.922622859</v>
      </c>
    </row>
    <row r="411" spans="1:23" x14ac:dyDescent="0.3">
      <c r="A411" t="s">
        <v>55</v>
      </c>
      <c r="B411" t="s">
        <v>1369</v>
      </c>
      <c r="D411" t="s">
        <v>19</v>
      </c>
      <c r="E411" s="1">
        <v>36.1</v>
      </c>
      <c r="F411" s="1">
        <v>6.6</v>
      </c>
      <c r="G411" s="1">
        <v>15.9</v>
      </c>
      <c r="H411" s="1">
        <v>41.8</v>
      </c>
      <c r="I411" s="1">
        <v>2.6</v>
      </c>
      <c r="J411" s="1">
        <v>7</v>
      </c>
      <c r="K411" s="1">
        <v>37.4</v>
      </c>
      <c r="L411" s="1">
        <v>4.8</v>
      </c>
      <c r="M411" s="1">
        <v>5.4</v>
      </c>
      <c r="N411" s="1">
        <v>88.6</v>
      </c>
      <c r="O411" s="1">
        <v>0.7</v>
      </c>
      <c r="P411" s="1">
        <v>4.4000000000000004</v>
      </c>
      <c r="Q411" s="1">
        <v>5.0999999999999996</v>
      </c>
      <c r="R411" s="1">
        <v>6.4</v>
      </c>
      <c r="S411" s="1">
        <v>3</v>
      </c>
      <c r="T411" s="1">
        <v>2.2999999999999998</v>
      </c>
      <c r="U411" s="1">
        <v>0.6</v>
      </c>
      <c r="V411" s="1">
        <v>20.7</v>
      </c>
      <c r="W411" s="3">
        <v>9329976.0555675086</v>
      </c>
    </row>
    <row r="412" spans="1:23" x14ac:dyDescent="0.3">
      <c r="A412" t="s">
        <v>360</v>
      </c>
      <c r="B412" t="s">
        <v>1370</v>
      </c>
      <c r="D412" t="s">
        <v>19</v>
      </c>
      <c r="E412" s="1">
        <v>8.6</v>
      </c>
      <c r="F412" s="1">
        <v>1.3</v>
      </c>
      <c r="G412" s="1">
        <v>1.8</v>
      </c>
      <c r="H412" s="1">
        <v>73.900000000000006</v>
      </c>
      <c r="I412" s="1">
        <v>0</v>
      </c>
      <c r="J412" s="1">
        <v>0.1</v>
      </c>
      <c r="K412" s="1">
        <v>0</v>
      </c>
      <c r="L412" s="1">
        <v>0.3</v>
      </c>
      <c r="M412" s="1">
        <v>0.5</v>
      </c>
      <c r="N412" s="1">
        <v>57.1</v>
      </c>
      <c r="O412" s="1">
        <v>0.5</v>
      </c>
      <c r="P412" s="1">
        <v>1.1000000000000001</v>
      </c>
      <c r="Q412" s="1">
        <v>1.6</v>
      </c>
      <c r="R412" s="1">
        <v>0.2</v>
      </c>
      <c r="S412" s="1">
        <v>0.3</v>
      </c>
      <c r="T412" s="1">
        <v>0.5</v>
      </c>
      <c r="U412" s="1">
        <v>0.3</v>
      </c>
      <c r="V412" s="1">
        <v>2.9</v>
      </c>
      <c r="W412" s="3">
        <v>4731317.3420880092</v>
      </c>
    </row>
    <row r="413" spans="1:23" x14ac:dyDescent="0.3">
      <c r="A413" t="s">
        <v>329</v>
      </c>
      <c r="B413" t="s">
        <v>1371</v>
      </c>
      <c r="D413" t="s">
        <v>19</v>
      </c>
      <c r="E413" s="1">
        <v>23.8</v>
      </c>
      <c r="F413" s="1">
        <v>4.2</v>
      </c>
      <c r="G413" s="1">
        <v>9.1999999999999993</v>
      </c>
      <c r="H413" s="1">
        <v>45.8</v>
      </c>
      <c r="I413" s="1">
        <v>0.6</v>
      </c>
      <c r="J413" s="1">
        <v>1.6</v>
      </c>
      <c r="K413" s="1">
        <v>40.299999999999997</v>
      </c>
      <c r="L413" s="1">
        <v>1</v>
      </c>
      <c r="M413" s="1">
        <v>1.3</v>
      </c>
      <c r="N413" s="1">
        <v>77.599999999999994</v>
      </c>
      <c r="O413" s="1">
        <v>1.5</v>
      </c>
      <c r="P413" s="1">
        <v>4.4000000000000004</v>
      </c>
      <c r="Q413" s="1">
        <v>5.9</v>
      </c>
      <c r="R413" s="1">
        <v>0.9</v>
      </c>
      <c r="S413" s="1">
        <v>1</v>
      </c>
      <c r="T413" s="1">
        <v>0.6</v>
      </c>
      <c r="U413" s="1">
        <v>0.4</v>
      </c>
      <c r="V413" s="1">
        <v>10</v>
      </c>
      <c r="W413" s="3">
        <v>2519045.7925274591</v>
      </c>
    </row>
    <row r="414" spans="1:23" x14ac:dyDescent="0.3">
      <c r="A414" t="s">
        <v>361</v>
      </c>
      <c r="B414" t="s">
        <v>1133</v>
      </c>
      <c r="D414" t="s">
        <v>19</v>
      </c>
      <c r="E414" s="1">
        <v>5.0999999999999996</v>
      </c>
      <c r="F414" s="1">
        <v>0.7</v>
      </c>
      <c r="G414" s="1">
        <v>2.1</v>
      </c>
      <c r="H414" s="1">
        <v>31.3</v>
      </c>
      <c r="I414" s="1">
        <v>0.1</v>
      </c>
      <c r="J414" s="1">
        <v>0.4</v>
      </c>
      <c r="K414" s="1">
        <v>16.7</v>
      </c>
      <c r="L414" s="1">
        <v>0</v>
      </c>
      <c r="M414" s="1">
        <v>0.1</v>
      </c>
      <c r="N414" s="1">
        <v>0</v>
      </c>
      <c r="O414" s="1">
        <v>0.4</v>
      </c>
      <c r="P414" s="1">
        <v>0.7</v>
      </c>
      <c r="Q414" s="1">
        <v>1.1000000000000001</v>
      </c>
      <c r="R414" s="1">
        <v>0.2</v>
      </c>
      <c r="S414" s="1">
        <v>0.3</v>
      </c>
      <c r="T414" s="1">
        <v>0.4</v>
      </c>
      <c r="U414" s="1">
        <v>0</v>
      </c>
      <c r="V414" s="1">
        <v>1.4</v>
      </c>
      <c r="W414" s="3">
        <v>5135007.2932814062</v>
      </c>
    </row>
    <row r="415" spans="1:23" x14ac:dyDescent="0.3">
      <c r="A415" t="s">
        <v>187</v>
      </c>
      <c r="B415" t="s">
        <v>1060</v>
      </c>
      <c r="D415" t="s">
        <v>19</v>
      </c>
      <c r="E415" s="1">
        <v>23.4</v>
      </c>
      <c r="F415" s="1">
        <v>2.2999999999999998</v>
      </c>
      <c r="G415" s="1">
        <v>6</v>
      </c>
      <c r="H415" s="1">
        <v>38.200000000000003</v>
      </c>
      <c r="I415" s="1">
        <v>1.3</v>
      </c>
      <c r="J415" s="1">
        <v>3.9</v>
      </c>
      <c r="K415" s="1">
        <v>34</v>
      </c>
      <c r="L415" s="1">
        <v>0.2</v>
      </c>
      <c r="M415" s="1">
        <v>0.3</v>
      </c>
      <c r="N415" s="1">
        <v>90</v>
      </c>
      <c r="O415" s="1">
        <v>0.7</v>
      </c>
      <c r="P415" s="1">
        <v>3.4</v>
      </c>
      <c r="Q415" s="1">
        <v>4.0999999999999996</v>
      </c>
      <c r="R415" s="1">
        <v>1.1000000000000001</v>
      </c>
      <c r="S415" s="1">
        <v>0.8</v>
      </c>
      <c r="T415" s="1">
        <v>0.7</v>
      </c>
      <c r="U415" s="1">
        <v>0.3</v>
      </c>
      <c r="V415" s="1">
        <v>6.1</v>
      </c>
      <c r="W415" s="3">
        <v>21413953.089475714</v>
      </c>
    </row>
    <row r="416" spans="1:23" x14ac:dyDescent="0.3">
      <c r="A416" t="s">
        <v>189</v>
      </c>
      <c r="B416" t="s">
        <v>1372</v>
      </c>
      <c r="D416" t="s">
        <v>19</v>
      </c>
      <c r="E416" s="1">
        <v>22.9</v>
      </c>
      <c r="F416" s="1">
        <v>3</v>
      </c>
      <c r="G416" s="1">
        <v>7.3</v>
      </c>
      <c r="H416" s="1">
        <v>41.3</v>
      </c>
      <c r="I416" s="1">
        <v>1.5</v>
      </c>
      <c r="J416" s="1">
        <v>4.2</v>
      </c>
      <c r="K416" s="1">
        <v>36.200000000000003</v>
      </c>
      <c r="L416" s="1">
        <v>0.5</v>
      </c>
      <c r="M416" s="1">
        <v>0.5</v>
      </c>
      <c r="N416" s="1">
        <v>94.4</v>
      </c>
      <c r="O416" s="1">
        <v>0.3</v>
      </c>
      <c r="P416" s="1">
        <v>2.1</v>
      </c>
      <c r="Q416" s="1">
        <v>2.4</v>
      </c>
      <c r="R416" s="1">
        <v>0.6</v>
      </c>
      <c r="S416" s="1">
        <v>0.7</v>
      </c>
      <c r="T416" s="1">
        <v>0.8</v>
      </c>
      <c r="U416" s="1">
        <v>0.4</v>
      </c>
      <c r="V416" s="1">
        <v>8.1</v>
      </c>
      <c r="W416" s="3">
        <v>23073610.126109727</v>
      </c>
    </row>
    <row r="417" spans="1:23" x14ac:dyDescent="0.3">
      <c r="A417" t="s">
        <v>362</v>
      </c>
      <c r="B417" t="s">
        <v>1373</v>
      </c>
      <c r="D417" t="s">
        <v>12</v>
      </c>
      <c r="E417" s="1">
        <v>27.1</v>
      </c>
      <c r="F417" s="1">
        <v>4.8</v>
      </c>
      <c r="G417" s="1">
        <v>11.6</v>
      </c>
      <c r="H417" s="1">
        <v>40.9</v>
      </c>
      <c r="I417" s="1">
        <v>1</v>
      </c>
      <c r="J417" s="1">
        <v>2.7</v>
      </c>
      <c r="K417" s="1">
        <v>38.700000000000003</v>
      </c>
      <c r="L417" s="1">
        <v>3.8</v>
      </c>
      <c r="M417" s="1">
        <v>5</v>
      </c>
      <c r="N417" s="1">
        <v>75.2</v>
      </c>
      <c r="O417" s="1">
        <v>0.6</v>
      </c>
      <c r="P417" s="1">
        <v>3</v>
      </c>
      <c r="Q417" s="1">
        <v>3.6</v>
      </c>
      <c r="R417" s="1">
        <v>2.1</v>
      </c>
      <c r="S417" s="1">
        <v>1.8</v>
      </c>
      <c r="T417" s="1">
        <v>0.6</v>
      </c>
      <c r="U417" s="1">
        <v>0.1</v>
      </c>
      <c r="V417" s="1">
        <v>14.3</v>
      </c>
      <c r="W417" s="3">
        <v>8071816.1728192857</v>
      </c>
    </row>
    <row r="418" spans="1:23" x14ac:dyDescent="0.3">
      <c r="A418" t="s">
        <v>206</v>
      </c>
      <c r="B418" t="s">
        <v>1073</v>
      </c>
      <c r="D418" t="s">
        <v>12</v>
      </c>
      <c r="E418" s="1">
        <v>9.6</v>
      </c>
      <c r="F418" s="1">
        <v>1.2</v>
      </c>
      <c r="G418" s="1">
        <v>2.8</v>
      </c>
      <c r="H418" s="1">
        <v>42.9</v>
      </c>
      <c r="I418" s="1">
        <v>0.4</v>
      </c>
      <c r="J418" s="1">
        <v>1.3</v>
      </c>
      <c r="K418" s="1">
        <v>32.4</v>
      </c>
      <c r="L418" s="1">
        <v>0.3</v>
      </c>
      <c r="M418" s="1">
        <v>0.4</v>
      </c>
      <c r="N418" s="1">
        <v>72.7</v>
      </c>
      <c r="O418" s="1">
        <v>0.3</v>
      </c>
      <c r="P418" s="1">
        <v>1.2</v>
      </c>
      <c r="Q418" s="1">
        <v>1.5</v>
      </c>
      <c r="R418" s="1">
        <v>0.6</v>
      </c>
      <c r="S418" s="1">
        <v>0.5</v>
      </c>
      <c r="T418" s="1">
        <v>0.5</v>
      </c>
      <c r="U418" s="1">
        <v>0.3</v>
      </c>
      <c r="V418" s="1">
        <v>3.1</v>
      </c>
      <c r="W418" s="3">
        <v>19192433.122568779</v>
      </c>
    </row>
    <row r="419" spans="1:23" x14ac:dyDescent="0.3">
      <c r="A419" t="s">
        <v>109</v>
      </c>
      <c r="B419" t="s">
        <v>1374</v>
      </c>
      <c r="D419" t="s">
        <v>12</v>
      </c>
      <c r="E419" s="1">
        <v>32.6</v>
      </c>
      <c r="F419" s="1">
        <v>6.9</v>
      </c>
      <c r="G419" s="1">
        <v>13.2</v>
      </c>
      <c r="H419" s="1">
        <v>52.3</v>
      </c>
      <c r="I419" s="1">
        <v>0</v>
      </c>
      <c r="J419" s="1">
        <v>0</v>
      </c>
      <c r="K419" s="1">
        <v>0</v>
      </c>
      <c r="L419" s="1">
        <v>3.1</v>
      </c>
      <c r="M419" s="1">
        <v>4.4000000000000004</v>
      </c>
      <c r="N419" s="1">
        <v>70.2</v>
      </c>
      <c r="O419" s="1">
        <v>3.2</v>
      </c>
      <c r="P419" s="1">
        <v>5.4</v>
      </c>
      <c r="Q419" s="1">
        <v>8.6</v>
      </c>
      <c r="R419" s="1">
        <v>1.5</v>
      </c>
      <c r="S419" s="1">
        <v>1.5</v>
      </c>
      <c r="T419" s="1">
        <v>1.5</v>
      </c>
      <c r="U419" s="1">
        <v>1.2</v>
      </c>
      <c r="V419" s="1">
        <v>16.8</v>
      </c>
      <c r="W419" s="3">
        <v>15335228.710719626</v>
      </c>
    </row>
    <row r="420" spans="1:23" x14ac:dyDescent="0.3">
      <c r="A420" t="s">
        <v>363</v>
      </c>
      <c r="B420" t="s">
        <v>1063</v>
      </c>
      <c r="D420" t="s">
        <v>12</v>
      </c>
      <c r="E420" s="1">
        <v>8.6</v>
      </c>
      <c r="F420" s="1">
        <v>0.6</v>
      </c>
      <c r="G420" s="1">
        <v>2</v>
      </c>
      <c r="H420" s="1">
        <v>28.2</v>
      </c>
      <c r="I420" s="1">
        <v>0.1</v>
      </c>
      <c r="J420" s="1">
        <v>0.6</v>
      </c>
      <c r="K420" s="1">
        <v>8.3000000000000007</v>
      </c>
      <c r="L420" s="1">
        <v>0.7</v>
      </c>
      <c r="M420" s="1">
        <v>0.9</v>
      </c>
      <c r="N420" s="1">
        <v>72.2</v>
      </c>
      <c r="O420" s="1">
        <v>0.3</v>
      </c>
      <c r="P420" s="1">
        <v>1.5</v>
      </c>
      <c r="Q420" s="1">
        <v>1.8</v>
      </c>
      <c r="R420" s="1">
        <v>1</v>
      </c>
      <c r="S420" s="1">
        <v>0.5</v>
      </c>
      <c r="T420" s="1">
        <v>0.4</v>
      </c>
      <c r="U420" s="1">
        <v>0.2</v>
      </c>
      <c r="V420" s="1">
        <v>1.8</v>
      </c>
      <c r="W420" s="3">
        <v>14230902.562270517</v>
      </c>
    </row>
    <row r="421" spans="1:23" x14ac:dyDescent="0.3">
      <c r="A421" t="s">
        <v>271</v>
      </c>
      <c r="B421" t="s">
        <v>1375</v>
      </c>
      <c r="D421" t="s">
        <v>12</v>
      </c>
      <c r="E421" s="1">
        <v>35.299999999999997</v>
      </c>
      <c r="F421" s="1">
        <v>6.4</v>
      </c>
      <c r="G421" s="1">
        <v>14.6</v>
      </c>
      <c r="H421" s="1">
        <v>43.4</v>
      </c>
      <c r="I421" s="1">
        <v>1.9</v>
      </c>
      <c r="J421" s="1">
        <v>4.9000000000000004</v>
      </c>
      <c r="K421" s="1">
        <v>38.700000000000003</v>
      </c>
      <c r="L421" s="1">
        <v>4.7</v>
      </c>
      <c r="M421" s="1">
        <v>5.9</v>
      </c>
      <c r="N421" s="1">
        <v>80.3</v>
      </c>
      <c r="O421" s="1">
        <v>0.8</v>
      </c>
      <c r="P421" s="1">
        <v>4.2</v>
      </c>
      <c r="Q421" s="1">
        <v>4.9000000000000004</v>
      </c>
      <c r="R421" s="1">
        <v>3.1</v>
      </c>
      <c r="S421" s="1">
        <v>2.6</v>
      </c>
      <c r="T421" s="1">
        <v>1.1000000000000001</v>
      </c>
      <c r="U421" s="1">
        <v>0.3</v>
      </c>
      <c r="V421" s="1">
        <v>19.3</v>
      </c>
      <c r="W421" s="3">
        <v>7137877.8207286801</v>
      </c>
    </row>
    <row r="422" spans="1:23" x14ac:dyDescent="0.3">
      <c r="A422" t="s">
        <v>52</v>
      </c>
      <c r="B422" t="s">
        <v>1376</v>
      </c>
      <c r="D422" t="s">
        <v>12</v>
      </c>
      <c r="E422" s="1">
        <v>15.9</v>
      </c>
      <c r="F422" s="1">
        <v>2</v>
      </c>
      <c r="G422" s="1">
        <v>3.6</v>
      </c>
      <c r="H422" s="1">
        <v>55.8</v>
      </c>
      <c r="I422" s="1">
        <v>0</v>
      </c>
      <c r="J422" s="1">
        <v>0</v>
      </c>
      <c r="K422" s="1" t="s">
        <v>35</v>
      </c>
      <c r="L422" s="1">
        <v>1.2</v>
      </c>
      <c r="M422" s="1">
        <v>1.7</v>
      </c>
      <c r="N422" s="1">
        <v>69.400000000000006</v>
      </c>
      <c r="O422" s="1">
        <v>1.5</v>
      </c>
      <c r="P422" s="1">
        <v>3</v>
      </c>
      <c r="Q422" s="1">
        <v>4.5</v>
      </c>
      <c r="R422" s="1">
        <v>0.5</v>
      </c>
      <c r="S422" s="1">
        <v>0.9</v>
      </c>
      <c r="T422" s="1">
        <v>0.6</v>
      </c>
      <c r="U422" s="1">
        <v>1.3</v>
      </c>
      <c r="V422" s="1">
        <v>5.2</v>
      </c>
      <c r="W422" s="3">
        <v>6289903.9232016467</v>
      </c>
    </row>
    <row r="423" spans="1:23" x14ac:dyDescent="0.3">
      <c r="A423" t="s">
        <v>69</v>
      </c>
      <c r="B423" t="s">
        <v>1377</v>
      </c>
      <c r="D423" t="s">
        <v>12</v>
      </c>
      <c r="E423" s="1">
        <v>13.8</v>
      </c>
      <c r="F423" s="1">
        <v>1.5</v>
      </c>
      <c r="G423" s="1">
        <v>3.7</v>
      </c>
      <c r="H423" s="1">
        <v>41.4</v>
      </c>
      <c r="I423" s="1">
        <v>1</v>
      </c>
      <c r="J423" s="1">
        <v>2.5</v>
      </c>
      <c r="K423" s="1">
        <v>38.5</v>
      </c>
      <c r="L423" s="1">
        <v>0.1</v>
      </c>
      <c r="M423" s="1">
        <v>0.1</v>
      </c>
      <c r="N423" s="1">
        <v>80</v>
      </c>
      <c r="O423" s="1">
        <v>0.1</v>
      </c>
      <c r="P423" s="1">
        <v>1.4</v>
      </c>
      <c r="Q423" s="1">
        <v>1.5</v>
      </c>
      <c r="R423" s="1">
        <v>0.9</v>
      </c>
      <c r="S423" s="1">
        <v>0.7</v>
      </c>
      <c r="T423" s="1">
        <v>0.5</v>
      </c>
      <c r="U423" s="1">
        <v>0.1</v>
      </c>
      <c r="V423" s="1">
        <v>4.0999999999999996</v>
      </c>
      <c r="W423" s="3">
        <v>6103435.3306621658</v>
      </c>
    </row>
    <row r="424" spans="1:23" x14ac:dyDescent="0.3">
      <c r="A424" t="s">
        <v>364</v>
      </c>
      <c r="B424" t="s">
        <v>1378</v>
      </c>
      <c r="D424" t="s">
        <v>12</v>
      </c>
      <c r="E424" s="1">
        <v>18.600000000000001</v>
      </c>
      <c r="F424" s="1">
        <v>2.1</v>
      </c>
      <c r="G424" s="1">
        <v>5.2</v>
      </c>
      <c r="H424" s="1">
        <v>41</v>
      </c>
      <c r="I424" s="1">
        <v>0.8</v>
      </c>
      <c r="J424" s="1">
        <v>2.1</v>
      </c>
      <c r="K424" s="1">
        <v>37.799999999999997</v>
      </c>
      <c r="L424" s="1">
        <v>0.4</v>
      </c>
      <c r="M424" s="1">
        <v>0.5</v>
      </c>
      <c r="N424" s="1">
        <v>83.3</v>
      </c>
      <c r="O424" s="1">
        <v>0.3</v>
      </c>
      <c r="P424" s="1">
        <v>1.3</v>
      </c>
      <c r="Q424" s="1">
        <v>1.5</v>
      </c>
      <c r="R424" s="1">
        <v>2.2999999999999998</v>
      </c>
      <c r="S424" s="1">
        <v>1.4</v>
      </c>
      <c r="T424" s="1">
        <v>1</v>
      </c>
      <c r="U424" s="1">
        <v>0.1</v>
      </c>
      <c r="V424" s="1">
        <v>5.5</v>
      </c>
      <c r="W424" s="3">
        <v>15508235.787067859</v>
      </c>
    </row>
    <row r="425" spans="1:23" x14ac:dyDescent="0.3">
      <c r="A425" t="s">
        <v>201</v>
      </c>
      <c r="B425" t="s">
        <v>1379</v>
      </c>
      <c r="D425" t="s">
        <v>12</v>
      </c>
      <c r="E425" s="1">
        <v>30</v>
      </c>
      <c r="F425" s="1">
        <v>4.5</v>
      </c>
      <c r="G425" s="1">
        <v>10.9</v>
      </c>
      <c r="H425" s="1">
        <v>41.1</v>
      </c>
      <c r="I425" s="1">
        <v>1.6</v>
      </c>
      <c r="J425" s="1">
        <v>4.9000000000000004</v>
      </c>
      <c r="K425" s="1">
        <v>33.299999999999997</v>
      </c>
      <c r="L425" s="1">
        <v>2.2999999999999998</v>
      </c>
      <c r="M425" s="1">
        <v>2.7</v>
      </c>
      <c r="N425" s="1">
        <v>86.3</v>
      </c>
      <c r="O425" s="1">
        <v>0.4</v>
      </c>
      <c r="P425" s="1">
        <v>2.6</v>
      </c>
      <c r="Q425" s="1">
        <v>3</v>
      </c>
      <c r="R425" s="1">
        <v>2.7</v>
      </c>
      <c r="S425" s="1">
        <v>1.7</v>
      </c>
      <c r="T425" s="1">
        <v>1</v>
      </c>
      <c r="U425" s="1">
        <v>0.3</v>
      </c>
      <c r="V425" s="1">
        <v>12.9</v>
      </c>
      <c r="W425" s="3">
        <v>25853714.615170088</v>
      </c>
    </row>
    <row r="426" spans="1:23" x14ac:dyDescent="0.3">
      <c r="A426" t="s">
        <v>353</v>
      </c>
      <c r="B426" t="s">
        <v>1380</v>
      </c>
      <c r="D426" t="s">
        <v>12</v>
      </c>
      <c r="E426" s="1">
        <v>32.5</v>
      </c>
      <c r="F426" s="1">
        <v>3.3</v>
      </c>
      <c r="G426" s="1">
        <v>5.5</v>
      </c>
      <c r="H426" s="1">
        <v>59.6</v>
      </c>
      <c r="I426" s="1">
        <v>0</v>
      </c>
      <c r="J426" s="1">
        <v>0</v>
      </c>
      <c r="K426" s="1" t="s">
        <v>35</v>
      </c>
      <c r="L426" s="1">
        <v>2.5</v>
      </c>
      <c r="M426" s="1">
        <v>4.0999999999999996</v>
      </c>
      <c r="N426" s="1">
        <v>60.9</v>
      </c>
      <c r="O426" s="1">
        <v>3.1</v>
      </c>
      <c r="P426" s="1">
        <v>6.6</v>
      </c>
      <c r="Q426" s="1">
        <v>9.6999999999999993</v>
      </c>
      <c r="R426" s="1">
        <v>1.6</v>
      </c>
      <c r="S426" s="1">
        <v>2.1</v>
      </c>
      <c r="T426" s="1">
        <v>0.9</v>
      </c>
      <c r="U426" s="1">
        <v>2.6</v>
      </c>
      <c r="V426" s="1">
        <v>9.1</v>
      </c>
      <c r="W426" s="3">
        <v>4963268.7380900374</v>
      </c>
    </row>
    <row r="427" spans="1:23" x14ac:dyDescent="0.3">
      <c r="A427" t="s">
        <v>365</v>
      </c>
      <c r="B427" t="s">
        <v>1381</v>
      </c>
      <c r="D427" t="s">
        <v>12</v>
      </c>
      <c r="E427" s="1">
        <v>8.6</v>
      </c>
      <c r="F427" s="1">
        <v>1.1000000000000001</v>
      </c>
      <c r="G427" s="1">
        <v>2.5</v>
      </c>
      <c r="H427" s="1">
        <v>45</v>
      </c>
      <c r="I427" s="1">
        <v>0</v>
      </c>
      <c r="J427" s="1">
        <v>0.1</v>
      </c>
      <c r="K427" s="1">
        <v>0</v>
      </c>
      <c r="L427" s="1">
        <v>0.3</v>
      </c>
      <c r="M427" s="1">
        <v>0.3</v>
      </c>
      <c r="N427" s="1">
        <v>100</v>
      </c>
      <c r="O427" s="1">
        <v>0.8</v>
      </c>
      <c r="P427" s="1">
        <v>1</v>
      </c>
      <c r="Q427" s="1">
        <v>1.8</v>
      </c>
      <c r="R427" s="1">
        <v>0.3</v>
      </c>
      <c r="S427" s="1">
        <v>0.6</v>
      </c>
      <c r="T427" s="1">
        <v>0.1</v>
      </c>
      <c r="U427" s="1">
        <v>0.1</v>
      </c>
      <c r="V427" s="1">
        <v>2.5</v>
      </c>
      <c r="W427" s="3">
        <v>29340612.277157381</v>
      </c>
    </row>
    <row r="428" spans="1:23" x14ac:dyDescent="0.3">
      <c r="A428" t="s">
        <v>190</v>
      </c>
      <c r="B428" t="s">
        <v>1321</v>
      </c>
      <c r="D428" t="s">
        <v>12</v>
      </c>
      <c r="E428" s="1">
        <v>23</v>
      </c>
      <c r="F428" s="1">
        <v>2.1</v>
      </c>
      <c r="G428" s="1">
        <v>5</v>
      </c>
      <c r="H428" s="1">
        <v>42.5</v>
      </c>
      <c r="I428" s="1">
        <v>0.1</v>
      </c>
      <c r="J428" s="1">
        <v>0.4</v>
      </c>
      <c r="K428" s="1">
        <v>25</v>
      </c>
      <c r="L428" s="1">
        <v>1.1000000000000001</v>
      </c>
      <c r="M428" s="1">
        <v>1.5</v>
      </c>
      <c r="N428" s="1">
        <v>70.400000000000006</v>
      </c>
      <c r="O428" s="1">
        <v>2.6</v>
      </c>
      <c r="P428" s="1">
        <v>3.9</v>
      </c>
      <c r="Q428" s="1">
        <v>6.6</v>
      </c>
      <c r="R428" s="1">
        <v>1</v>
      </c>
      <c r="S428" s="1">
        <v>1.2</v>
      </c>
      <c r="T428" s="1">
        <v>0.9</v>
      </c>
      <c r="U428" s="1">
        <v>0.5</v>
      </c>
      <c r="V428" s="1">
        <v>5.4</v>
      </c>
      <c r="W428" s="3">
        <v>17928933.461232856</v>
      </c>
    </row>
    <row r="429" spans="1:23" x14ac:dyDescent="0.3">
      <c r="A429" t="s">
        <v>366</v>
      </c>
      <c r="B429" t="s">
        <v>1382</v>
      </c>
      <c r="D429" t="s">
        <v>12</v>
      </c>
      <c r="E429" s="1">
        <v>24</v>
      </c>
      <c r="F429" s="1">
        <v>4.7</v>
      </c>
      <c r="G429" s="1">
        <v>10.9</v>
      </c>
      <c r="H429" s="1">
        <v>43</v>
      </c>
      <c r="I429" s="1">
        <v>1.5</v>
      </c>
      <c r="J429" s="1">
        <v>4.2</v>
      </c>
      <c r="K429" s="1">
        <v>35.299999999999997</v>
      </c>
      <c r="L429" s="1">
        <v>1.2</v>
      </c>
      <c r="M429" s="1">
        <v>1.5</v>
      </c>
      <c r="N429" s="1">
        <v>78.599999999999994</v>
      </c>
      <c r="O429" s="1">
        <v>0.4</v>
      </c>
      <c r="P429" s="1">
        <v>1.7</v>
      </c>
      <c r="Q429" s="1">
        <v>2.1</v>
      </c>
      <c r="R429" s="1">
        <v>2.7</v>
      </c>
      <c r="S429" s="1">
        <v>1.5</v>
      </c>
      <c r="T429" s="1">
        <v>0.6</v>
      </c>
      <c r="U429" s="1">
        <v>0.1</v>
      </c>
      <c r="V429" s="1">
        <v>12.1</v>
      </c>
      <c r="W429" s="3">
        <v>10196971.370915074</v>
      </c>
    </row>
    <row r="430" spans="1:23" x14ac:dyDescent="0.3">
      <c r="A430" t="s">
        <v>366</v>
      </c>
      <c r="B430" t="s">
        <v>1383</v>
      </c>
      <c r="D430" t="s">
        <v>12</v>
      </c>
      <c r="E430" s="1">
        <v>16.8</v>
      </c>
      <c r="F430" s="1">
        <v>1.5</v>
      </c>
      <c r="G430" s="1">
        <v>3.8</v>
      </c>
      <c r="H430" s="1">
        <v>38.299999999999997</v>
      </c>
      <c r="I430" s="1">
        <v>0.3</v>
      </c>
      <c r="J430" s="1">
        <v>0.7</v>
      </c>
      <c r="K430" s="1">
        <v>39.1</v>
      </c>
      <c r="L430" s="1">
        <v>0.4</v>
      </c>
      <c r="M430" s="1">
        <v>0.7</v>
      </c>
      <c r="N430" s="1">
        <v>65.2</v>
      </c>
      <c r="O430" s="1">
        <v>0.9</v>
      </c>
      <c r="P430" s="1">
        <v>3.2</v>
      </c>
      <c r="Q430" s="1">
        <v>4.0999999999999996</v>
      </c>
      <c r="R430" s="1">
        <v>0.7</v>
      </c>
      <c r="S430" s="1">
        <v>0.7</v>
      </c>
      <c r="T430" s="1">
        <v>0.2</v>
      </c>
      <c r="U430" s="1">
        <v>0.2</v>
      </c>
      <c r="V430" s="1">
        <v>3.6</v>
      </c>
      <c r="W430" s="3">
        <v>23117194.655432574</v>
      </c>
    </row>
    <row r="431" spans="1:23" x14ac:dyDescent="0.3">
      <c r="A431" t="s">
        <v>80</v>
      </c>
      <c r="B431" t="s">
        <v>1384</v>
      </c>
      <c r="D431" t="s">
        <v>23</v>
      </c>
      <c r="E431" s="1">
        <v>36.5</v>
      </c>
      <c r="F431" s="1">
        <v>7.4</v>
      </c>
      <c r="G431" s="1">
        <v>16.899999999999999</v>
      </c>
      <c r="H431" s="1">
        <v>43.8</v>
      </c>
      <c r="I431" s="1">
        <v>2.2000000000000002</v>
      </c>
      <c r="J431" s="1">
        <v>5.6</v>
      </c>
      <c r="K431" s="1">
        <v>38.9</v>
      </c>
      <c r="L431" s="1">
        <v>2.8</v>
      </c>
      <c r="M431" s="1">
        <v>3.6</v>
      </c>
      <c r="N431" s="1">
        <v>75.8</v>
      </c>
      <c r="O431" s="1">
        <v>0.9</v>
      </c>
      <c r="P431" s="1">
        <v>3.8</v>
      </c>
      <c r="Q431" s="1">
        <v>4.7</v>
      </c>
      <c r="R431" s="1">
        <v>3.2</v>
      </c>
      <c r="S431" s="1">
        <v>3</v>
      </c>
      <c r="T431" s="1">
        <v>1.1000000000000001</v>
      </c>
      <c r="U431" s="1">
        <v>0.4</v>
      </c>
      <c r="V431" s="1">
        <v>19.8</v>
      </c>
      <c r="W431" s="3">
        <v>12984592.436613383</v>
      </c>
    </row>
    <row r="432" spans="1:23" x14ac:dyDescent="0.3">
      <c r="A432" t="s">
        <v>367</v>
      </c>
      <c r="B432" t="s">
        <v>1385</v>
      </c>
      <c r="D432" t="s">
        <v>23</v>
      </c>
      <c r="E432" s="1">
        <v>8.4</v>
      </c>
      <c r="F432" s="1">
        <v>0.9</v>
      </c>
      <c r="G432" s="1">
        <v>2.6</v>
      </c>
      <c r="H432" s="1">
        <v>34.799999999999997</v>
      </c>
      <c r="I432" s="1">
        <v>0</v>
      </c>
      <c r="J432" s="1">
        <v>0.1</v>
      </c>
      <c r="K432" s="1">
        <v>0</v>
      </c>
      <c r="L432" s="1">
        <v>0.3</v>
      </c>
      <c r="M432" s="1">
        <v>0.6</v>
      </c>
      <c r="N432" s="1">
        <v>45.5</v>
      </c>
      <c r="O432" s="1">
        <v>0.9</v>
      </c>
      <c r="P432" s="1">
        <v>1.4</v>
      </c>
      <c r="Q432" s="1">
        <v>2.2999999999999998</v>
      </c>
      <c r="R432" s="1">
        <v>0.4</v>
      </c>
      <c r="S432" s="1">
        <v>0.7</v>
      </c>
      <c r="T432" s="1">
        <v>0.3</v>
      </c>
      <c r="U432" s="1">
        <v>0.1</v>
      </c>
      <c r="V432" s="1">
        <v>2.1</v>
      </c>
      <c r="W432" s="3">
        <v>15706191.321508005</v>
      </c>
    </row>
    <row r="433" spans="1:23" x14ac:dyDescent="0.3">
      <c r="A433" t="s">
        <v>368</v>
      </c>
      <c r="B433" t="s">
        <v>1386</v>
      </c>
      <c r="D433" t="s">
        <v>23</v>
      </c>
      <c r="E433" s="1">
        <v>11.8</v>
      </c>
      <c r="F433" s="1">
        <v>1</v>
      </c>
      <c r="G433" s="1">
        <v>3.8</v>
      </c>
      <c r="H433" s="1">
        <v>26.5</v>
      </c>
      <c r="I433" s="1">
        <v>0.4</v>
      </c>
      <c r="J433" s="1">
        <v>1.8</v>
      </c>
      <c r="K433" s="1">
        <v>25</v>
      </c>
      <c r="L433" s="1">
        <v>0.2</v>
      </c>
      <c r="M433" s="1">
        <v>0.2</v>
      </c>
      <c r="N433" s="1">
        <v>100</v>
      </c>
      <c r="O433" s="1">
        <v>1.3</v>
      </c>
      <c r="P433" s="1">
        <v>2.2000000000000002</v>
      </c>
      <c r="Q433" s="1">
        <v>3.6</v>
      </c>
      <c r="R433" s="1">
        <v>0.4</v>
      </c>
      <c r="S433" s="1">
        <v>0.4</v>
      </c>
      <c r="T433" s="1">
        <v>0.3</v>
      </c>
      <c r="U433" s="1">
        <v>0.7</v>
      </c>
      <c r="V433" s="1">
        <v>2.7</v>
      </c>
      <c r="W433" s="3">
        <v>9856728.1592556685</v>
      </c>
    </row>
    <row r="434" spans="1:23" x14ac:dyDescent="0.3">
      <c r="A434" t="s">
        <v>369</v>
      </c>
      <c r="B434" t="s">
        <v>1387</v>
      </c>
      <c r="D434" t="s">
        <v>23</v>
      </c>
      <c r="E434" s="1">
        <v>23.4</v>
      </c>
      <c r="F434" s="1">
        <v>2.6</v>
      </c>
      <c r="G434" s="1">
        <v>6.7</v>
      </c>
      <c r="H434" s="1">
        <v>39.5</v>
      </c>
      <c r="I434" s="1">
        <v>1</v>
      </c>
      <c r="J434" s="1">
        <v>3.1</v>
      </c>
      <c r="K434" s="1">
        <v>32</v>
      </c>
      <c r="L434" s="1">
        <v>1.4</v>
      </c>
      <c r="M434" s="1">
        <v>2</v>
      </c>
      <c r="N434" s="1">
        <v>69.2</v>
      </c>
      <c r="O434" s="1">
        <v>0.4</v>
      </c>
      <c r="P434" s="1">
        <v>2.1</v>
      </c>
      <c r="Q434" s="1">
        <v>2.5</v>
      </c>
      <c r="R434" s="1">
        <v>1.6</v>
      </c>
      <c r="S434" s="1">
        <v>0.8</v>
      </c>
      <c r="T434" s="1">
        <v>0.9</v>
      </c>
      <c r="U434" s="1">
        <v>0.2</v>
      </c>
      <c r="V434" s="1">
        <v>7.6</v>
      </c>
      <c r="W434" s="3">
        <v>24762476.190628771</v>
      </c>
    </row>
    <row r="435" spans="1:23" x14ac:dyDescent="0.3">
      <c r="A435" t="s">
        <v>149</v>
      </c>
      <c r="B435" t="s">
        <v>1388</v>
      </c>
      <c r="D435" t="s">
        <v>23</v>
      </c>
      <c r="E435" s="1">
        <v>21.8</v>
      </c>
      <c r="F435" s="1">
        <v>4</v>
      </c>
      <c r="G435" s="1">
        <v>8.6999999999999993</v>
      </c>
      <c r="H435" s="1">
        <v>46</v>
      </c>
      <c r="I435" s="1">
        <v>1.2</v>
      </c>
      <c r="J435" s="1">
        <v>2.9</v>
      </c>
      <c r="K435" s="1">
        <v>41.6</v>
      </c>
      <c r="L435" s="1">
        <v>1.3</v>
      </c>
      <c r="M435" s="1">
        <v>1.5</v>
      </c>
      <c r="N435" s="1">
        <v>85.4</v>
      </c>
      <c r="O435" s="1">
        <v>0.3</v>
      </c>
      <c r="P435" s="1">
        <v>1.7</v>
      </c>
      <c r="Q435" s="1">
        <v>2</v>
      </c>
      <c r="R435" s="1">
        <v>1.3</v>
      </c>
      <c r="S435" s="1">
        <v>0.8</v>
      </c>
      <c r="T435" s="1">
        <v>0.5</v>
      </c>
      <c r="U435" s="1">
        <v>0</v>
      </c>
      <c r="V435" s="1">
        <v>10.5</v>
      </c>
      <c r="W435" s="3">
        <v>14842458.522458144</v>
      </c>
    </row>
    <row r="436" spans="1:23" x14ac:dyDescent="0.3">
      <c r="A436" t="s">
        <v>86</v>
      </c>
      <c r="B436" t="s">
        <v>1389</v>
      </c>
      <c r="D436" t="s">
        <v>23</v>
      </c>
      <c r="E436" s="1">
        <v>28.2</v>
      </c>
      <c r="F436" s="1">
        <v>2.9</v>
      </c>
      <c r="G436" s="1">
        <v>6.2</v>
      </c>
      <c r="H436" s="1">
        <v>47.2</v>
      </c>
      <c r="I436" s="1">
        <v>1.5</v>
      </c>
      <c r="J436" s="1">
        <v>3.2</v>
      </c>
      <c r="K436" s="1">
        <v>46.3</v>
      </c>
      <c r="L436" s="1">
        <v>1</v>
      </c>
      <c r="M436" s="1">
        <v>1.3</v>
      </c>
      <c r="N436" s="1">
        <v>79.5</v>
      </c>
      <c r="O436" s="1">
        <v>0.6</v>
      </c>
      <c r="P436" s="1">
        <v>3.1</v>
      </c>
      <c r="Q436" s="1">
        <v>3.7</v>
      </c>
      <c r="R436" s="1">
        <v>1.7</v>
      </c>
      <c r="S436" s="1">
        <v>0.9</v>
      </c>
      <c r="T436" s="1">
        <v>0.9</v>
      </c>
      <c r="U436" s="1">
        <v>0.1</v>
      </c>
      <c r="V436" s="1">
        <v>8.4</v>
      </c>
      <c r="W436" s="3">
        <v>6355755.2800680436</v>
      </c>
    </row>
    <row r="437" spans="1:23" x14ac:dyDescent="0.3">
      <c r="A437" t="s">
        <v>231</v>
      </c>
      <c r="B437" t="s">
        <v>1390</v>
      </c>
      <c r="D437" t="s">
        <v>23</v>
      </c>
      <c r="E437" s="1">
        <v>11.7</v>
      </c>
      <c r="F437" s="1">
        <v>1.6</v>
      </c>
      <c r="G437" s="1">
        <v>4.5999999999999996</v>
      </c>
      <c r="H437" s="1">
        <v>34.799999999999997</v>
      </c>
      <c r="I437" s="1">
        <v>1.6</v>
      </c>
      <c r="J437" s="1">
        <v>3.8</v>
      </c>
      <c r="K437" s="1">
        <v>42.1</v>
      </c>
      <c r="L437" s="1">
        <v>0.8</v>
      </c>
      <c r="M437" s="1">
        <v>0.8</v>
      </c>
      <c r="N437" s="1">
        <v>100</v>
      </c>
      <c r="O437" s="1">
        <v>0.2</v>
      </c>
      <c r="P437" s="1">
        <v>2</v>
      </c>
      <c r="Q437" s="1">
        <v>2.2000000000000002</v>
      </c>
      <c r="R437" s="1">
        <v>0.4</v>
      </c>
      <c r="S437" s="1">
        <v>0</v>
      </c>
      <c r="T437" s="1">
        <v>0.4</v>
      </c>
      <c r="U437" s="1">
        <v>0.2</v>
      </c>
      <c r="V437" s="1">
        <v>5.6</v>
      </c>
      <c r="W437" s="3">
        <v>7722833.7655965267</v>
      </c>
    </row>
    <row r="438" spans="1:23" x14ac:dyDescent="0.3">
      <c r="A438" t="s">
        <v>140</v>
      </c>
      <c r="B438" t="s">
        <v>1391</v>
      </c>
      <c r="D438" t="s">
        <v>23</v>
      </c>
      <c r="E438" s="1">
        <v>35.700000000000003</v>
      </c>
      <c r="F438" s="1">
        <v>7.4</v>
      </c>
      <c r="G438" s="1">
        <v>17.100000000000001</v>
      </c>
      <c r="H438" s="1">
        <v>43.2</v>
      </c>
      <c r="I438" s="1">
        <v>1.5</v>
      </c>
      <c r="J438" s="1">
        <v>4.3</v>
      </c>
      <c r="K438" s="1">
        <v>34.9</v>
      </c>
      <c r="L438" s="1">
        <v>3.4</v>
      </c>
      <c r="M438" s="1">
        <v>4.3</v>
      </c>
      <c r="N438" s="1">
        <v>78.3</v>
      </c>
      <c r="O438" s="1">
        <v>0.7</v>
      </c>
      <c r="P438" s="1">
        <v>3.4</v>
      </c>
      <c r="Q438" s="1">
        <v>4.0999999999999996</v>
      </c>
      <c r="R438" s="1">
        <v>9.6</v>
      </c>
      <c r="S438" s="1">
        <v>4.5</v>
      </c>
      <c r="T438" s="1">
        <v>2.1</v>
      </c>
      <c r="U438" s="1">
        <v>0.8</v>
      </c>
      <c r="V438" s="1">
        <v>19.7</v>
      </c>
      <c r="W438" s="3">
        <v>7211691.2755384864</v>
      </c>
    </row>
    <row r="439" spans="1:23" x14ac:dyDescent="0.3">
      <c r="A439" t="s">
        <v>89</v>
      </c>
      <c r="B439" t="s">
        <v>381</v>
      </c>
      <c r="D439" t="s">
        <v>23</v>
      </c>
      <c r="E439" s="1">
        <v>13.3</v>
      </c>
      <c r="F439" s="1">
        <v>1.7</v>
      </c>
      <c r="G439" s="1">
        <v>3.8</v>
      </c>
      <c r="H439" s="1">
        <v>43.9</v>
      </c>
      <c r="I439" s="1">
        <v>0.6</v>
      </c>
      <c r="J439" s="1">
        <v>1.6</v>
      </c>
      <c r="K439" s="1">
        <v>40.9</v>
      </c>
      <c r="L439" s="1">
        <v>0.6</v>
      </c>
      <c r="M439" s="1">
        <v>0.9</v>
      </c>
      <c r="N439" s="1">
        <v>69.2</v>
      </c>
      <c r="O439" s="1">
        <v>0.4</v>
      </c>
      <c r="P439" s="1">
        <v>2.1</v>
      </c>
      <c r="Q439" s="1">
        <v>2.5</v>
      </c>
      <c r="R439" s="1">
        <v>0.4</v>
      </c>
      <c r="S439" s="1">
        <v>0.5</v>
      </c>
      <c r="T439" s="1">
        <v>0.3</v>
      </c>
      <c r="U439" s="1">
        <v>0.1</v>
      </c>
      <c r="V439" s="1">
        <v>4.5999999999999996</v>
      </c>
      <c r="W439" s="3">
        <v>4144818.8344839877</v>
      </c>
    </row>
    <row r="440" spans="1:23" x14ac:dyDescent="0.3">
      <c r="A440" t="s">
        <v>370</v>
      </c>
      <c r="B440" t="s">
        <v>1392</v>
      </c>
      <c r="D440" t="s">
        <v>23</v>
      </c>
      <c r="E440" s="1">
        <v>17.100000000000001</v>
      </c>
      <c r="F440" s="1">
        <v>2.4</v>
      </c>
      <c r="G440" s="1">
        <v>5.8</v>
      </c>
      <c r="H440" s="1">
        <v>40.799999999999997</v>
      </c>
      <c r="I440" s="1">
        <v>0.9</v>
      </c>
      <c r="J440" s="1">
        <v>2.4</v>
      </c>
      <c r="K440" s="1">
        <v>34.799999999999997</v>
      </c>
      <c r="L440" s="1">
        <v>1.1000000000000001</v>
      </c>
      <c r="M440" s="1">
        <v>1.1000000000000001</v>
      </c>
      <c r="N440" s="1">
        <v>93.5</v>
      </c>
      <c r="O440" s="1">
        <v>1</v>
      </c>
      <c r="P440" s="1">
        <v>3.2</v>
      </c>
      <c r="Q440" s="1">
        <v>4.2</v>
      </c>
      <c r="R440" s="1">
        <v>0.6</v>
      </c>
      <c r="S440" s="1">
        <v>0.7</v>
      </c>
      <c r="T440" s="1">
        <v>0.1</v>
      </c>
      <c r="U440" s="1">
        <v>0.5</v>
      </c>
      <c r="V440" s="1">
        <v>6.7</v>
      </c>
      <c r="W440" s="3">
        <v>14169015.594164321</v>
      </c>
    </row>
    <row r="441" spans="1:23" x14ac:dyDescent="0.3">
      <c r="A441" t="s">
        <v>371</v>
      </c>
      <c r="B441" t="s">
        <v>1393</v>
      </c>
      <c r="D441" t="s">
        <v>23</v>
      </c>
      <c r="E441" s="1">
        <v>31.4</v>
      </c>
      <c r="F441" s="1">
        <v>5.6</v>
      </c>
      <c r="G441" s="1">
        <v>10.8</v>
      </c>
      <c r="H441" s="1">
        <v>51.9</v>
      </c>
      <c r="I441" s="1">
        <v>0</v>
      </c>
      <c r="J441" s="1">
        <v>0</v>
      </c>
      <c r="K441" s="1" t="s">
        <v>35</v>
      </c>
      <c r="L441" s="1">
        <v>2.1</v>
      </c>
      <c r="M441" s="1">
        <v>2.8</v>
      </c>
      <c r="N441" s="1">
        <v>75.599999999999994</v>
      </c>
      <c r="O441" s="1">
        <v>2.8</v>
      </c>
      <c r="P441" s="1">
        <v>6.9</v>
      </c>
      <c r="Q441" s="1">
        <v>9.6999999999999993</v>
      </c>
      <c r="R441" s="1">
        <v>1.7</v>
      </c>
      <c r="S441" s="1">
        <v>2</v>
      </c>
      <c r="T441" s="1">
        <v>0.8</v>
      </c>
      <c r="U441" s="1">
        <v>1.3</v>
      </c>
      <c r="V441" s="1">
        <v>13.4</v>
      </c>
      <c r="W441" s="3">
        <v>14964887.538323216</v>
      </c>
    </row>
    <row r="442" spans="1:23" x14ac:dyDescent="0.3">
      <c r="A442" t="s">
        <v>372</v>
      </c>
      <c r="B442" t="s">
        <v>1394</v>
      </c>
      <c r="D442" t="s">
        <v>23</v>
      </c>
      <c r="E442" s="1">
        <v>16.600000000000001</v>
      </c>
      <c r="F442" s="1">
        <v>2.9</v>
      </c>
      <c r="G442" s="1">
        <v>5.0999999999999996</v>
      </c>
      <c r="H442" s="1">
        <v>55.6</v>
      </c>
      <c r="I442" s="1">
        <v>0</v>
      </c>
      <c r="J442" s="1">
        <v>0.1</v>
      </c>
      <c r="K442" s="1">
        <v>0</v>
      </c>
      <c r="L442" s="1">
        <v>1.6</v>
      </c>
      <c r="M442" s="1">
        <v>3</v>
      </c>
      <c r="N442" s="1">
        <v>52.4</v>
      </c>
      <c r="O442" s="1">
        <v>0.5</v>
      </c>
      <c r="P442" s="1">
        <v>4.0999999999999996</v>
      </c>
      <c r="Q442" s="1">
        <v>4.5999999999999996</v>
      </c>
      <c r="R442" s="1">
        <v>1.6</v>
      </c>
      <c r="S442" s="1">
        <v>1.1000000000000001</v>
      </c>
      <c r="T442" s="1">
        <v>0.7</v>
      </c>
      <c r="U442" s="1">
        <v>0.1</v>
      </c>
      <c r="V442" s="1">
        <v>7.3</v>
      </c>
      <c r="W442" s="3">
        <v>10229739.792070553</v>
      </c>
    </row>
    <row r="443" spans="1:23" x14ac:dyDescent="0.3">
      <c r="A443" t="s">
        <v>373</v>
      </c>
      <c r="B443" t="s">
        <v>1395</v>
      </c>
      <c r="D443" t="s">
        <v>23</v>
      </c>
      <c r="E443" s="1">
        <v>32.4</v>
      </c>
      <c r="F443" s="1">
        <v>4.8</v>
      </c>
      <c r="G443" s="1">
        <v>10.5</v>
      </c>
      <c r="H443" s="1">
        <v>46.3</v>
      </c>
      <c r="I443" s="1">
        <v>1.2</v>
      </c>
      <c r="J443" s="1">
        <v>3.7</v>
      </c>
      <c r="K443" s="1">
        <v>31.1</v>
      </c>
      <c r="L443" s="1">
        <v>1.7</v>
      </c>
      <c r="M443" s="1">
        <v>2.1</v>
      </c>
      <c r="N443" s="1">
        <v>79.099999999999994</v>
      </c>
      <c r="O443" s="1">
        <v>1.4</v>
      </c>
      <c r="P443" s="1">
        <v>4.2</v>
      </c>
      <c r="Q443" s="1">
        <v>5.6</v>
      </c>
      <c r="R443" s="1">
        <v>2.2000000000000002</v>
      </c>
      <c r="S443" s="1">
        <v>1.2</v>
      </c>
      <c r="T443" s="1">
        <v>1.6</v>
      </c>
      <c r="U443" s="1">
        <v>0.4</v>
      </c>
      <c r="V443" s="1">
        <v>12.5</v>
      </c>
      <c r="W443" s="3">
        <v>29906256.101275928</v>
      </c>
    </row>
    <row r="444" spans="1:23" x14ac:dyDescent="0.3">
      <c r="A444" t="s">
        <v>374</v>
      </c>
      <c r="B444" t="s">
        <v>1396</v>
      </c>
      <c r="D444" t="s">
        <v>23</v>
      </c>
      <c r="E444" s="1">
        <v>21.1</v>
      </c>
      <c r="F444" s="1">
        <v>3.3</v>
      </c>
      <c r="G444" s="1">
        <v>7.1</v>
      </c>
      <c r="H444" s="1">
        <v>46.2</v>
      </c>
      <c r="I444" s="1">
        <v>0.5</v>
      </c>
      <c r="J444" s="1">
        <v>1.5</v>
      </c>
      <c r="K444" s="1">
        <v>33.299999999999997</v>
      </c>
      <c r="L444" s="1">
        <v>2.9</v>
      </c>
      <c r="M444" s="1">
        <v>3.9</v>
      </c>
      <c r="N444" s="1">
        <v>75.599999999999994</v>
      </c>
      <c r="O444" s="1">
        <v>0.3</v>
      </c>
      <c r="P444" s="1">
        <v>2.2000000000000002</v>
      </c>
      <c r="Q444" s="1">
        <v>2.5</v>
      </c>
      <c r="R444" s="1">
        <v>2.8</v>
      </c>
      <c r="S444" s="1">
        <v>1.4</v>
      </c>
      <c r="T444" s="1">
        <v>0.7</v>
      </c>
      <c r="U444" s="1">
        <v>0.1</v>
      </c>
      <c r="V444" s="1">
        <v>9.9</v>
      </c>
      <c r="W444" s="3">
        <v>23766257.460071757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FF"/>
  </sheetPr>
  <dimension ref="A1:D485"/>
  <sheetViews>
    <sheetView zoomScaleNormal="100" workbookViewId="0">
      <selection activeCell="A27" sqref="A27"/>
    </sheetView>
  </sheetViews>
  <sheetFormatPr defaultRowHeight="14.4" x14ac:dyDescent="0.3"/>
  <cols>
    <col min="1" max="1" width="25.6640625" bestFit="1" customWidth="1"/>
    <col min="2" max="2" width="20.109375" bestFit="1" customWidth="1"/>
    <col min="4" max="4" width="12.6640625" bestFit="1" customWidth="1"/>
    <col min="5" max="5" width="15.6640625" bestFit="1" customWidth="1"/>
  </cols>
  <sheetData>
    <row r="1" spans="1:4" ht="30" customHeight="1" x14ac:dyDescent="0.35">
      <c r="A1" s="119" t="s">
        <v>399</v>
      </c>
      <c r="B1" s="119" t="s">
        <v>1053</v>
      </c>
    </row>
    <row r="2" spans="1:4" x14ac:dyDescent="0.3">
      <c r="A2" t="s">
        <v>668</v>
      </c>
      <c r="D2" s="112" t="s">
        <v>1398</v>
      </c>
    </row>
    <row r="3" spans="1:4" x14ac:dyDescent="0.3">
      <c r="A3" t="s">
        <v>920</v>
      </c>
      <c r="D3" s="112" t="s">
        <v>1397</v>
      </c>
    </row>
    <row r="4" spans="1:4" x14ac:dyDescent="0.3">
      <c r="A4" t="s">
        <v>654</v>
      </c>
    </row>
    <row r="5" spans="1:4" x14ac:dyDescent="0.3">
      <c r="A5" t="s">
        <v>862</v>
      </c>
    </row>
    <row r="6" spans="1:4" x14ac:dyDescent="0.3">
      <c r="A6" t="s">
        <v>610</v>
      </c>
    </row>
    <row r="7" spans="1:4" x14ac:dyDescent="0.3">
      <c r="A7" t="s">
        <v>655</v>
      </c>
    </row>
    <row r="8" spans="1:4" x14ac:dyDescent="0.3">
      <c r="A8" t="s">
        <v>1024</v>
      </c>
    </row>
    <row r="9" spans="1:4" x14ac:dyDescent="0.3">
      <c r="A9" t="s">
        <v>950</v>
      </c>
    </row>
    <row r="10" spans="1:4" x14ac:dyDescent="0.3">
      <c r="A10" t="s">
        <v>877</v>
      </c>
    </row>
    <row r="11" spans="1:4" x14ac:dyDescent="0.3">
      <c r="A11" t="s">
        <v>965</v>
      </c>
    </row>
    <row r="12" spans="1:4" x14ac:dyDescent="0.3">
      <c r="A12" t="s">
        <v>966</v>
      </c>
    </row>
    <row r="13" spans="1:4" x14ac:dyDescent="0.3">
      <c r="A13" t="s">
        <v>878</v>
      </c>
    </row>
    <row r="14" spans="1:4" x14ac:dyDescent="0.3">
      <c r="A14" t="s">
        <v>833</v>
      </c>
    </row>
    <row r="15" spans="1:4" x14ac:dyDescent="0.3">
      <c r="A15" t="s">
        <v>639</v>
      </c>
    </row>
    <row r="16" spans="1:4" x14ac:dyDescent="0.3">
      <c r="A16" t="s">
        <v>682</v>
      </c>
    </row>
    <row r="17" spans="1:1" x14ac:dyDescent="0.3">
      <c r="A17" t="s">
        <v>727</v>
      </c>
    </row>
    <row r="18" spans="1:1" x14ac:dyDescent="0.3">
      <c r="A18" t="s">
        <v>742</v>
      </c>
    </row>
    <row r="19" spans="1:1" x14ac:dyDescent="0.3">
      <c r="A19" t="s">
        <v>863</v>
      </c>
    </row>
    <row r="20" spans="1:1" x14ac:dyDescent="0.3">
      <c r="A20" t="s">
        <v>906</v>
      </c>
    </row>
    <row r="21" spans="1:1" x14ac:dyDescent="0.3">
      <c r="A21" t="s">
        <v>625</v>
      </c>
    </row>
    <row r="22" spans="1:1" x14ac:dyDescent="0.3">
      <c r="A22" t="s">
        <v>743</v>
      </c>
    </row>
    <row r="23" spans="1:1" x14ac:dyDescent="0.3">
      <c r="A23" t="s">
        <v>921</v>
      </c>
    </row>
    <row r="24" spans="1:1" x14ac:dyDescent="0.3">
      <c r="A24" t="s">
        <v>921</v>
      </c>
    </row>
    <row r="25" spans="1:1" x14ac:dyDescent="0.3">
      <c r="A25" t="s">
        <v>864</v>
      </c>
    </row>
    <row r="26" spans="1:1" x14ac:dyDescent="0.3">
      <c r="A26" t="s">
        <v>1009</v>
      </c>
    </row>
    <row r="27" spans="1:1" x14ac:dyDescent="0.3">
      <c r="A27" t="s">
        <v>800</v>
      </c>
    </row>
    <row r="28" spans="1:1" x14ac:dyDescent="0.3">
      <c r="A28" t="s">
        <v>879</v>
      </c>
    </row>
    <row r="29" spans="1:1" x14ac:dyDescent="0.3">
      <c r="A29" t="s">
        <v>907</v>
      </c>
    </row>
    <row r="30" spans="1:1" x14ac:dyDescent="0.3">
      <c r="A30" t="s">
        <v>728</v>
      </c>
    </row>
    <row r="31" spans="1:1" x14ac:dyDescent="0.3">
      <c r="A31" t="s">
        <v>728</v>
      </c>
    </row>
    <row r="32" spans="1:1" x14ac:dyDescent="0.3">
      <c r="A32" t="s">
        <v>728</v>
      </c>
    </row>
    <row r="33" spans="1:1" x14ac:dyDescent="0.3">
      <c r="A33" t="s">
        <v>728</v>
      </c>
    </row>
    <row r="34" spans="1:1" x14ac:dyDescent="0.3">
      <c r="A34" t="s">
        <v>951</v>
      </c>
    </row>
    <row r="35" spans="1:1" x14ac:dyDescent="0.3">
      <c r="A35" t="s">
        <v>729</v>
      </c>
    </row>
    <row r="36" spans="1:1" x14ac:dyDescent="0.3">
      <c r="A36" t="s">
        <v>892</v>
      </c>
    </row>
    <row r="37" spans="1:1" x14ac:dyDescent="0.3">
      <c r="A37" t="s">
        <v>785</v>
      </c>
    </row>
    <row r="38" spans="1:1" x14ac:dyDescent="0.3">
      <c r="A38" t="s">
        <v>640</v>
      </c>
    </row>
    <row r="39" spans="1:1" x14ac:dyDescent="0.3">
      <c r="A39" t="s">
        <v>995</v>
      </c>
    </row>
    <row r="40" spans="1:1" x14ac:dyDescent="0.3">
      <c r="A40" t="s">
        <v>834</v>
      </c>
    </row>
    <row r="41" spans="1:1" x14ac:dyDescent="0.3">
      <c r="A41" t="s">
        <v>1010</v>
      </c>
    </row>
    <row r="42" spans="1:1" x14ac:dyDescent="0.3">
      <c r="A42" t="s">
        <v>786</v>
      </c>
    </row>
    <row r="43" spans="1:1" x14ac:dyDescent="0.3">
      <c r="A43" t="s">
        <v>980</v>
      </c>
    </row>
    <row r="44" spans="1:1" x14ac:dyDescent="0.3">
      <c r="A44" t="s">
        <v>669</v>
      </c>
    </row>
    <row r="45" spans="1:1" x14ac:dyDescent="0.3">
      <c r="A45" t="s">
        <v>626</v>
      </c>
    </row>
    <row r="46" spans="1:1" x14ac:dyDescent="0.3">
      <c r="A46" t="s">
        <v>981</v>
      </c>
    </row>
    <row r="47" spans="1:1" x14ac:dyDescent="0.3">
      <c r="A47" t="s">
        <v>1038</v>
      </c>
    </row>
    <row r="48" spans="1:1" x14ac:dyDescent="0.3">
      <c r="A48" t="s">
        <v>815</v>
      </c>
    </row>
    <row r="49" spans="1:1" x14ac:dyDescent="0.3">
      <c r="A49" t="s">
        <v>787</v>
      </c>
    </row>
    <row r="50" spans="1:1" x14ac:dyDescent="0.3">
      <c r="A50" t="s">
        <v>801</v>
      </c>
    </row>
    <row r="51" spans="1:1" x14ac:dyDescent="0.3">
      <c r="A51" t="s">
        <v>730</v>
      </c>
    </row>
    <row r="52" spans="1:1" x14ac:dyDescent="0.3">
      <c r="A52" t="s">
        <v>952</v>
      </c>
    </row>
    <row r="53" spans="1:1" x14ac:dyDescent="0.3">
      <c r="A53" t="s">
        <v>744</v>
      </c>
    </row>
    <row r="54" spans="1:1" x14ac:dyDescent="0.3">
      <c r="A54" t="s">
        <v>656</v>
      </c>
    </row>
    <row r="55" spans="1:1" x14ac:dyDescent="0.3">
      <c r="A55" t="s">
        <v>627</v>
      </c>
    </row>
    <row r="56" spans="1:1" x14ac:dyDescent="0.3">
      <c r="A56" t="s">
        <v>627</v>
      </c>
    </row>
    <row r="57" spans="1:1" x14ac:dyDescent="0.3">
      <c r="A57" t="s">
        <v>1011</v>
      </c>
    </row>
    <row r="58" spans="1:1" x14ac:dyDescent="0.3">
      <c r="A58" t="s">
        <v>953</v>
      </c>
    </row>
    <row r="59" spans="1:1" x14ac:dyDescent="0.3">
      <c r="A59" t="s">
        <v>967</v>
      </c>
    </row>
    <row r="60" spans="1:1" x14ac:dyDescent="0.3">
      <c r="A60" t="s">
        <v>771</v>
      </c>
    </row>
    <row r="61" spans="1:1" x14ac:dyDescent="0.3">
      <c r="A61" t="s">
        <v>922</v>
      </c>
    </row>
    <row r="62" spans="1:1" x14ac:dyDescent="0.3">
      <c r="A62" t="s">
        <v>922</v>
      </c>
    </row>
    <row r="63" spans="1:1" x14ac:dyDescent="0.3">
      <c r="A63" t="s">
        <v>788</v>
      </c>
    </row>
    <row r="64" spans="1:1" x14ac:dyDescent="0.3">
      <c r="A64" t="s">
        <v>670</v>
      </c>
    </row>
    <row r="65" spans="1:1" x14ac:dyDescent="0.3">
      <c r="A65" t="s">
        <v>908</v>
      </c>
    </row>
    <row r="66" spans="1:1" x14ac:dyDescent="0.3">
      <c r="A66" t="s">
        <v>934</v>
      </c>
    </row>
    <row r="67" spans="1:1" x14ac:dyDescent="0.3">
      <c r="A67" t="s">
        <v>893</v>
      </c>
    </row>
    <row r="68" spans="1:1" x14ac:dyDescent="0.3">
      <c r="A68" t="s">
        <v>996</v>
      </c>
    </row>
    <row r="69" spans="1:1" x14ac:dyDescent="0.3">
      <c r="A69" t="s">
        <v>697</v>
      </c>
    </row>
    <row r="70" spans="1:1" x14ac:dyDescent="0.3">
      <c r="A70" t="s">
        <v>923</v>
      </c>
    </row>
    <row r="71" spans="1:1" x14ac:dyDescent="0.3">
      <c r="A71" t="s">
        <v>923</v>
      </c>
    </row>
    <row r="72" spans="1:1" x14ac:dyDescent="0.3">
      <c r="A72" t="s">
        <v>698</v>
      </c>
    </row>
    <row r="73" spans="1:1" x14ac:dyDescent="0.3">
      <c r="A73" t="s">
        <v>772</v>
      </c>
    </row>
    <row r="74" spans="1:1" x14ac:dyDescent="0.3">
      <c r="A74" t="s">
        <v>835</v>
      </c>
    </row>
    <row r="75" spans="1:1" x14ac:dyDescent="0.3">
      <c r="A75" t="s">
        <v>836</v>
      </c>
    </row>
    <row r="76" spans="1:1" x14ac:dyDescent="0.3">
      <c r="A76" t="s">
        <v>847</v>
      </c>
    </row>
    <row r="77" spans="1:1" x14ac:dyDescent="0.3">
      <c r="A77" t="s">
        <v>1025</v>
      </c>
    </row>
    <row r="78" spans="1:1" x14ac:dyDescent="0.3">
      <c r="A78" t="s">
        <v>968</v>
      </c>
    </row>
    <row r="79" spans="1:1" x14ac:dyDescent="0.3">
      <c r="A79" t="s">
        <v>789</v>
      </c>
    </row>
    <row r="80" spans="1:1" x14ac:dyDescent="0.3">
      <c r="A80" t="s">
        <v>935</v>
      </c>
    </row>
    <row r="81" spans="1:1" x14ac:dyDescent="0.3">
      <c r="A81" t="s">
        <v>756</v>
      </c>
    </row>
    <row r="82" spans="1:1" x14ac:dyDescent="0.3">
      <c r="A82" t="s">
        <v>894</v>
      </c>
    </row>
    <row r="83" spans="1:1" x14ac:dyDescent="0.3">
      <c r="A83" t="s">
        <v>969</v>
      </c>
    </row>
    <row r="84" spans="1:1" x14ac:dyDescent="0.3">
      <c r="A84" t="s">
        <v>757</v>
      </c>
    </row>
    <row r="85" spans="1:1" x14ac:dyDescent="0.3">
      <c r="A85" t="s">
        <v>657</v>
      </c>
    </row>
    <row r="86" spans="1:1" x14ac:dyDescent="0.3">
      <c r="A86" t="s">
        <v>790</v>
      </c>
    </row>
    <row r="87" spans="1:1" x14ac:dyDescent="0.3">
      <c r="A87" t="s">
        <v>758</v>
      </c>
    </row>
    <row r="88" spans="1:1" x14ac:dyDescent="0.3">
      <c r="A88" t="s">
        <v>954</v>
      </c>
    </row>
    <row r="89" spans="1:1" x14ac:dyDescent="0.3">
      <c r="A89" t="s">
        <v>1012</v>
      </c>
    </row>
    <row r="90" spans="1:1" x14ac:dyDescent="0.3">
      <c r="A90" t="s">
        <v>816</v>
      </c>
    </row>
    <row r="91" spans="1:1" x14ac:dyDescent="0.3">
      <c r="A91" t="s">
        <v>671</v>
      </c>
    </row>
    <row r="92" spans="1:1" x14ac:dyDescent="0.3">
      <c r="A92" t="s">
        <v>909</v>
      </c>
    </row>
    <row r="93" spans="1:1" x14ac:dyDescent="0.3">
      <c r="A93" t="s">
        <v>970</v>
      </c>
    </row>
    <row r="94" spans="1:1" x14ac:dyDescent="0.3">
      <c r="A94" t="s">
        <v>848</v>
      </c>
    </row>
    <row r="95" spans="1:1" x14ac:dyDescent="0.3">
      <c r="A95" t="s">
        <v>865</v>
      </c>
    </row>
    <row r="96" spans="1:1" x14ac:dyDescent="0.3">
      <c r="A96" t="s">
        <v>802</v>
      </c>
    </row>
    <row r="97" spans="1:1" x14ac:dyDescent="0.3">
      <c r="A97" t="s">
        <v>712</v>
      </c>
    </row>
    <row r="98" spans="1:1" x14ac:dyDescent="0.3">
      <c r="A98" t="s">
        <v>982</v>
      </c>
    </row>
    <row r="99" spans="1:1" x14ac:dyDescent="0.3">
      <c r="A99" t="s">
        <v>880</v>
      </c>
    </row>
    <row r="100" spans="1:1" x14ac:dyDescent="0.3">
      <c r="A100" t="s">
        <v>713</v>
      </c>
    </row>
    <row r="101" spans="1:1" x14ac:dyDescent="0.3">
      <c r="A101" t="s">
        <v>997</v>
      </c>
    </row>
    <row r="102" spans="1:1" x14ac:dyDescent="0.3">
      <c r="A102" t="s">
        <v>731</v>
      </c>
    </row>
    <row r="103" spans="1:1" x14ac:dyDescent="0.3">
      <c r="A103" t="s">
        <v>641</v>
      </c>
    </row>
    <row r="104" spans="1:1" x14ac:dyDescent="0.3">
      <c r="A104" t="s">
        <v>983</v>
      </c>
    </row>
    <row r="105" spans="1:1" x14ac:dyDescent="0.3">
      <c r="A105" t="s">
        <v>791</v>
      </c>
    </row>
    <row r="106" spans="1:1" x14ac:dyDescent="0.3">
      <c r="A106" t="s">
        <v>1039</v>
      </c>
    </row>
    <row r="107" spans="1:1" x14ac:dyDescent="0.3">
      <c r="A107" t="s">
        <v>1013</v>
      </c>
    </row>
    <row r="108" spans="1:1" x14ac:dyDescent="0.3">
      <c r="A108" t="s">
        <v>1014</v>
      </c>
    </row>
    <row r="109" spans="1:1" x14ac:dyDescent="0.3">
      <c r="A109" t="s">
        <v>998</v>
      </c>
    </row>
    <row r="110" spans="1:1" x14ac:dyDescent="0.3">
      <c r="A110" t="s">
        <v>1015</v>
      </c>
    </row>
    <row r="111" spans="1:1" x14ac:dyDescent="0.3">
      <c r="A111" t="s">
        <v>611</v>
      </c>
    </row>
    <row r="112" spans="1:1" x14ac:dyDescent="0.3">
      <c r="A112" t="s">
        <v>611</v>
      </c>
    </row>
    <row r="113" spans="1:1" x14ac:dyDescent="0.3">
      <c r="A113" t="s">
        <v>699</v>
      </c>
    </row>
    <row r="114" spans="1:1" x14ac:dyDescent="0.3">
      <c r="A114" t="s">
        <v>699</v>
      </c>
    </row>
    <row r="115" spans="1:1" x14ac:dyDescent="0.3">
      <c r="A115" t="s">
        <v>1026</v>
      </c>
    </row>
    <row r="116" spans="1:1" x14ac:dyDescent="0.3">
      <c r="A116" t="s">
        <v>672</v>
      </c>
    </row>
    <row r="117" spans="1:1" x14ac:dyDescent="0.3">
      <c r="A117" t="s">
        <v>895</v>
      </c>
    </row>
    <row r="118" spans="1:1" x14ac:dyDescent="0.3">
      <c r="A118" t="s">
        <v>955</v>
      </c>
    </row>
    <row r="119" spans="1:1" x14ac:dyDescent="0.3">
      <c r="A119" t="s">
        <v>700</v>
      </c>
    </row>
    <row r="120" spans="1:1" x14ac:dyDescent="0.3">
      <c r="A120" t="s">
        <v>924</v>
      </c>
    </row>
    <row r="121" spans="1:1" x14ac:dyDescent="0.3">
      <c r="A121" t="s">
        <v>924</v>
      </c>
    </row>
    <row r="122" spans="1:1" x14ac:dyDescent="0.3">
      <c r="A122" t="s">
        <v>925</v>
      </c>
    </row>
    <row r="123" spans="1:1" x14ac:dyDescent="0.3">
      <c r="A123" t="s">
        <v>910</v>
      </c>
    </row>
    <row r="124" spans="1:1" x14ac:dyDescent="0.3">
      <c r="A124" t="s">
        <v>701</v>
      </c>
    </row>
    <row r="125" spans="1:1" x14ac:dyDescent="0.3">
      <c r="A125" t="s">
        <v>628</v>
      </c>
    </row>
    <row r="126" spans="1:1" x14ac:dyDescent="0.3">
      <c r="A126" t="s">
        <v>759</v>
      </c>
    </row>
    <row r="127" spans="1:1" x14ac:dyDescent="0.3">
      <c r="A127" t="s">
        <v>759</v>
      </c>
    </row>
    <row r="128" spans="1:1" x14ac:dyDescent="0.3">
      <c r="A128" t="s">
        <v>759</v>
      </c>
    </row>
    <row r="129" spans="1:1" x14ac:dyDescent="0.3">
      <c r="A129" t="s">
        <v>759</v>
      </c>
    </row>
    <row r="130" spans="1:1" x14ac:dyDescent="0.3">
      <c r="A130" t="s">
        <v>673</v>
      </c>
    </row>
    <row r="131" spans="1:1" x14ac:dyDescent="0.3">
      <c r="A131" t="s">
        <v>745</v>
      </c>
    </row>
    <row r="132" spans="1:1" x14ac:dyDescent="0.3">
      <c r="A132" t="s">
        <v>1040</v>
      </c>
    </row>
    <row r="133" spans="1:1" x14ac:dyDescent="0.3">
      <c r="A133" t="s">
        <v>760</v>
      </c>
    </row>
    <row r="134" spans="1:1" x14ac:dyDescent="0.3">
      <c r="A134" t="s">
        <v>702</v>
      </c>
    </row>
    <row r="135" spans="1:1" x14ac:dyDescent="0.3">
      <c r="A135" t="s">
        <v>837</v>
      </c>
    </row>
    <row r="136" spans="1:1" x14ac:dyDescent="0.3">
      <c r="A136" t="s">
        <v>971</v>
      </c>
    </row>
    <row r="137" spans="1:1" x14ac:dyDescent="0.3">
      <c r="A137" t="s">
        <v>926</v>
      </c>
    </row>
    <row r="138" spans="1:1" x14ac:dyDescent="0.3">
      <c r="A138" t="s">
        <v>1027</v>
      </c>
    </row>
    <row r="139" spans="1:1" x14ac:dyDescent="0.3">
      <c r="A139" t="s">
        <v>817</v>
      </c>
    </row>
    <row r="140" spans="1:1" x14ac:dyDescent="0.3">
      <c r="A140" t="s">
        <v>714</v>
      </c>
    </row>
    <row r="141" spans="1:1" x14ac:dyDescent="0.3">
      <c r="A141" t="s">
        <v>911</v>
      </c>
    </row>
    <row r="142" spans="1:1" x14ac:dyDescent="0.3">
      <c r="A142" t="s">
        <v>956</v>
      </c>
    </row>
    <row r="143" spans="1:1" x14ac:dyDescent="0.3">
      <c r="A143" t="s">
        <v>881</v>
      </c>
    </row>
    <row r="144" spans="1:1" x14ac:dyDescent="0.3">
      <c r="A144" t="s">
        <v>999</v>
      </c>
    </row>
    <row r="145" spans="1:1" x14ac:dyDescent="0.3">
      <c r="A145" t="s">
        <v>715</v>
      </c>
    </row>
    <row r="146" spans="1:1" x14ac:dyDescent="0.3">
      <c r="A146" t="s">
        <v>732</v>
      </c>
    </row>
    <row r="147" spans="1:1" x14ac:dyDescent="0.3">
      <c r="A147" t="s">
        <v>674</v>
      </c>
    </row>
    <row r="148" spans="1:1" x14ac:dyDescent="0.3">
      <c r="A148" t="s">
        <v>927</v>
      </c>
    </row>
    <row r="149" spans="1:1" x14ac:dyDescent="0.3">
      <c r="A149" t="s">
        <v>642</v>
      </c>
    </row>
    <row r="150" spans="1:1" x14ac:dyDescent="0.3">
      <c r="A150" t="s">
        <v>746</v>
      </c>
    </row>
    <row r="151" spans="1:1" x14ac:dyDescent="0.3">
      <c r="A151" t="s">
        <v>658</v>
      </c>
    </row>
    <row r="152" spans="1:1" x14ac:dyDescent="0.3">
      <c r="A152" t="s">
        <v>1041</v>
      </c>
    </row>
    <row r="153" spans="1:1" x14ac:dyDescent="0.3">
      <c r="A153" t="s">
        <v>716</v>
      </c>
    </row>
    <row r="154" spans="1:1" x14ac:dyDescent="0.3">
      <c r="A154" t="s">
        <v>1042</v>
      </c>
    </row>
    <row r="155" spans="1:1" x14ac:dyDescent="0.3">
      <c r="A155" t="s">
        <v>773</v>
      </c>
    </row>
    <row r="156" spans="1:1" x14ac:dyDescent="0.3">
      <c r="A156" t="s">
        <v>838</v>
      </c>
    </row>
    <row r="157" spans="1:1" x14ac:dyDescent="0.3">
      <c r="A157" t="s">
        <v>972</v>
      </c>
    </row>
    <row r="158" spans="1:1" x14ac:dyDescent="0.3">
      <c r="A158" t="s">
        <v>849</v>
      </c>
    </row>
    <row r="159" spans="1:1" x14ac:dyDescent="0.3">
      <c r="A159" t="s">
        <v>774</v>
      </c>
    </row>
    <row r="160" spans="1:1" x14ac:dyDescent="0.3">
      <c r="A160" t="s">
        <v>839</v>
      </c>
    </row>
    <row r="161" spans="1:1" x14ac:dyDescent="0.3">
      <c r="A161" t="s">
        <v>1028</v>
      </c>
    </row>
    <row r="162" spans="1:1" x14ac:dyDescent="0.3">
      <c r="A162" t="s">
        <v>866</v>
      </c>
    </row>
    <row r="163" spans="1:1" x14ac:dyDescent="0.3">
      <c r="A163" t="s">
        <v>850</v>
      </c>
    </row>
    <row r="164" spans="1:1" x14ac:dyDescent="0.3">
      <c r="A164" t="s">
        <v>851</v>
      </c>
    </row>
    <row r="165" spans="1:1" x14ac:dyDescent="0.3">
      <c r="A165" t="s">
        <v>747</v>
      </c>
    </row>
    <row r="166" spans="1:1" x14ac:dyDescent="0.3">
      <c r="A166" t="s">
        <v>840</v>
      </c>
    </row>
    <row r="167" spans="1:1" x14ac:dyDescent="0.3">
      <c r="A167" t="s">
        <v>936</v>
      </c>
    </row>
    <row r="168" spans="1:1" x14ac:dyDescent="0.3">
      <c r="A168" t="s">
        <v>748</v>
      </c>
    </row>
    <row r="169" spans="1:1" x14ac:dyDescent="0.3">
      <c r="A169" t="s">
        <v>775</v>
      </c>
    </row>
    <row r="170" spans="1:1" x14ac:dyDescent="0.3">
      <c r="A170" t="s">
        <v>683</v>
      </c>
    </row>
    <row r="171" spans="1:1" x14ac:dyDescent="0.3">
      <c r="A171" t="s">
        <v>937</v>
      </c>
    </row>
    <row r="172" spans="1:1" x14ac:dyDescent="0.3">
      <c r="A172" t="s">
        <v>643</v>
      </c>
    </row>
    <row r="173" spans="1:1" x14ac:dyDescent="0.3">
      <c r="A173" t="s">
        <v>938</v>
      </c>
    </row>
    <row r="174" spans="1:1" x14ac:dyDescent="0.3">
      <c r="A174" t="s">
        <v>703</v>
      </c>
    </row>
    <row r="175" spans="1:1" x14ac:dyDescent="0.3">
      <c r="A175" t="s">
        <v>717</v>
      </c>
    </row>
    <row r="176" spans="1:1" x14ac:dyDescent="0.3">
      <c r="A176" t="s">
        <v>792</v>
      </c>
    </row>
    <row r="177" spans="1:1" x14ac:dyDescent="0.3">
      <c r="A177" t="s">
        <v>684</v>
      </c>
    </row>
    <row r="178" spans="1:1" x14ac:dyDescent="0.3">
      <c r="A178" t="s">
        <v>852</v>
      </c>
    </row>
    <row r="179" spans="1:1" x14ac:dyDescent="0.3">
      <c r="A179" t="s">
        <v>644</v>
      </c>
    </row>
    <row r="180" spans="1:1" x14ac:dyDescent="0.3">
      <c r="A180" t="s">
        <v>939</v>
      </c>
    </row>
    <row r="181" spans="1:1" x14ac:dyDescent="0.3">
      <c r="A181" t="s">
        <v>940</v>
      </c>
    </row>
    <row r="182" spans="1:1" x14ac:dyDescent="0.3">
      <c r="A182" t="s">
        <v>793</v>
      </c>
    </row>
    <row r="183" spans="1:1" x14ac:dyDescent="0.3">
      <c r="A183" t="s">
        <v>718</v>
      </c>
    </row>
    <row r="184" spans="1:1" x14ac:dyDescent="0.3">
      <c r="A184" t="s">
        <v>1000</v>
      </c>
    </row>
    <row r="185" spans="1:1" x14ac:dyDescent="0.3">
      <c r="A185" t="s">
        <v>818</v>
      </c>
    </row>
    <row r="186" spans="1:1" x14ac:dyDescent="0.3">
      <c r="A186" t="s">
        <v>761</v>
      </c>
    </row>
    <row r="187" spans="1:1" x14ac:dyDescent="0.3">
      <c r="A187" t="s">
        <v>1016</v>
      </c>
    </row>
    <row r="188" spans="1:1" x14ac:dyDescent="0.3">
      <c r="A188" t="s">
        <v>685</v>
      </c>
    </row>
    <row r="189" spans="1:1" x14ac:dyDescent="0.3">
      <c r="A189" t="s">
        <v>749</v>
      </c>
    </row>
    <row r="190" spans="1:1" x14ac:dyDescent="0.3">
      <c r="A190" t="s">
        <v>645</v>
      </c>
    </row>
    <row r="191" spans="1:1" x14ac:dyDescent="0.3">
      <c r="A191" t="s">
        <v>819</v>
      </c>
    </row>
    <row r="192" spans="1:1" x14ac:dyDescent="0.3">
      <c r="A192" t="s">
        <v>686</v>
      </c>
    </row>
    <row r="193" spans="1:1" x14ac:dyDescent="0.3">
      <c r="A193" t="s">
        <v>1043</v>
      </c>
    </row>
    <row r="194" spans="1:1" x14ac:dyDescent="0.3">
      <c r="A194" t="s">
        <v>646</v>
      </c>
    </row>
    <row r="195" spans="1:1" x14ac:dyDescent="0.3">
      <c r="A195" t="s">
        <v>1044</v>
      </c>
    </row>
    <row r="196" spans="1:1" x14ac:dyDescent="0.3">
      <c r="A196" t="s">
        <v>820</v>
      </c>
    </row>
    <row r="197" spans="1:1" x14ac:dyDescent="0.3">
      <c r="A197" t="s">
        <v>821</v>
      </c>
    </row>
    <row r="198" spans="1:1" x14ac:dyDescent="0.3">
      <c r="A198" t="s">
        <v>629</v>
      </c>
    </row>
    <row r="199" spans="1:1" x14ac:dyDescent="0.3">
      <c r="A199" t="s">
        <v>928</v>
      </c>
    </row>
    <row r="200" spans="1:1" x14ac:dyDescent="0.3">
      <c r="A200" t="s">
        <v>762</v>
      </c>
    </row>
    <row r="201" spans="1:1" x14ac:dyDescent="0.3">
      <c r="A201" t="s">
        <v>750</v>
      </c>
    </row>
    <row r="202" spans="1:1" x14ac:dyDescent="0.3">
      <c r="A202" t="s">
        <v>704</v>
      </c>
    </row>
    <row r="203" spans="1:1" x14ac:dyDescent="0.3">
      <c r="A203" t="s">
        <v>822</v>
      </c>
    </row>
    <row r="204" spans="1:1" x14ac:dyDescent="0.3">
      <c r="A204" t="s">
        <v>612</v>
      </c>
    </row>
    <row r="205" spans="1:1" x14ac:dyDescent="0.3">
      <c r="A205" t="s">
        <v>1029</v>
      </c>
    </row>
    <row r="206" spans="1:1" x14ac:dyDescent="0.3">
      <c r="A206" t="s">
        <v>941</v>
      </c>
    </row>
    <row r="207" spans="1:1" x14ac:dyDescent="0.3">
      <c r="A207" t="s">
        <v>705</v>
      </c>
    </row>
    <row r="208" spans="1:1" x14ac:dyDescent="0.3">
      <c r="A208" t="s">
        <v>659</v>
      </c>
    </row>
    <row r="209" spans="1:1" x14ac:dyDescent="0.3">
      <c r="A209" t="s">
        <v>660</v>
      </c>
    </row>
    <row r="210" spans="1:1" x14ac:dyDescent="0.3">
      <c r="A210" t="s">
        <v>896</v>
      </c>
    </row>
    <row r="211" spans="1:1" x14ac:dyDescent="0.3">
      <c r="A211" t="s">
        <v>853</v>
      </c>
    </row>
    <row r="212" spans="1:1" x14ac:dyDescent="0.3">
      <c r="A212" t="s">
        <v>882</v>
      </c>
    </row>
    <row r="213" spans="1:1" x14ac:dyDescent="0.3">
      <c r="A213" t="s">
        <v>675</v>
      </c>
    </row>
    <row r="214" spans="1:1" x14ac:dyDescent="0.3">
      <c r="A214" t="s">
        <v>676</v>
      </c>
    </row>
    <row r="215" spans="1:1" x14ac:dyDescent="0.3">
      <c r="A215" t="s">
        <v>733</v>
      </c>
    </row>
    <row r="216" spans="1:1" x14ac:dyDescent="0.3">
      <c r="A216" t="s">
        <v>687</v>
      </c>
    </row>
    <row r="217" spans="1:1" x14ac:dyDescent="0.3">
      <c r="A217" t="s">
        <v>1030</v>
      </c>
    </row>
    <row r="218" spans="1:1" x14ac:dyDescent="0.3">
      <c r="A218" t="s">
        <v>630</v>
      </c>
    </row>
    <row r="219" spans="1:1" x14ac:dyDescent="0.3">
      <c r="A219" t="s">
        <v>776</v>
      </c>
    </row>
    <row r="220" spans="1:1" x14ac:dyDescent="0.3">
      <c r="A220" t="s">
        <v>734</v>
      </c>
    </row>
    <row r="221" spans="1:1" x14ac:dyDescent="0.3">
      <c r="A221" t="s">
        <v>719</v>
      </c>
    </row>
    <row r="222" spans="1:1" x14ac:dyDescent="0.3">
      <c r="A222" t="s">
        <v>854</v>
      </c>
    </row>
    <row r="223" spans="1:1" x14ac:dyDescent="0.3">
      <c r="A223" t="s">
        <v>706</v>
      </c>
    </row>
    <row r="224" spans="1:1" x14ac:dyDescent="0.3">
      <c r="A224" t="s">
        <v>1045</v>
      </c>
    </row>
    <row r="225" spans="1:1" x14ac:dyDescent="0.3">
      <c r="A225" t="s">
        <v>855</v>
      </c>
    </row>
    <row r="226" spans="1:1" x14ac:dyDescent="0.3">
      <c r="A226" t="s">
        <v>957</v>
      </c>
    </row>
    <row r="227" spans="1:1" x14ac:dyDescent="0.3">
      <c r="A227" t="s">
        <v>647</v>
      </c>
    </row>
    <row r="228" spans="1:1" x14ac:dyDescent="0.3">
      <c r="A228" t="s">
        <v>1017</v>
      </c>
    </row>
    <row r="229" spans="1:1" x14ac:dyDescent="0.3">
      <c r="A229" t="s">
        <v>984</v>
      </c>
    </row>
    <row r="230" spans="1:1" x14ac:dyDescent="0.3">
      <c r="A230" t="s">
        <v>823</v>
      </c>
    </row>
    <row r="231" spans="1:1" x14ac:dyDescent="0.3">
      <c r="A231" t="s">
        <v>803</v>
      </c>
    </row>
    <row r="232" spans="1:1" x14ac:dyDescent="0.3">
      <c r="A232" t="s">
        <v>777</v>
      </c>
    </row>
    <row r="233" spans="1:1" x14ac:dyDescent="0.3">
      <c r="A233" t="s">
        <v>648</v>
      </c>
    </row>
    <row r="234" spans="1:1" x14ac:dyDescent="0.3">
      <c r="A234" t="s">
        <v>897</v>
      </c>
    </row>
    <row r="235" spans="1:1" x14ac:dyDescent="0.3">
      <c r="A235" t="s">
        <v>841</v>
      </c>
    </row>
    <row r="236" spans="1:1" x14ac:dyDescent="0.3">
      <c r="A236" t="s">
        <v>842</v>
      </c>
    </row>
    <row r="237" spans="1:1" x14ac:dyDescent="0.3">
      <c r="A237" t="s">
        <v>794</v>
      </c>
    </row>
    <row r="238" spans="1:1" x14ac:dyDescent="0.3">
      <c r="A238" t="s">
        <v>883</v>
      </c>
    </row>
    <row r="239" spans="1:1" x14ac:dyDescent="0.3">
      <c r="A239" t="s">
        <v>804</v>
      </c>
    </row>
    <row r="240" spans="1:1" x14ac:dyDescent="0.3">
      <c r="A240" t="s">
        <v>707</v>
      </c>
    </row>
    <row r="241" spans="1:1" x14ac:dyDescent="0.3">
      <c r="A241" t="s">
        <v>707</v>
      </c>
    </row>
    <row r="242" spans="1:1" x14ac:dyDescent="0.3">
      <c r="A242" t="s">
        <v>613</v>
      </c>
    </row>
    <row r="243" spans="1:1" x14ac:dyDescent="0.3">
      <c r="A243" t="s">
        <v>843</v>
      </c>
    </row>
    <row r="244" spans="1:1" x14ac:dyDescent="0.3">
      <c r="A244" t="s">
        <v>720</v>
      </c>
    </row>
    <row r="245" spans="1:1" x14ac:dyDescent="0.3">
      <c r="A245" t="s">
        <v>763</v>
      </c>
    </row>
    <row r="246" spans="1:1" x14ac:dyDescent="0.3">
      <c r="A246" t="s">
        <v>763</v>
      </c>
    </row>
    <row r="247" spans="1:1" x14ac:dyDescent="0.3">
      <c r="A247" t="s">
        <v>763</v>
      </c>
    </row>
    <row r="248" spans="1:1" x14ac:dyDescent="0.3">
      <c r="A248" t="s">
        <v>763</v>
      </c>
    </row>
    <row r="249" spans="1:1" x14ac:dyDescent="0.3">
      <c r="A249" t="s">
        <v>763</v>
      </c>
    </row>
    <row r="250" spans="1:1" x14ac:dyDescent="0.3">
      <c r="A250" t="s">
        <v>867</v>
      </c>
    </row>
    <row r="251" spans="1:1" x14ac:dyDescent="0.3">
      <c r="A251" t="s">
        <v>985</v>
      </c>
    </row>
    <row r="252" spans="1:1" x14ac:dyDescent="0.3">
      <c r="A252" t="s">
        <v>649</v>
      </c>
    </row>
    <row r="253" spans="1:1" x14ac:dyDescent="0.3">
      <c r="A253" t="s">
        <v>1046</v>
      </c>
    </row>
    <row r="254" spans="1:1" x14ac:dyDescent="0.3">
      <c r="A254" t="s">
        <v>661</v>
      </c>
    </row>
    <row r="255" spans="1:1" x14ac:dyDescent="0.3">
      <c r="A255" t="s">
        <v>942</v>
      </c>
    </row>
    <row r="256" spans="1:1" x14ac:dyDescent="0.3">
      <c r="A256" t="s">
        <v>884</v>
      </c>
    </row>
    <row r="257" spans="1:1" x14ac:dyDescent="0.3">
      <c r="A257" t="s">
        <v>721</v>
      </c>
    </row>
    <row r="258" spans="1:1" x14ac:dyDescent="0.3">
      <c r="A258" t="s">
        <v>614</v>
      </c>
    </row>
    <row r="259" spans="1:1" x14ac:dyDescent="0.3">
      <c r="A259" t="s">
        <v>614</v>
      </c>
    </row>
    <row r="260" spans="1:1" x14ac:dyDescent="0.3">
      <c r="A260" t="s">
        <v>614</v>
      </c>
    </row>
    <row r="261" spans="1:1" x14ac:dyDescent="0.3">
      <c r="A261" t="s">
        <v>614</v>
      </c>
    </row>
    <row r="262" spans="1:1" x14ac:dyDescent="0.3">
      <c r="A262" t="s">
        <v>735</v>
      </c>
    </row>
    <row r="263" spans="1:1" x14ac:dyDescent="0.3">
      <c r="A263" t="s">
        <v>912</v>
      </c>
    </row>
    <row r="264" spans="1:1" x14ac:dyDescent="0.3">
      <c r="A264" t="s">
        <v>868</v>
      </c>
    </row>
    <row r="265" spans="1:1" x14ac:dyDescent="0.3">
      <c r="A265" t="s">
        <v>688</v>
      </c>
    </row>
    <row r="266" spans="1:1" x14ac:dyDescent="0.3">
      <c r="A266" t="s">
        <v>869</v>
      </c>
    </row>
    <row r="267" spans="1:1" x14ac:dyDescent="0.3">
      <c r="A267" t="s">
        <v>898</v>
      </c>
    </row>
    <row r="268" spans="1:1" x14ac:dyDescent="0.3">
      <c r="A268" t="s">
        <v>856</v>
      </c>
    </row>
    <row r="269" spans="1:1" x14ac:dyDescent="0.3">
      <c r="A269" t="s">
        <v>856</v>
      </c>
    </row>
    <row r="270" spans="1:1" x14ac:dyDescent="0.3">
      <c r="A270" t="s">
        <v>677</v>
      </c>
    </row>
    <row r="271" spans="1:1" x14ac:dyDescent="0.3">
      <c r="A271" t="s">
        <v>751</v>
      </c>
    </row>
    <row r="272" spans="1:1" x14ac:dyDescent="0.3">
      <c r="A272" t="s">
        <v>805</v>
      </c>
    </row>
    <row r="273" spans="1:1" x14ac:dyDescent="0.3">
      <c r="A273" t="s">
        <v>1001</v>
      </c>
    </row>
    <row r="274" spans="1:1" x14ac:dyDescent="0.3">
      <c r="A274" t="s">
        <v>722</v>
      </c>
    </row>
    <row r="275" spans="1:1" x14ac:dyDescent="0.3">
      <c r="A275" t="s">
        <v>1047</v>
      </c>
    </row>
    <row r="276" spans="1:1" x14ac:dyDescent="0.3">
      <c r="A276" t="s">
        <v>899</v>
      </c>
    </row>
    <row r="277" spans="1:1" x14ac:dyDescent="0.3">
      <c r="A277" t="s">
        <v>986</v>
      </c>
    </row>
    <row r="278" spans="1:1" x14ac:dyDescent="0.3">
      <c r="A278" t="s">
        <v>615</v>
      </c>
    </row>
    <row r="279" spans="1:1" x14ac:dyDescent="0.3">
      <c r="A279" t="s">
        <v>1018</v>
      </c>
    </row>
    <row r="280" spans="1:1" x14ac:dyDescent="0.3">
      <c r="A280" t="s">
        <v>900</v>
      </c>
    </row>
    <row r="281" spans="1:1" x14ac:dyDescent="0.3">
      <c r="A281" t="s">
        <v>913</v>
      </c>
    </row>
    <row r="282" spans="1:1" x14ac:dyDescent="0.3">
      <c r="A282" t="s">
        <v>689</v>
      </c>
    </row>
    <row r="283" spans="1:1" x14ac:dyDescent="0.3">
      <c r="A283" t="s">
        <v>616</v>
      </c>
    </row>
    <row r="284" spans="1:1" x14ac:dyDescent="0.3">
      <c r="A284" t="s">
        <v>987</v>
      </c>
    </row>
    <row r="285" spans="1:1" x14ac:dyDescent="0.3">
      <c r="A285" t="s">
        <v>795</v>
      </c>
    </row>
    <row r="286" spans="1:1" x14ac:dyDescent="0.3">
      <c r="A286" t="s">
        <v>901</v>
      </c>
    </row>
    <row r="287" spans="1:1" x14ac:dyDescent="0.3">
      <c r="A287" t="s">
        <v>902</v>
      </c>
    </row>
    <row r="288" spans="1:1" x14ac:dyDescent="0.3">
      <c r="A288" t="s">
        <v>806</v>
      </c>
    </row>
    <row r="289" spans="1:1" x14ac:dyDescent="0.3">
      <c r="A289" t="s">
        <v>778</v>
      </c>
    </row>
    <row r="290" spans="1:1" x14ac:dyDescent="0.3">
      <c r="A290" t="s">
        <v>752</v>
      </c>
    </row>
    <row r="291" spans="1:1" x14ac:dyDescent="0.3">
      <c r="A291" t="s">
        <v>690</v>
      </c>
    </row>
    <row r="292" spans="1:1" x14ac:dyDescent="0.3">
      <c r="A292" t="s">
        <v>807</v>
      </c>
    </row>
    <row r="293" spans="1:1" x14ac:dyDescent="0.3">
      <c r="A293" t="s">
        <v>903</v>
      </c>
    </row>
    <row r="294" spans="1:1" x14ac:dyDescent="0.3">
      <c r="A294" t="s">
        <v>796</v>
      </c>
    </row>
    <row r="295" spans="1:1" x14ac:dyDescent="0.3">
      <c r="A295" t="s">
        <v>1019</v>
      </c>
    </row>
    <row r="296" spans="1:1" x14ac:dyDescent="0.3">
      <c r="A296" t="s">
        <v>973</v>
      </c>
    </row>
    <row r="297" spans="1:1" x14ac:dyDescent="0.3">
      <c r="A297" t="s">
        <v>1020</v>
      </c>
    </row>
    <row r="298" spans="1:1" x14ac:dyDescent="0.3">
      <c r="A298" t="s">
        <v>885</v>
      </c>
    </row>
    <row r="299" spans="1:1" x14ac:dyDescent="0.3">
      <c r="A299" t="s">
        <v>844</v>
      </c>
    </row>
    <row r="300" spans="1:1" x14ac:dyDescent="0.3">
      <c r="A300" t="s">
        <v>988</v>
      </c>
    </row>
    <row r="301" spans="1:1" x14ac:dyDescent="0.3">
      <c r="A301" t="s">
        <v>824</v>
      </c>
    </row>
    <row r="302" spans="1:1" x14ac:dyDescent="0.3">
      <c r="A302" t="s">
        <v>808</v>
      </c>
    </row>
    <row r="303" spans="1:1" x14ac:dyDescent="0.3">
      <c r="A303" t="s">
        <v>1048</v>
      </c>
    </row>
    <row r="304" spans="1:1" x14ac:dyDescent="0.3">
      <c r="A304" t="s">
        <v>1002</v>
      </c>
    </row>
    <row r="305" spans="1:1" x14ac:dyDescent="0.3">
      <c r="A305" t="s">
        <v>736</v>
      </c>
    </row>
    <row r="306" spans="1:1" x14ac:dyDescent="0.3">
      <c r="A306" t="s">
        <v>650</v>
      </c>
    </row>
    <row r="307" spans="1:1" x14ac:dyDescent="0.3">
      <c r="A307" t="s">
        <v>764</v>
      </c>
    </row>
    <row r="308" spans="1:1" x14ac:dyDescent="0.3">
      <c r="A308" t="s">
        <v>825</v>
      </c>
    </row>
    <row r="309" spans="1:1" x14ac:dyDescent="0.3">
      <c r="A309" t="s">
        <v>929</v>
      </c>
    </row>
    <row r="310" spans="1:1" x14ac:dyDescent="0.3">
      <c r="A310" t="s">
        <v>631</v>
      </c>
    </row>
    <row r="311" spans="1:1" x14ac:dyDescent="0.3">
      <c r="A311" t="s">
        <v>958</v>
      </c>
    </row>
    <row r="312" spans="1:1" x14ac:dyDescent="0.3">
      <c r="A312" t="s">
        <v>753</v>
      </c>
    </row>
    <row r="313" spans="1:1" x14ac:dyDescent="0.3">
      <c r="A313" t="s">
        <v>662</v>
      </c>
    </row>
    <row r="314" spans="1:1" x14ac:dyDescent="0.3">
      <c r="A314" t="s">
        <v>974</v>
      </c>
    </row>
    <row r="315" spans="1:1" x14ac:dyDescent="0.3">
      <c r="A315" t="s">
        <v>826</v>
      </c>
    </row>
    <row r="316" spans="1:1" x14ac:dyDescent="0.3">
      <c r="A316" t="s">
        <v>989</v>
      </c>
    </row>
    <row r="317" spans="1:1" x14ac:dyDescent="0.3">
      <c r="A317" t="s">
        <v>691</v>
      </c>
    </row>
    <row r="318" spans="1:1" x14ac:dyDescent="0.3">
      <c r="A318" t="s">
        <v>975</v>
      </c>
    </row>
    <row r="319" spans="1:1" x14ac:dyDescent="0.3">
      <c r="A319" t="s">
        <v>809</v>
      </c>
    </row>
    <row r="320" spans="1:1" x14ac:dyDescent="0.3">
      <c r="A320" t="s">
        <v>976</v>
      </c>
    </row>
    <row r="321" spans="1:1" x14ac:dyDescent="0.3">
      <c r="A321" t="s">
        <v>857</v>
      </c>
    </row>
    <row r="322" spans="1:1" x14ac:dyDescent="0.3">
      <c r="A322" t="s">
        <v>857</v>
      </c>
    </row>
    <row r="323" spans="1:1" x14ac:dyDescent="0.3">
      <c r="A323" t="s">
        <v>827</v>
      </c>
    </row>
    <row r="324" spans="1:1" x14ac:dyDescent="0.3">
      <c r="A324" t="s">
        <v>723</v>
      </c>
    </row>
    <row r="325" spans="1:1" x14ac:dyDescent="0.3">
      <c r="A325" t="s">
        <v>617</v>
      </c>
    </row>
    <row r="326" spans="1:1" x14ac:dyDescent="0.3">
      <c r="A326" t="s">
        <v>618</v>
      </c>
    </row>
    <row r="327" spans="1:1" x14ac:dyDescent="0.3">
      <c r="A327" t="s">
        <v>858</v>
      </c>
    </row>
    <row r="328" spans="1:1" x14ac:dyDescent="0.3">
      <c r="A328" t="s">
        <v>858</v>
      </c>
    </row>
    <row r="329" spans="1:1" x14ac:dyDescent="0.3">
      <c r="A329" t="s">
        <v>959</v>
      </c>
    </row>
    <row r="330" spans="1:1" x14ac:dyDescent="0.3">
      <c r="A330" t="s">
        <v>914</v>
      </c>
    </row>
    <row r="331" spans="1:1" x14ac:dyDescent="0.3">
      <c r="A331" t="s">
        <v>692</v>
      </c>
    </row>
    <row r="332" spans="1:1" x14ac:dyDescent="0.3">
      <c r="A332" t="s">
        <v>779</v>
      </c>
    </row>
    <row r="333" spans="1:1" x14ac:dyDescent="0.3">
      <c r="A333" t="s">
        <v>765</v>
      </c>
    </row>
    <row r="334" spans="1:1" x14ac:dyDescent="0.3">
      <c r="A334" t="s">
        <v>780</v>
      </c>
    </row>
    <row r="335" spans="1:1" x14ac:dyDescent="0.3">
      <c r="A335" t="s">
        <v>886</v>
      </c>
    </row>
    <row r="336" spans="1:1" x14ac:dyDescent="0.3">
      <c r="A336" t="s">
        <v>870</v>
      </c>
    </row>
    <row r="337" spans="1:1" x14ac:dyDescent="0.3">
      <c r="A337" t="s">
        <v>1049</v>
      </c>
    </row>
    <row r="338" spans="1:1" x14ac:dyDescent="0.3">
      <c r="A338" t="s">
        <v>943</v>
      </c>
    </row>
    <row r="339" spans="1:1" x14ac:dyDescent="0.3">
      <c r="A339" t="s">
        <v>915</v>
      </c>
    </row>
    <row r="340" spans="1:1" x14ac:dyDescent="0.3">
      <c r="A340" t="s">
        <v>810</v>
      </c>
    </row>
    <row r="341" spans="1:1" x14ac:dyDescent="0.3">
      <c r="A341" t="s">
        <v>810</v>
      </c>
    </row>
    <row r="342" spans="1:1" x14ac:dyDescent="0.3">
      <c r="A342" t="s">
        <v>810</v>
      </c>
    </row>
    <row r="343" spans="1:1" x14ac:dyDescent="0.3">
      <c r="A343" t="s">
        <v>810</v>
      </c>
    </row>
    <row r="344" spans="1:1" x14ac:dyDescent="0.3">
      <c r="A344" t="s">
        <v>810</v>
      </c>
    </row>
    <row r="345" spans="1:1" x14ac:dyDescent="0.3">
      <c r="A345" t="s">
        <v>810</v>
      </c>
    </row>
    <row r="346" spans="1:1" x14ac:dyDescent="0.3">
      <c r="A346" t="s">
        <v>810</v>
      </c>
    </row>
    <row r="347" spans="1:1" x14ac:dyDescent="0.3">
      <c r="A347" t="s">
        <v>810</v>
      </c>
    </row>
    <row r="348" spans="1:1" x14ac:dyDescent="0.3">
      <c r="A348" t="s">
        <v>663</v>
      </c>
    </row>
    <row r="349" spans="1:1" x14ac:dyDescent="0.3">
      <c r="A349" t="s">
        <v>944</v>
      </c>
    </row>
    <row r="350" spans="1:1" x14ac:dyDescent="0.3">
      <c r="A350" t="s">
        <v>724</v>
      </c>
    </row>
    <row r="351" spans="1:1" x14ac:dyDescent="0.3">
      <c r="A351" t="s">
        <v>678</v>
      </c>
    </row>
    <row r="352" spans="1:1" x14ac:dyDescent="0.3">
      <c r="A352" t="s">
        <v>871</v>
      </c>
    </row>
    <row r="353" spans="1:1" x14ac:dyDescent="0.3">
      <c r="A353" t="s">
        <v>930</v>
      </c>
    </row>
    <row r="354" spans="1:1" x14ac:dyDescent="0.3">
      <c r="A354" t="s">
        <v>977</v>
      </c>
    </row>
    <row r="355" spans="1:1" x14ac:dyDescent="0.3">
      <c r="A355" t="s">
        <v>1021</v>
      </c>
    </row>
    <row r="356" spans="1:1" x14ac:dyDescent="0.3">
      <c r="A356" t="s">
        <v>887</v>
      </c>
    </row>
    <row r="357" spans="1:1" x14ac:dyDescent="0.3">
      <c r="A357" t="s">
        <v>859</v>
      </c>
    </row>
    <row r="358" spans="1:1" x14ac:dyDescent="0.3">
      <c r="A358" t="s">
        <v>859</v>
      </c>
    </row>
    <row r="359" spans="1:1" x14ac:dyDescent="0.3">
      <c r="A359" t="s">
        <v>888</v>
      </c>
    </row>
    <row r="360" spans="1:1" x14ac:dyDescent="0.3">
      <c r="A360" t="s">
        <v>1003</v>
      </c>
    </row>
    <row r="361" spans="1:1" x14ac:dyDescent="0.3">
      <c r="A361" t="s">
        <v>1050</v>
      </c>
    </row>
    <row r="362" spans="1:1" x14ac:dyDescent="0.3">
      <c r="A362" t="s">
        <v>664</v>
      </c>
    </row>
    <row r="363" spans="1:1" x14ac:dyDescent="0.3">
      <c r="A363" t="s">
        <v>960</v>
      </c>
    </row>
    <row r="364" spans="1:1" x14ac:dyDescent="0.3">
      <c r="A364" t="s">
        <v>797</v>
      </c>
    </row>
    <row r="365" spans="1:1" x14ac:dyDescent="0.3">
      <c r="A365" t="s">
        <v>978</v>
      </c>
    </row>
    <row r="366" spans="1:1" x14ac:dyDescent="0.3">
      <c r="A366" t="s">
        <v>766</v>
      </c>
    </row>
    <row r="367" spans="1:1" x14ac:dyDescent="0.3">
      <c r="A367" t="s">
        <v>1022</v>
      </c>
    </row>
    <row r="368" spans="1:1" x14ac:dyDescent="0.3">
      <c r="A368" t="s">
        <v>990</v>
      </c>
    </row>
    <row r="369" spans="1:1" x14ac:dyDescent="0.3">
      <c r="A369" t="s">
        <v>679</v>
      </c>
    </row>
    <row r="370" spans="1:1" x14ac:dyDescent="0.3">
      <c r="A370" t="s">
        <v>781</v>
      </c>
    </row>
    <row r="371" spans="1:1" x14ac:dyDescent="0.3">
      <c r="A371" t="s">
        <v>619</v>
      </c>
    </row>
    <row r="372" spans="1:1" x14ac:dyDescent="0.3">
      <c r="A372" t="s">
        <v>619</v>
      </c>
    </row>
    <row r="373" spans="1:1" x14ac:dyDescent="0.3">
      <c r="A373" t="s">
        <v>619</v>
      </c>
    </row>
    <row r="374" spans="1:1" x14ac:dyDescent="0.3">
      <c r="A374" t="s">
        <v>798</v>
      </c>
    </row>
    <row r="375" spans="1:1" x14ac:dyDescent="0.3">
      <c r="A375" t="s">
        <v>945</v>
      </c>
    </row>
    <row r="376" spans="1:1" x14ac:dyDescent="0.3">
      <c r="A376" t="s">
        <v>1004</v>
      </c>
    </row>
    <row r="377" spans="1:1" x14ac:dyDescent="0.3">
      <c r="A377" t="s">
        <v>651</v>
      </c>
    </row>
    <row r="378" spans="1:1" x14ac:dyDescent="0.3">
      <c r="A378" t="s">
        <v>1005</v>
      </c>
    </row>
    <row r="379" spans="1:1" x14ac:dyDescent="0.3">
      <c r="A379" t="s">
        <v>1051</v>
      </c>
    </row>
    <row r="380" spans="1:1" x14ac:dyDescent="0.3">
      <c r="A380" t="s">
        <v>725</v>
      </c>
    </row>
    <row r="381" spans="1:1" x14ac:dyDescent="0.3">
      <c r="A381" t="s">
        <v>860</v>
      </c>
    </row>
    <row r="382" spans="1:1" x14ac:dyDescent="0.3">
      <c r="A382" t="s">
        <v>991</v>
      </c>
    </row>
    <row r="383" spans="1:1" x14ac:dyDescent="0.3">
      <c r="A383" t="s">
        <v>1031</v>
      </c>
    </row>
    <row r="384" spans="1:1" x14ac:dyDescent="0.3">
      <c r="A384" t="s">
        <v>992</v>
      </c>
    </row>
    <row r="385" spans="1:1" x14ac:dyDescent="0.3">
      <c r="A385" t="s">
        <v>708</v>
      </c>
    </row>
    <row r="386" spans="1:1" x14ac:dyDescent="0.3">
      <c r="A386" t="s">
        <v>737</v>
      </c>
    </row>
    <row r="387" spans="1:1" x14ac:dyDescent="0.3">
      <c r="A387" t="s">
        <v>738</v>
      </c>
    </row>
    <row r="388" spans="1:1" x14ac:dyDescent="0.3">
      <c r="A388" t="s">
        <v>693</v>
      </c>
    </row>
    <row r="389" spans="1:1" x14ac:dyDescent="0.3">
      <c r="A389" t="s">
        <v>946</v>
      </c>
    </row>
    <row r="390" spans="1:1" x14ac:dyDescent="0.3">
      <c r="A390" t="s">
        <v>872</v>
      </c>
    </row>
    <row r="391" spans="1:1" x14ac:dyDescent="0.3">
      <c r="A391" t="s">
        <v>947</v>
      </c>
    </row>
    <row r="392" spans="1:1" x14ac:dyDescent="0.3">
      <c r="A392" t="s">
        <v>811</v>
      </c>
    </row>
    <row r="393" spans="1:1" x14ac:dyDescent="0.3">
      <c r="A393" t="s">
        <v>904</v>
      </c>
    </row>
    <row r="394" spans="1:1" x14ac:dyDescent="0.3">
      <c r="A394" t="s">
        <v>1032</v>
      </c>
    </row>
    <row r="395" spans="1:1" x14ac:dyDescent="0.3">
      <c r="A395" t="s">
        <v>782</v>
      </c>
    </row>
    <row r="396" spans="1:1" x14ac:dyDescent="0.3">
      <c r="A396" t="s">
        <v>632</v>
      </c>
    </row>
    <row r="397" spans="1:1" x14ac:dyDescent="0.3">
      <c r="A397" t="s">
        <v>961</v>
      </c>
    </row>
    <row r="398" spans="1:1" x14ac:dyDescent="0.3">
      <c r="A398" t="s">
        <v>812</v>
      </c>
    </row>
    <row r="399" spans="1:1" x14ac:dyDescent="0.3">
      <c r="A399" t="s">
        <v>1006</v>
      </c>
    </row>
    <row r="400" spans="1:1" x14ac:dyDescent="0.3">
      <c r="A400" t="s">
        <v>1033</v>
      </c>
    </row>
    <row r="401" spans="1:1" x14ac:dyDescent="0.3">
      <c r="A401" t="s">
        <v>828</v>
      </c>
    </row>
    <row r="402" spans="1:1" x14ac:dyDescent="0.3">
      <c r="A402" t="s">
        <v>916</v>
      </c>
    </row>
    <row r="403" spans="1:1" x14ac:dyDescent="0.3">
      <c r="A403" t="s">
        <v>889</v>
      </c>
    </row>
    <row r="404" spans="1:1" x14ac:dyDescent="0.3">
      <c r="A404" t="s">
        <v>829</v>
      </c>
    </row>
    <row r="405" spans="1:1" x14ac:dyDescent="0.3">
      <c r="A405" t="s">
        <v>813</v>
      </c>
    </row>
    <row r="406" spans="1:1" x14ac:dyDescent="0.3">
      <c r="A406" t="s">
        <v>709</v>
      </c>
    </row>
    <row r="407" spans="1:1" x14ac:dyDescent="0.3">
      <c r="A407" t="s">
        <v>767</v>
      </c>
    </row>
    <row r="408" spans="1:1" x14ac:dyDescent="0.3">
      <c r="A408" t="s">
        <v>694</v>
      </c>
    </row>
    <row r="409" spans="1:1" x14ac:dyDescent="0.3">
      <c r="A409" t="s">
        <v>905</v>
      </c>
    </row>
    <row r="410" spans="1:1" x14ac:dyDescent="0.3">
      <c r="A410" t="s">
        <v>917</v>
      </c>
    </row>
    <row r="411" spans="1:1" x14ac:dyDescent="0.3">
      <c r="A411" t="s">
        <v>633</v>
      </c>
    </row>
    <row r="412" spans="1:1" x14ac:dyDescent="0.3">
      <c r="A412" t="s">
        <v>1007</v>
      </c>
    </row>
    <row r="413" spans="1:1" x14ac:dyDescent="0.3">
      <c r="A413" t="s">
        <v>873</v>
      </c>
    </row>
    <row r="414" spans="1:1" x14ac:dyDescent="0.3">
      <c r="A414" t="s">
        <v>931</v>
      </c>
    </row>
    <row r="415" spans="1:1" x14ac:dyDescent="0.3">
      <c r="A415" t="s">
        <v>634</v>
      </c>
    </row>
    <row r="416" spans="1:1" x14ac:dyDescent="0.3">
      <c r="A416" t="s">
        <v>754</v>
      </c>
    </row>
    <row r="417" spans="1:1" x14ac:dyDescent="0.3">
      <c r="A417" t="s">
        <v>783</v>
      </c>
    </row>
    <row r="418" spans="1:1" x14ac:dyDescent="0.3">
      <c r="A418" t="s">
        <v>620</v>
      </c>
    </row>
    <row r="419" spans="1:1" x14ac:dyDescent="0.3">
      <c r="A419" t="s">
        <v>784</v>
      </c>
    </row>
    <row r="420" spans="1:1" x14ac:dyDescent="0.3">
      <c r="A420" t="s">
        <v>962</v>
      </c>
    </row>
    <row r="421" spans="1:1" x14ac:dyDescent="0.3">
      <c r="A421" t="s">
        <v>739</v>
      </c>
    </row>
    <row r="422" spans="1:1" x14ac:dyDescent="0.3">
      <c r="A422" t="s">
        <v>665</v>
      </c>
    </row>
    <row r="423" spans="1:1" x14ac:dyDescent="0.3">
      <c r="A423" t="s">
        <v>740</v>
      </c>
    </row>
    <row r="424" spans="1:1" x14ac:dyDescent="0.3">
      <c r="A424" t="s">
        <v>755</v>
      </c>
    </row>
    <row r="425" spans="1:1" x14ac:dyDescent="0.3">
      <c r="A425" t="s">
        <v>741</v>
      </c>
    </row>
    <row r="426" spans="1:1" x14ac:dyDescent="0.3">
      <c r="A426" t="s">
        <v>918</v>
      </c>
    </row>
    <row r="427" spans="1:1" x14ac:dyDescent="0.3">
      <c r="A427" t="s">
        <v>919</v>
      </c>
    </row>
    <row r="428" spans="1:1" x14ac:dyDescent="0.3">
      <c r="A428" t="s">
        <v>948</v>
      </c>
    </row>
    <row r="429" spans="1:1" x14ac:dyDescent="0.3">
      <c r="A429" t="s">
        <v>963</v>
      </c>
    </row>
    <row r="430" spans="1:1" x14ac:dyDescent="0.3">
      <c r="A430" t="s">
        <v>680</v>
      </c>
    </row>
    <row r="431" spans="1:1" x14ac:dyDescent="0.3">
      <c r="A431" t="s">
        <v>814</v>
      </c>
    </row>
    <row r="432" spans="1:1" x14ac:dyDescent="0.3">
      <c r="A432" t="s">
        <v>874</v>
      </c>
    </row>
    <row r="433" spans="1:1" x14ac:dyDescent="0.3">
      <c r="A433" t="s">
        <v>768</v>
      </c>
    </row>
    <row r="434" spans="1:1" x14ac:dyDescent="0.3">
      <c r="A434" t="s">
        <v>768</v>
      </c>
    </row>
    <row r="435" spans="1:1" x14ac:dyDescent="0.3">
      <c r="A435" t="s">
        <v>768</v>
      </c>
    </row>
    <row r="436" spans="1:1" x14ac:dyDescent="0.3">
      <c r="A436" t="s">
        <v>768</v>
      </c>
    </row>
    <row r="437" spans="1:1" x14ac:dyDescent="0.3">
      <c r="A437" t="s">
        <v>768</v>
      </c>
    </row>
    <row r="438" spans="1:1" x14ac:dyDescent="0.3">
      <c r="A438" t="s">
        <v>768</v>
      </c>
    </row>
    <row r="439" spans="1:1" x14ac:dyDescent="0.3">
      <c r="A439" t="s">
        <v>768</v>
      </c>
    </row>
    <row r="440" spans="1:1" x14ac:dyDescent="0.3">
      <c r="A440" t="s">
        <v>768</v>
      </c>
    </row>
    <row r="441" spans="1:1" x14ac:dyDescent="0.3">
      <c r="A441" t="s">
        <v>1023</v>
      </c>
    </row>
    <row r="442" spans="1:1" x14ac:dyDescent="0.3">
      <c r="A442" t="s">
        <v>652</v>
      </c>
    </row>
    <row r="443" spans="1:1" x14ac:dyDescent="0.3">
      <c r="A443" t="s">
        <v>621</v>
      </c>
    </row>
    <row r="444" spans="1:1" x14ac:dyDescent="0.3">
      <c r="A444" t="s">
        <v>635</v>
      </c>
    </row>
    <row r="445" spans="1:1" x14ac:dyDescent="0.3">
      <c r="A445" t="s">
        <v>636</v>
      </c>
    </row>
    <row r="446" spans="1:1" x14ac:dyDescent="0.3">
      <c r="A446" t="s">
        <v>622</v>
      </c>
    </row>
    <row r="447" spans="1:1" x14ac:dyDescent="0.3">
      <c r="A447" t="s">
        <v>1034</v>
      </c>
    </row>
    <row r="448" spans="1:1" x14ac:dyDescent="0.3">
      <c r="A448" t="s">
        <v>993</v>
      </c>
    </row>
    <row r="449" spans="1:1" x14ac:dyDescent="0.3">
      <c r="A449" t="s">
        <v>979</v>
      </c>
    </row>
    <row r="450" spans="1:1" x14ac:dyDescent="0.3">
      <c r="A450" t="s">
        <v>623</v>
      </c>
    </row>
    <row r="451" spans="1:1" x14ac:dyDescent="0.3">
      <c r="A451" t="s">
        <v>695</v>
      </c>
    </row>
    <row r="452" spans="1:1" x14ac:dyDescent="0.3">
      <c r="A452" t="s">
        <v>932</v>
      </c>
    </row>
    <row r="453" spans="1:1" x14ac:dyDescent="0.3">
      <c r="A453" t="s">
        <v>890</v>
      </c>
    </row>
    <row r="454" spans="1:1" x14ac:dyDescent="0.3">
      <c r="A454" t="s">
        <v>830</v>
      </c>
    </row>
    <row r="455" spans="1:1" x14ac:dyDescent="0.3">
      <c r="A455" t="s">
        <v>994</v>
      </c>
    </row>
    <row r="456" spans="1:1" x14ac:dyDescent="0.3">
      <c r="A456" t="s">
        <v>681</v>
      </c>
    </row>
    <row r="457" spans="1:1" x14ac:dyDescent="0.3">
      <c r="A457" t="s">
        <v>949</v>
      </c>
    </row>
    <row r="458" spans="1:1" x14ac:dyDescent="0.3">
      <c r="A458" t="s">
        <v>769</v>
      </c>
    </row>
    <row r="459" spans="1:1" x14ac:dyDescent="0.3">
      <c r="A459" t="s">
        <v>1035</v>
      </c>
    </row>
    <row r="460" spans="1:1" x14ac:dyDescent="0.3">
      <c r="A460" t="s">
        <v>1036</v>
      </c>
    </row>
    <row r="461" spans="1:1" x14ac:dyDescent="0.3">
      <c r="A461" t="s">
        <v>1037</v>
      </c>
    </row>
    <row r="462" spans="1:1" x14ac:dyDescent="0.3">
      <c r="A462" t="s">
        <v>696</v>
      </c>
    </row>
    <row r="463" spans="1:1" x14ac:dyDescent="0.3">
      <c r="A463" t="s">
        <v>666</v>
      </c>
    </row>
    <row r="464" spans="1:1" x14ac:dyDescent="0.3">
      <c r="A464" t="s">
        <v>770</v>
      </c>
    </row>
    <row r="465" spans="1:1" x14ac:dyDescent="0.3">
      <c r="A465" t="s">
        <v>861</v>
      </c>
    </row>
    <row r="466" spans="1:1" x14ac:dyDescent="0.3">
      <c r="A466" t="s">
        <v>667</v>
      </c>
    </row>
    <row r="467" spans="1:1" x14ac:dyDescent="0.3">
      <c r="A467" t="s">
        <v>845</v>
      </c>
    </row>
    <row r="468" spans="1:1" x14ac:dyDescent="0.3">
      <c r="A468" t="s">
        <v>653</v>
      </c>
    </row>
    <row r="469" spans="1:1" x14ac:dyDescent="0.3">
      <c r="A469" t="s">
        <v>891</v>
      </c>
    </row>
    <row r="470" spans="1:1" x14ac:dyDescent="0.3">
      <c r="A470" t="s">
        <v>964</v>
      </c>
    </row>
    <row r="471" spans="1:1" x14ac:dyDescent="0.3">
      <c r="A471" t="s">
        <v>875</v>
      </c>
    </row>
    <row r="472" spans="1:1" x14ac:dyDescent="0.3">
      <c r="A472" t="s">
        <v>846</v>
      </c>
    </row>
    <row r="473" spans="1:1" x14ac:dyDescent="0.3">
      <c r="A473" t="s">
        <v>933</v>
      </c>
    </row>
    <row r="474" spans="1:1" x14ac:dyDescent="0.3">
      <c r="A474" t="s">
        <v>831</v>
      </c>
    </row>
    <row r="475" spans="1:1" x14ac:dyDescent="0.3">
      <c r="A475" t="s">
        <v>624</v>
      </c>
    </row>
    <row r="476" spans="1:1" x14ac:dyDescent="0.3">
      <c r="A476" t="s">
        <v>637</v>
      </c>
    </row>
    <row r="477" spans="1:1" x14ac:dyDescent="0.3">
      <c r="A477" t="s">
        <v>637</v>
      </c>
    </row>
    <row r="478" spans="1:1" x14ac:dyDescent="0.3">
      <c r="A478" t="s">
        <v>799</v>
      </c>
    </row>
    <row r="479" spans="1:1" x14ac:dyDescent="0.3">
      <c r="A479" t="s">
        <v>710</v>
      </c>
    </row>
    <row r="480" spans="1:1" x14ac:dyDescent="0.3">
      <c r="A480" t="s">
        <v>726</v>
      </c>
    </row>
    <row r="481" spans="1:1" x14ac:dyDescent="0.3">
      <c r="A481" t="s">
        <v>1008</v>
      </c>
    </row>
    <row r="482" spans="1:1" x14ac:dyDescent="0.3">
      <c r="A482" t="s">
        <v>638</v>
      </c>
    </row>
    <row r="483" spans="1:1" x14ac:dyDescent="0.3">
      <c r="A483" t="s">
        <v>876</v>
      </c>
    </row>
    <row r="484" spans="1:1" x14ac:dyDescent="0.3">
      <c r="A484" t="s">
        <v>832</v>
      </c>
    </row>
    <row r="485" spans="1:1" x14ac:dyDescent="0.3">
      <c r="A485" t="s">
        <v>711</v>
      </c>
    </row>
  </sheetData>
  <sortState xmlns:xlrd2="http://schemas.microsoft.com/office/spreadsheetml/2017/richdata2" ref="A2:A485">
    <sortCondition ref="A2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>
    <tabColor theme="9"/>
  </sheetPr>
  <dimension ref="A2:AM29"/>
  <sheetViews>
    <sheetView zoomScale="80" zoomScaleNormal="80" workbookViewId="0">
      <selection activeCell="X33" sqref="X33"/>
    </sheetView>
  </sheetViews>
  <sheetFormatPr defaultRowHeight="14.4" x14ac:dyDescent="0.3"/>
  <cols>
    <col min="1" max="1" width="15.33203125" customWidth="1"/>
    <col min="2" max="2" width="4.44140625" customWidth="1"/>
    <col min="3" max="3" width="32.6640625" customWidth="1"/>
    <col min="24" max="24" width="13.33203125" customWidth="1"/>
    <col min="25" max="25" width="12.88671875" customWidth="1"/>
    <col min="26" max="26" width="11.109375" customWidth="1"/>
    <col min="29" max="32" width="9.109375" hidden="1" customWidth="1"/>
  </cols>
  <sheetData>
    <row r="2" spans="1:39" ht="28.8" x14ac:dyDescent="0.55000000000000004">
      <c r="A2" s="103" t="s">
        <v>586</v>
      </c>
      <c r="B2" s="104"/>
      <c r="C2" s="104"/>
      <c r="D2" s="104"/>
      <c r="E2" s="104"/>
      <c r="F2" s="104"/>
      <c r="G2" s="104"/>
      <c r="AC2" t="s">
        <v>600</v>
      </c>
      <c r="AM2" t="s">
        <v>605</v>
      </c>
    </row>
    <row r="3" spans="1:39" ht="23.4" x14ac:dyDescent="0.45">
      <c r="Z3" s="105" t="s">
        <v>581</v>
      </c>
      <c r="AA3" s="105" t="s">
        <v>575</v>
      </c>
    </row>
    <row r="5" spans="1:39" ht="35.25" customHeight="1" thickBot="1" x14ac:dyDescent="0.35">
      <c r="C5" s="99" t="s">
        <v>399</v>
      </c>
      <c r="D5" s="99" t="s">
        <v>33</v>
      </c>
      <c r="E5" s="99" t="s">
        <v>34</v>
      </c>
      <c r="F5" s="99" t="s">
        <v>1</v>
      </c>
      <c r="G5" s="99" t="s">
        <v>2</v>
      </c>
      <c r="H5" s="99" t="s">
        <v>3</v>
      </c>
      <c r="I5" s="99" t="s">
        <v>40</v>
      </c>
      <c r="J5" s="99" t="s">
        <v>41</v>
      </c>
      <c r="K5" s="99" t="s">
        <v>31</v>
      </c>
      <c r="L5" s="99" t="s">
        <v>4</v>
      </c>
      <c r="M5" s="99" t="s">
        <v>5</v>
      </c>
      <c r="N5" s="99" t="s">
        <v>6</v>
      </c>
      <c r="O5" s="99" t="s">
        <v>42</v>
      </c>
      <c r="P5" s="99" t="s">
        <v>43</v>
      </c>
      <c r="Q5" s="99" t="s">
        <v>44</v>
      </c>
      <c r="R5" s="99" t="s">
        <v>45</v>
      </c>
      <c r="S5" s="99" t="s">
        <v>46</v>
      </c>
      <c r="T5" s="99" t="s">
        <v>47</v>
      </c>
      <c r="U5" s="99" t="s">
        <v>48</v>
      </c>
      <c r="V5" s="99" t="s">
        <v>49</v>
      </c>
      <c r="X5" s="99" t="s">
        <v>578</v>
      </c>
      <c r="Y5" s="99" t="s">
        <v>579</v>
      </c>
      <c r="Z5" s="99" t="s">
        <v>582</v>
      </c>
      <c r="AA5" s="107" t="s">
        <v>587</v>
      </c>
      <c r="AC5" s="99" t="s">
        <v>578</v>
      </c>
      <c r="AD5" s="99" t="s">
        <v>579</v>
      </c>
      <c r="AE5" s="99" t="s">
        <v>582</v>
      </c>
      <c r="AF5" s="107" t="s">
        <v>587</v>
      </c>
    </row>
    <row r="6" spans="1:39" x14ac:dyDescent="0.3">
      <c r="C6" t="s">
        <v>384</v>
      </c>
      <c r="D6" t="s">
        <v>10</v>
      </c>
      <c r="E6" s="1">
        <v>31.3</v>
      </c>
      <c r="F6" s="1">
        <v>6.7</v>
      </c>
      <c r="G6" s="1">
        <v>13.2</v>
      </c>
      <c r="H6" s="1">
        <v>50.8</v>
      </c>
      <c r="I6" s="1">
        <v>1</v>
      </c>
      <c r="J6" s="1">
        <v>3</v>
      </c>
      <c r="K6" s="1">
        <v>33.9</v>
      </c>
      <c r="L6" s="1">
        <v>1.4</v>
      </c>
      <c r="M6" s="1">
        <v>1.8</v>
      </c>
      <c r="N6" s="1">
        <v>79.7</v>
      </c>
      <c r="O6" s="1">
        <v>2.2000000000000002</v>
      </c>
      <c r="P6" s="1">
        <v>5.0999999999999996</v>
      </c>
      <c r="Q6" s="1">
        <v>7.3</v>
      </c>
      <c r="R6" s="1">
        <v>3.1</v>
      </c>
      <c r="S6" s="1">
        <v>1.3</v>
      </c>
      <c r="T6" s="1">
        <v>0.8</v>
      </c>
      <c r="U6" s="1">
        <v>1.5</v>
      </c>
      <c r="V6" s="1">
        <v>15.8</v>
      </c>
      <c r="X6">
        <f>SUM(F6,I6,L6)</f>
        <v>9.1</v>
      </c>
      <c r="Y6">
        <f>SUM(G6,J6,M6)</f>
        <v>18</v>
      </c>
      <c r="Z6" s="73"/>
      <c r="AC6">
        <f>SUM(I6,L6,F6)</f>
        <v>9.1</v>
      </c>
      <c r="AD6">
        <f>SUM(J6,M6,G6)</f>
        <v>18</v>
      </c>
      <c r="AE6" s="73">
        <f>IFERROR(AC6/AD6,0)</f>
        <v>0.50555555555555554</v>
      </c>
      <c r="AF6" t="str">
        <f>IF(AE6&gt;0.5,"Keep","Toss")</f>
        <v>Keep</v>
      </c>
    </row>
    <row r="7" spans="1:39" x14ac:dyDescent="0.3">
      <c r="C7" t="s">
        <v>385</v>
      </c>
      <c r="D7" t="s">
        <v>10</v>
      </c>
      <c r="E7" s="1">
        <v>21.5</v>
      </c>
      <c r="F7" s="1">
        <v>4</v>
      </c>
      <c r="G7" s="1">
        <v>9.6999999999999993</v>
      </c>
      <c r="H7" s="1">
        <v>41.7</v>
      </c>
      <c r="I7" s="1">
        <v>1</v>
      </c>
      <c r="J7" s="1">
        <v>3.1</v>
      </c>
      <c r="K7" s="1">
        <v>32.1</v>
      </c>
      <c r="L7" s="1">
        <v>1.6</v>
      </c>
      <c r="M7" s="1">
        <v>2</v>
      </c>
      <c r="N7" s="1">
        <v>78.900000000000006</v>
      </c>
      <c r="O7" s="1">
        <v>0.4</v>
      </c>
      <c r="P7" s="1">
        <v>2.2999999999999998</v>
      </c>
      <c r="Q7" s="1">
        <v>2.6</v>
      </c>
      <c r="R7" s="1">
        <v>4.5999999999999996</v>
      </c>
      <c r="S7" s="1">
        <v>1.9</v>
      </c>
      <c r="T7" s="1">
        <v>1.1000000000000001</v>
      </c>
      <c r="U7" s="1">
        <v>0.1</v>
      </c>
      <c r="V7" s="1">
        <v>10.6</v>
      </c>
      <c r="X7">
        <f t="shared" ref="X7:X22" si="0">SUM(F7,I7,L7)</f>
        <v>6.6</v>
      </c>
      <c r="Y7">
        <f t="shared" ref="Y7:Y22" si="1">SUM(G7,J7,M7)</f>
        <v>14.799999999999999</v>
      </c>
      <c r="Z7" s="73"/>
      <c r="AC7">
        <f t="shared" ref="AC7:AC22" si="2">SUM(I7,L7,F7)</f>
        <v>6.6</v>
      </c>
      <c r="AD7">
        <f t="shared" ref="AD7:AD22" si="3">SUM(J7,M7,G7)</f>
        <v>14.799999999999999</v>
      </c>
      <c r="AE7" s="73">
        <f t="shared" ref="AE7:AE22" si="4">IFERROR(AC7/AD7,0)</f>
        <v>0.44594594594594594</v>
      </c>
      <c r="AF7" t="str">
        <f t="shared" ref="AF7:AF22" si="5">IF(AE7&gt;0.5,"Keep","Toss")</f>
        <v>Toss</v>
      </c>
    </row>
    <row r="8" spans="1:39" x14ac:dyDescent="0.3">
      <c r="C8" t="s">
        <v>386</v>
      </c>
      <c r="D8" t="s">
        <v>10</v>
      </c>
      <c r="E8" s="1">
        <v>25</v>
      </c>
      <c r="F8" s="1">
        <v>5.0999999999999996</v>
      </c>
      <c r="G8" s="1">
        <v>12.1</v>
      </c>
      <c r="H8" s="1">
        <v>42.2</v>
      </c>
      <c r="I8" s="1">
        <v>1.1000000000000001</v>
      </c>
      <c r="J8" s="1">
        <v>2.7</v>
      </c>
      <c r="K8" s="1">
        <v>39.6</v>
      </c>
      <c r="L8" s="1">
        <v>3.9</v>
      </c>
      <c r="M8" s="1">
        <v>4.5999999999999996</v>
      </c>
      <c r="N8" s="1">
        <v>85</v>
      </c>
      <c r="O8" s="1">
        <v>0.5</v>
      </c>
      <c r="P8" s="1">
        <v>2</v>
      </c>
      <c r="Q8" s="1">
        <v>2.6</v>
      </c>
      <c r="R8" s="1">
        <v>5.6</v>
      </c>
      <c r="S8" s="1">
        <v>2.7</v>
      </c>
      <c r="T8" s="1">
        <v>1.3</v>
      </c>
      <c r="U8" s="1">
        <v>0.3</v>
      </c>
      <c r="V8" s="1">
        <v>15.2</v>
      </c>
      <c r="X8">
        <f t="shared" si="0"/>
        <v>10.1</v>
      </c>
      <c r="Y8">
        <f t="shared" si="1"/>
        <v>19.399999999999999</v>
      </c>
      <c r="Z8" s="73"/>
      <c r="AC8">
        <f t="shared" si="2"/>
        <v>10.1</v>
      </c>
      <c r="AD8">
        <f t="shared" si="3"/>
        <v>19.399999999999999</v>
      </c>
      <c r="AE8" s="73">
        <f t="shared" si="4"/>
        <v>0.52061855670103097</v>
      </c>
      <c r="AF8" t="str">
        <f t="shared" si="5"/>
        <v>Keep</v>
      </c>
    </row>
    <row r="9" spans="1:39" x14ac:dyDescent="0.3">
      <c r="C9" t="s">
        <v>387</v>
      </c>
      <c r="D9" t="s">
        <v>10</v>
      </c>
      <c r="E9" s="1">
        <v>10.9</v>
      </c>
      <c r="F9" s="1">
        <v>1</v>
      </c>
      <c r="G9" s="1">
        <v>2.9</v>
      </c>
      <c r="H9" s="1">
        <v>36.1</v>
      </c>
      <c r="I9" s="1">
        <v>0.5</v>
      </c>
      <c r="J9" s="1">
        <v>1.8</v>
      </c>
      <c r="K9" s="1">
        <v>27</v>
      </c>
      <c r="L9" s="1">
        <v>0.1</v>
      </c>
      <c r="M9" s="1">
        <v>0.3</v>
      </c>
      <c r="N9" s="1">
        <v>33.299999999999997</v>
      </c>
      <c r="O9" s="1">
        <v>0.1</v>
      </c>
      <c r="P9" s="1">
        <v>1</v>
      </c>
      <c r="Q9" s="1">
        <v>1.1000000000000001</v>
      </c>
      <c r="R9" s="1">
        <v>0.5</v>
      </c>
      <c r="S9" s="1">
        <v>0.6</v>
      </c>
      <c r="T9" s="1">
        <v>0.6</v>
      </c>
      <c r="U9" s="1">
        <v>0.2</v>
      </c>
      <c r="V9" s="1">
        <v>2.7</v>
      </c>
      <c r="X9">
        <f t="shared" si="0"/>
        <v>1.6</v>
      </c>
      <c r="Y9">
        <f t="shared" si="1"/>
        <v>5</v>
      </c>
      <c r="Z9" s="73"/>
      <c r="AC9">
        <f t="shared" si="2"/>
        <v>1.6</v>
      </c>
      <c r="AD9">
        <f t="shared" si="3"/>
        <v>5</v>
      </c>
      <c r="AE9" s="73">
        <f t="shared" si="4"/>
        <v>0.32</v>
      </c>
      <c r="AF9" t="str">
        <f t="shared" si="5"/>
        <v>Toss</v>
      </c>
    </row>
    <row r="10" spans="1:39" x14ac:dyDescent="0.3">
      <c r="C10" t="s">
        <v>388</v>
      </c>
      <c r="D10" t="s">
        <v>10</v>
      </c>
      <c r="E10" s="1">
        <v>28.5</v>
      </c>
      <c r="F10" s="1">
        <v>4.7</v>
      </c>
      <c r="G10" s="1">
        <v>10</v>
      </c>
      <c r="H10" s="1">
        <v>47.1</v>
      </c>
      <c r="I10" s="1">
        <v>1.7</v>
      </c>
      <c r="J10" s="1">
        <v>4.0999999999999996</v>
      </c>
      <c r="K10" s="1">
        <v>42.5</v>
      </c>
      <c r="L10" s="1">
        <v>1.9</v>
      </c>
      <c r="M10" s="1">
        <v>2.2000000000000002</v>
      </c>
      <c r="N10" s="1">
        <v>87.7</v>
      </c>
      <c r="O10" s="1">
        <v>0.2</v>
      </c>
      <c r="P10" s="1">
        <v>4.4000000000000004</v>
      </c>
      <c r="Q10" s="1">
        <v>4.5999999999999996</v>
      </c>
      <c r="R10" s="1">
        <v>2.4</v>
      </c>
      <c r="S10" s="1">
        <v>1.5</v>
      </c>
      <c r="T10" s="1">
        <v>1.4</v>
      </c>
      <c r="U10" s="1">
        <v>0.5</v>
      </c>
      <c r="V10" s="1">
        <v>13.1</v>
      </c>
      <c r="X10">
        <f t="shared" si="0"/>
        <v>8.3000000000000007</v>
      </c>
      <c r="Y10">
        <f t="shared" si="1"/>
        <v>16.3</v>
      </c>
      <c r="Z10" s="73"/>
      <c r="AC10">
        <f t="shared" si="2"/>
        <v>8.3000000000000007</v>
      </c>
      <c r="AD10">
        <f t="shared" si="3"/>
        <v>16.3</v>
      </c>
      <c r="AE10" s="73">
        <f t="shared" si="4"/>
        <v>0.50920245398773012</v>
      </c>
      <c r="AF10" t="str">
        <f t="shared" si="5"/>
        <v>Keep</v>
      </c>
    </row>
    <row r="11" spans="1:39" x14ac:dyDescent="0.3">
      <c r="C11" t="s">
        <v>389</v>
      </c>
      <c r="D11" t="s">
        <v>10</v>
      </c>
      <c r="E11" s="1">
        <v>30.9</v>
      </c>
      <c r="F11" s="1">
        <v>3.5</v>
      </c>
      <c r="G11" s="1">
        <v>8.1999999999999993</v>
      </c>
      <c r="H11" s="1">
        <v>42.4</v>
      </c>
      <c r="I11" s="1">
        <v>1.9</v>
      </c>
      <c r="J11" s="1">
        <v>5.2</v>
      </c>
      <c r="K11" s="1">
        <v>36</v>
      </c>
      <c r="L11" s="1"/>
      <c r="M11" s="1">
        <v>0.9</v>
      </c>
      <c r="N11" s="1">
        <v>84.8</v>
      </c>
      <c r="O11" s="1">
        <v>0.1</v>
      </c>
      <c r="P11" s="1">
        <v>3.5</v>
      </c>
      <c r="Q11" s="1">
        <v>3.6</v>
      </c>
      <c r="R11" s="1">
        <v>2.1</v>
      </c>
      <c r="S11" s="1">
        <v>1.4</v>
      </c>
      <c r="T11" s="1"/>
      <c r="U11" s="1">
        <v>0.4</v>
      </c>
      <c r="V11" s="1">
        <v>9.6</v>
      </c>
      <c r="X11">
        <f t="shared" si="0"/>
        <v>5.4</v>
      </c>
      <c r="Y11">
        <f t="shared" si="1"/>
        <v>14.299999999999999</v>
      </c>
      <c r="Z11" s="73"/>
      <c r="AC11">
        <f t="shared" si="2"/>
        <v>5.4</v>
      </c>
      <c r="AD11">
        <f t="shared" si="3"/>
        <v>14.3</v>
      </c>
      <c r="AE11" s="73">
        <f t="shared" si="4"/>
        <v>0.3776223776223776</v>
      </c>
      <c r="AF11" t="str">
        <f t="shared" si="5"/>
        <v>Toss</v>
      </c>
    </row>
    <row r="12" spans="1:39" x14ac:dyDescent="0.3">
      <c r="C12" t="s">
        <v>390</v>
      </c>
      <c r="D12" t="s">
        <v>10</v>
      </c>
      <c r="E12" s="1">
        <v>12.8</v>
      </c>
      <c r="F12" s="1">
        <v>0.9</v>
      </c>
      <c r="G12" s="1">
        <v>2.4</v>
      </c>
      <c r="H12" s="1">
        <v>36.6</v>
      </c>
      <c r="I12" s="1">
        <v>0.4</v>
      </c>
      <c r="J12" s="1">
        <v>1.5</v>
      </c>
      <c r="K12" s="1">
        <v>25.6</v>
      </c>
      <c r="L12" s="1">
        <v>0.5</v>
      </c>
      <c r="M12" s="1">
        <v>0.7</v>
      </c>
      <c r="N12" s="1">
        <v>70</v>
      </c>
      <c r="O12" s="1">
        <v>0.1</v>
      </c>
      <c r="P12" s="1">
        <v>1.6</v>
      </c>
      <c r="Q12" s="1">
        <v>1.7</v>
      </c>
      <c r="R12" s="1">
        <v>1.3</v>
      </c>
      <c r="S12" s="1">
        <v>0.7</v>
      </c>
      <c r="T12" s="1">
        <v>0.2</v>
      </c>
      <c r="U12" s="1">
        <v>0.1</v>
      </c>
      <c r="V12" s="1">
        <v>2.7</v>
      </c>
      <c r="X12">
        <f t="shared" si="0"/>
        <v>1.8</v>
      </c>
      <c r="Y12">
        <f t="shared" si="1"/>
        <v>4.5999999999999996</v>
      </c>
      <c r="Z12" s="73"/>
      <c r="AC12">
        <f t="shared" si="2"/>
        <v>1.8</v>
      </c>
      <c r="AD12">
        <f t="shared" si="3"/>
        <v>4.5999999999999996</v>
      </c>
      <c r="AE12" s="73">
        <f t="shared" si="4"/>
        <v>0.39130434782608697</v>
      </c>
      <c r="AF12" t="str">
        <f t="shared" si="5"/>
        <v>Toss</v>
      </c>
    </row>
    <row r="13" spans="1:39" x14ac:dyDescent="0.3">
      <c r="C13" t="s">
        <v>391</v>
      </c>
      <c r="D13" t="s">
        <v>10</v>
      </c>
      <c r="E13" s="1">
        <v>11.9</v>
      </c>
      <c r="F13" s="1">
        <v>1.4</v>
      </c>
      <c r="G13" s="1">
        <v>3.1</v>
      </c>
      <c r="H13" s="1">
        <v>45.9</v>
      </c>
      <c r="I13" s="1">
        <v>0.3</v>
      </c>
      <c r="J13" s="1">
        <v>1.1000000000000001</v>
      </c>
      <c r="K13" s="1">
        <v>31</v>
      </c>
      <c r="L13" s="1">
        <v>0.6</v>
      </c>
      <c r="M13" s="1">
        <v>0.7</v>
      </c>
      <c r="N13" s="1">
        <v>83.3</v>
      </c>
      <c r="O13" s="1">
        <v>0.6</v>
      </c>
      <c r="P13" s="1">
        <v>1.6</v>
      </c>
      <c r="Q13" s="1">
        <v>2.1</v>
      </c>
      <c r="R13" s="1">
        <v>0.6</v>
      </c>
      <c r="S13" s="1">
        <v>0.7</v>
      </c>
      <c r="T13" s="1">
        <v>0.3</v>
      </c>
      <c r="U13" s="1">
        <v>0.6</v>
      </c>
      <c r="V13" s="1">
        <v>3.8</v>
      </c>
      <c r="X13">
        <f t="shared" si="0"/>
        <v>2.2999999999999998</v>
      </c>
      <c r="Y13">
        <f t="shared" si="1"/>
        <v>4.9000000000000004</v>
      </c>
      <c r="Z13" s="73"/>
      <c r="AC13">
        <f t="shared" si="2"/>
        <v>2.2999999999999998</v>
      </c>
      <c r="AD13">
        <f t="shared" si="3"/>
        <v>4.9000000000000004</v>
      </c>
      <c r="AE13" s="73">
        <f t="shared" si="4"/>
        <v>0.46938775510204073</v>
      </c>
      <c r="AF13" t="str">
        <f t="shared" si="5"/>
        <v>Toss</v>
      </c>
    </row>
    <row r="14" spans="1:39" x14ac:dyDescent="0.3">
      <c r="C14" t="s">
        <v>584</v>
      </c>
      <c r="D14" t="s">
        <v>10</v>
      </c>
      <c r="E14" s="1">
        <v>5</v>
      </c>
      <c r="F14" s="1"/>
      <c r="G14" s="1">
        <v>5</v>
      </c>
      <c r="H14" s="1"/>
      <c r="I14" s="1"/>
      <c r="J14" s="1">
        <v>2</v>
      </c>
      <c r="K14" s="1"/>
      <c r="L14" s="1"/>
      <c r="M14" s="1">
        <v>8</v>
      </c>
      <c r="N14" s="1"/>
      <c r="O14" s="1"/>
      <c r="P14" s="1"/>
      <c r="Q14" s="1"/>
      <c r="R14" s="1">
        <v>2</v>
      </c>
      <c r="S14" s="1">
        <v>10</v>
      </c>
      <c r="T14" s="1"/>
      <c r="U14" s="1"/>
      <c r="V14" s="1">
        <v>1</v>
      </c>
      <c r="X14">
        <f>SUM(F14,I14,L14)</f>
        <v>0</v>
      </c>
      <c r="Y14">
        <f>SUM(G14,J14,M14)</f>
        <v>15</v>
      </c>
      <c r="Z14" s="73"/>
      <c r="AC14">
        <f t="shared" si="2"/>
        <v>0</v>
      </c>
      <c r="AD14">
        <f t="shared" si="3"/>
        <v>15</v>
      </c>
      <c r="AE14" s="73">
        <f t="shared" si="4"/>
        <v>0</v>
      </c>
      <c r="AF14" t="str">
        <f t="shared" si="5"/>
        <v>Toss</v>
      </c>
    </row>
    <row r="15" spans="1:39" x14ac:dyDescent="0.3">
      <c r="C15" t="s">
        <v>449</v>
      </c>
      <c r="D15" t="s">
        <v>10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X15">
        <f t="shared" si="0"/>
        <v>0</v>
      </c>
      <c r="Y15">
        <f t="shared" si="1"/>
        <v>0</v>
      </c>
      <c r="Z15" s="73"/>
      <c r="AC15">
        <f t="shared" si="2"/>
        <v>0</v>
      </c>
      <c r="AD15">
        <f t="shared" si="3"/>
        <v>0</v>
      </c>
      <c r="AE15" s="73">
        <f t="shared" si="4"/>
        <v>0</v>
      </c>
      <c r="AF15" t="str">
        <f t="shared" si="5"/>
        <v>Toss</v>
      </c>
    </row>
    <row r="16" spans="1:39" x14ac:dyDescent="0.3">
      <c r="C16" t="s">
        <v>392</v>
      </c>
      <c r="D16" t="s">
        <v>10</v>
      </c>
      <c r="E16" s="1">
        <v>13.6</v>
      </c>
      <c r="F16" s="1">
        <v>2.6</v>
      </c>
      <c r="G16" s="1">
        <v>5</v>
      </c>
      <c r="H16" s="1"/>
      <c r="I16" s="1">
        <v>0.8</v>
      </c>
      <c r="J16" s="1">
        <v>1.8</v>
      </c>
      <c r="K16" s="1">
        <v>40.700000000000003</v>
      </c>
      <c r="L16" s="1">
        <v>0.8</v>
      </c>
      <c r="M16" s="1">
        <v>1</v>
      </c>
      <c r="N16" s="1">
        <v>77.400000000000006</v>
      </c>
      <c r="O16" s="1">
        <v>0.5</v>
      </c>
      <c r="P16" s="1">
        <v>1.5</v>
      </c>
      <c r="Q16" s="1">
        <v>2</v>
      </c>
      <c r="R16" s="1">
        <v>1.1000000000000001</v>
      </c>
      <c r="S16" s="1">
        <v>0.6</v>
      </c>
      <c r="T16" s="1">
        <v>0.2</v>
      </c>
      <c r="U16" s="1">
        <v>0.2</v>
      </c>
      <c r="V16" s="1">
        <v>6.7</v>
      </c>
      <c r="X16">
        <f t="shared" si="0"/>
        <v>4.2</v>
      </c>
      <c r="Y16">
        <f t="shared" si="1"/>
        <v>7.8</v>
      </c>
      <c r="Z16" s="73"/>
      <c r="AC16">
        <f t="shared" si="2"/>
        <v>4.2</v>
      </c>
      <c r="AD16">
        <f t="shared" si="3"/>
        <v>7.8</v>
      </c>
      <c r="AE16" s="73">
        <f t="shared" si="4"/>
        <v>0.53846153846153855</v>
      </c>
      <c r="AF16" t="str">
        <f t="shared" si="5"/>
        <v>Keep</v>
      </c>
    </row>
    <row r="17" spans="1:32" x14ac:dyDescent="0.3">
      <c r="C17" t="s">
        <v>393</v>
      </c>
      <c r="D17" t="s">
        <v>10</v>
      </c>
      <c r="E17" s="1">
        <v>33.200000000000003</v>
      </c>
      <c r="F17" s="1">
        <v>6.4</v>
      </c>
      <c r="G17" s="1">
        <v>13.3</v>
      </c>
      <c r="H17" s="1">
        <v>48</v>
      </c>
      <c r="I17" s="1">
        <v>0.8</v>
      </c>
      <c r="J17" s="1">
        <v>2.8</v>
      </c>
      <c r="K17" s="1">
        <v>28.3</v>
      </c>
      <c r="L17" s="1">
        <v>4.7</v>
      </c>
      <c r="M17" s="1">
        <v>6.1</v>
      </c>
      <c r="N17" s="1">
        <v>77.900000000000006</v>
      </c>
      <c r="O17" s="1">
        <v>2.7</v>
      </c>
      <c r="P17" s="1">
        <v>6.1</v>
      </c>
      <c r="Q17" s="1">
        <v>8.6999999999999993</v>
      </c>
      <c r="R17" s="1">
        <v>3.4</v>
      </c>
      <c r="S17" s="1">
        <v>2.2999999999999998</v>
      </c>
      <c r="T17" s="1">
        <v>1.9</v>
      </c>
      <c r="U17" s="1">
        <v>1.3</v>
      </c>
      <c r="V17" s="1">
        <v>18.3</v>
      </c>
      <c r="X17">
        <f t="shared" si="0"/>
        <v>11.9</v>
      </c>
      <c r="Y17">
        <f t="shared" si="1"/>
        <v>22.200000000000003</v>
      </c>
      <c r="Z17" s="73"/>
      <c r="AC17">
        <f t="shared" si="2"/>
        <v>11.9</v>
      </c>
      <c r="AD17">
        <f t="shared" si="3"/>
        <v>22.2</v>
      </c>
      <c r="AE17" s="73">
        <f t="shared" si="4"/>
        <v>0.53603603603603611</v>
      </c>
      <c r="AF17" t="str">
        <f t="shared" si="5"/>
        <v>Keep</v>
      </c>
    </row>
    <row r="18" spans="1:32" x14ac:dyDescent="0.3">
      <c r="C18" t="s">
        <v>394</v>
      </c>
      <c r="D18" t="s">
        <v>10</v>
      </c>
      <c r="E18" s="1">
        <v>10</v>
      </c>
      <c r="F18" s="1">
        <v>1.9</v>
      </c>
      <c r="G18" s="1">
        <v>4.5</v>
      </c>
      <c r="H18" s="1">
        <v>43.3</v>
      </c>
      <c r="I18" s="1">
        <v>0.3</v>
      </c>
      <c r="J18" s="1">
        <v>1.4</v>
      </c>
      <c r="K18" s="1">
        <v>19</v>
      </c>
      <c r="L18" s="1">
        <v>0.3</v>
      </c>
      <c r="M18" s="1">
        <v>0.3</v>
      </c>
      <c r="N18" s="1">
        <v>100</v>
      </c>
      <c r="O18" s="1"/>
      <c r="P18" s="1">
        <v>0.7</v>
      </c>
      <c r="Q18" s="1">
        <v>0.9</v>
      </c>
      <c r="R18" s="1">
        <v>1.9</v>
      </c>
      <c r="S18" s="1">
        <v>0.7</v>
      </c>
      <c r="T18" s="1">
        <v>0.5</v>
      </c>
      <c r="U18" s="1"/>
      <c r="V18" s="1">
        <v>4.4000000000000004</v>
      </c>
      <c r="X18">
        <f t="shared" si="0"/>
        <v>2.4999999999999996</v>
      </c>
      <c r="Y18">
        <f t="shared" si="1"/>
        <v>6.2</v>
      </c>
      <c r="Z18" s="73"/>
      <c r="AC18">
        <f t="shared" si="2"/>
        <v>2.5</v>
      </c>
      <c r="AD18">
        <f t="shared" si="3"/>
        <v>6.2</v>
      </c>
      <c r="AE18" s="73">
        <f t="shared" si="4"/>
        <v>0.40322580645161288</v>
      </c>
      <c r="AF18" t="str">
        <f t="shared" si="5"/>
        <v>Toss</v>
      </c>
    </row>
    <row r="19" spans="1:32" x14ac:dyDescent="0.3">
      <c r="C19" t="s">
        <v>395</v>
      </c>
      <c r="D19" t="s">
        <v>10</v>
      </c>
      <c r="E19" s="1">
        <v>24</v>
      </c>
      <c r="F19" s="1">
        <v>2.9</v>
      </c>
      <c r="G19" s="1">
        <v>5.4</v>
      </c>
      <c r="H19" s="1">
        <v>54.2</v>
      </c>
      <c r="I19" s="1">
        <v>0.6</v>
      </c>
      <c r="J19" s="1">
        <v>1.8</v>
      </c>
      <c r="K19" s="1">
        <v>33.9</v>
      </c>
      <c r="L19" s="1">
        <v>0.6</v>
      </c>
      <c r="M19" s="1">
        <v>1.1000000000000001</v>
      </c>
      <c r="N19" s="1">
        <v>54.3</v>
      </c>
      <c r="O19" s="1">
        <v>0.8</v>
      </c>
      <c r="P19" s="1">
        <v>3.8</v>
      </c>
      <c r="Q19" s="1">
        <v>4.5999999999999996</v>
      </c>
      <c r="R19" s="1">
        <v>1.4</v>
      </c>
      <c r="S19" s="1">
        <v>0.9</v>
      </c>
      <c r="T19" s="1">
        <v>1.3</v>
      </c>
      <c r="U19" s="1">
        <v>0.5</v>
      </c>
      <c r="V19" s="1">
        <v>7.1</v>
      </c>
      <c r="X19">
        <f t="shared" si="0"/>
        <v>4.0999999999999996</v>
      </c>
      <c r="Y19">
        <f t="shared" si="1"/>
        <v>8.3000000000000007</v>
      </c>
      <c r="Z19" s="73"/>
      <c r="AC19">
        <f t="shared" si="2"/>
        <v>4.0999999999999996</v>
      </c>
      <c r="AD19">
        <f t="shared" si="3"/>
        <v>8.3000000000000007</v>
      </c>
      <c r="AE19" s="73">
        <f t="shared" si="4"/>
        <v>0.49397590361445776</v>
      </c>
      <c r="AF19" t="str">
        <f t="shared" si="5"/>
        <v>Toss</v>
      </c>
    </row>
    <row r="20" spans="1:32" x14ac:dyDescent="0.3">
      <c r="C20" t="s">
        <v>396</v>
      </c>
      <c r="D20" t="s">
        <v>10</v>
      </c>
      <c r="E20" s="1">
        <v>16</v>
      </c>
      <c r="F20" s="1"/>
      <c r="G20" s="1">
        <v>4.4000000000000004</v>
      </c>
      <c r="H20" s="1">
        <v>49.5</v>
      </c>
      <c r="I20" s="1"/>
      <c r="J20" s="1">
        <v>0.1</v>
      </c>
      <c r="K20" s="1"/>
      <c r="L20" s="1">
        <v>1</v>
      </c>
      <c r="M20" s="1">
        <v>1.2</v>
      </c>
      <c r="N20" s="1">
        <v>83.9</v>
      </c>
      <c r="O20" s="1">
        <v>1.4</v>
      </c>
      <c r="P20" s="1">
        <v>1.9</v>
      </c>
      <c r="Q20" s="1">
        <v>3.2</v>
      </c>
      <c r="R20" s="1">
        <v>0.8</v>
      </c>
      <c r="S20" s="1">
        <v>0.7</v>
      </c>
      <c r="T20" s="1">
        <v>0.7</v>
      </c>
      <c r="U20" s="1">
        <v>0.4</v>
      </c>
      <c r="V20" s="1">
        <v>5.4</v>
      </c>
      <c r="X20">
        <f t="shared" si="0"/>
        <v>1</v>
      </c>
      <c r="Y20">
        <f t="shared" si="1"/>
        <v>5.7</v>
      </c>
      <c r="Z20" s="73"/>
      <c r="AC20">
        <f t="shared" si="2"/>
        <v>1</v>
      </c>
      <c r="AD20">
        <f t="shared" si="3"/>
        <v>5.7</v>
      </c>
      <c r="AE20" s="73">
        <f t="shared" si="4"/>
        <v>0.17543859649122806</v>
      </c>
      <c r="AF20" t="str">
        <f t="shared" si="5"/>
        <v>Toss</v>
      </c>
    </row>
    <row r="21" spans="1:32" x14ac:dyDescent="0.3">
      <c r="C21" t="s">
        <v>397</v>
      </c>
      <c r="D21" t="s">
        <v>10</v>
      </c>
      <c r="E21" s="1">
        <v>13</v>
      </c>
      <c r="F21" s="1">
        <v>1.1000000000000001</v>
      </c>
      <c r="G21" s="1">
        <v>3.7</v>
      </c>
      <c r="H21" s="1">
        <v>30.8</v>
      </c>
      <c r="I21" s="1">
        <v>0.7</v>
      </c>
      <c r="J21" s="1">
        <v>2.2999999999999998</v>
      </c>
      <c r="K21" s="1">
        <v>31.3</v>
      </c>
      <c r="L21" s="1">
        <v>0.3</v>
      </c>
      <c r="M21" s="1">
        <v>0.3</v>
      </c>
      <c r="N21" s="1">
        <v>100</v>
      </c>
      <c r="O21" s="1">
        <v>0.3</v>
      </c>
      <c r="P21" s="1">
        <v>1</v>
      </c>
      <c r="Q21" s="1">
        <v>1.3</v>
      </c>
      <c r="R21" s="1">
        <v>1</v>
      </c>
      <c r="S21" s="1">
        <v>0.4</v>
      </c>
      <c r="T21" s="1">
        <v>0.4</v>
      </c>
      <c r="U21" s="1">
        <v>0.1</v>
      </c>
      <c r="V21" s="1">
        <v>3.3</v>
      </c>
      <c r="X21">
        <f t="shared" si="0"/>
        <v>2.1</v>
      </c>
      <c r="Y21">
        <f t="shared" si="1"/>
        <v>6.3</v>
      </c>
      <c r="Z21" s="73"/>
      <c r="AC21">
        <f t="shared" si="2"/>
        <v>2.1</v>
      </c>
      <c r="AD21">
        <f t="shared" si="3"/>
        <v>6.3</v>
      </c>
      <c r="AE21" s="73">
        <f t="shared" si="4"/>
        <v>0.33333333333333337</v>
      </c>
      <c r="AF21" t="str">
        <f t="shared" si="5"/>
        <v>Toss</v>
      </c>
    </row>
    <row r="22" spans="1:32" x14ac:dyDescent="0.3">
      <c r="C22" t="s">
        <v>398</v>
      </c>
      <c r="D22" t="s">
        <v>10</v>
      </c>
      <c r="E22" s="1">
        <v>7.7</v>
      </c>
      <c r="F22" s="1">
        <v>1.1000000000000001</v>
      </c>
      <c r="G22" s="1">
        <v>2.1</v>
      </c>
      <c r="H22" s="1">
        <v>53.3</v>
      </c>
      <c r="I22" s="1"/>
      <c r="J22" s="1"/>
      <c r="K22" s="1" t="s">
        <v>35</v>
      </c>
      <c r="L22" s="1">
        <v>0.4</v>
      </c>
      <c r="M22" s="1">
        <v>1.1000000000000001</v>
      </c>
      <c r="N22" s="1">
        <v>37.5</v>
      </c>
      <c r="O22" s="1">
        <v>0.9</v>
      </c>
      <c r="P22" s="1">
        <v>1.3</v>
      </c>
      <c r="Q22" s="1">
        <v>2.1</v>
      </c>
      <c r="R22" s="1">
        <v>0.1</v>
      </c>
      <c r="S22" s="1">
        <v>0.6</v>
      </c>
      <c r="T22" s="1">
        <v>0.1</v>
      </c>
      <c r="U22" s="1"/>
      <c r="V22" s="1">
        <v>2.7</v>
      </c>
      <c r="X22">
        <f t="shared" si="0"/>
        <v>1.5</v>
      </c>
      <c r="Y22">
        <f t="shared" si="1"/>
        <v>3.2</v>
      </c>
      <c r="Z22" s="73"/>
      <c r="AC22">
        <f t="shared" si="2"/>
        <v>1.5</v>
      </c>
      <c r="AD22">
        <f t="shared" si="3"/>
        <v>3.2</v>
      </c>
      <c r="AE22" s="73">
        <f t="shared" si="4"/>
        <v>0.46875</v>
      </c>
      <c r="AF22" t="str">
        <f t="shared" si="5"/>
        <v>Toss</v>
      </c>
    </row>
    <row r="23" spans="1:32" x14ac:dyDescent="0.3">
      <c r="D23" s="7"/>
      <c r="Z23" s="73"/>
    </row>
    <row r="24" spans="1:32" ht="23.4" x14ac:dyDescent="0.45">
      <c r="A24" s="105" t="s">
        <v>407</v>
      </c>
      <c r="C24" s="38" t="s">
        <v>576</v>
      </c>
      <c r="D24" s="7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</row>
    <row r="25" spans="1:32" ht="23.4" x14ac:dyDescent="0.45">
      <c r="A25" s="100"/>
      <c r="C25" s="37"/>
      <c r="D25" s="7"/>
      <c r="Y25" s="105" t="s">
        <v>580</v>
      </c>
      <c r="Z25" s="108" t="s">
        <v>588</v>
      </c>
      <c r="AA25" s="35"/>
      <c r="AD25" t="s">
        <v>580</v>
      </c>
      <c r="AE25" t="s">
        <v>588</v>
      </c>
      <c r="AF25">
        <f>COUNTIF($AF$6:$AF$22,"Keep")</f>
        <v>5</v>
      </c>
    </row>
    <row r="26" spans="1:32" ht="23.4" x14ac:dyDescent="0.45">
      <c r="A26" s="100"/>
      <c r="Y26" s="105" t="s">
        <v>580</v>
      </c>
      <c r="Z26" s="108" t="s">
        <v>589</v>
      </c>
      <c r="AA26" s="35"/>
      <c r="AD26" t="s">
        <v>580</v>
      </c>
      <c r="AE26" t="s">
        <v>589</v>
      </c>
      <c r="AF26">
        <f>COUNTIF($AF$6:$AF$22,"Toss")</f>
        <v>12</v>
      </c>
    </row>
    <row r="27" spans="1:32" ht="18" hidden="1" x14ac:dyDescent="0.35">
      <c r="A27" s="100"/>
      <c r="C27" s="38" t="s">
        <v>583</v>
      </c>
      <c r="D27" s="7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AA27" s="35">
        <f t="shared" ref="AA27:AA29" si="6">COUNTIF($AA$6:$AA$22,"Keep")</f>
        <v>0</v>
      </c>
    </row>
    <row r="28" spans="1:32" ht="23.4" hidden="1" x14ac:dyDescent="0.45">
      <c r="A28" s="105" t="s">
        <v>575</v>
      </c>
      <c r="C28" s="37"/>
      <c r="AA28" s="35">
        <f t="shared" si="6"/>
        <v>0</v>
      </c>
    </row>
    <row r="29" spans="1:32" ht="18" hidden="1" x14ac:dyDescent="0.35">
      <c r="C29" s="38" t="s">
        <v>585</v>
      </c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AA29" s="35">
        <f t="shared" si="6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B2:B9"/>
  <sheetViews>
    <sheetView workbookViewId="0">
      <selection activeCell="B11" sqref="B11"/>
    </sheetView>
  </sheetViews>
  <sheetFormatPr defaultRowHeight="14.4" x14ac:dyDescent="0.3"/>
  <sheetData>
    <row r="2" spans="2:2" ht="91.8" x14ac:dyDescent="1.65">
      <c r="B2" s="60" t="s">
        <v>590</v>
      </c>
    </row>
    <row r="5" spans="2:2" ht="21" x14ac:dyDescent="0.4">
      <c r="B5" s="109"/>
    </row>
    <row r="6" spans="2:2" ht="27.75" customHeight="1" x14ac:dyDescent="0.4">
      <c r="B6" s="109"/>
    </row>
    <row r="8" spans="2:2" ht="21" x14ac:dyDescent="0.4">
      <c r="B8" s="110" t="s">
        <v>608</v>
      </c>
    </row>
    <row r="9" spans="2:2" x14ac:dyDescent="0.3">
      <c r="B9" s="111" t="s">
        <v>1400</v>
      </c>
    </row>
  </sheetData>
  <hyperlinks>
    <hyperlink ref="B9" r:id="rId1" location="/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WOOT</vt:lpstr>
      <vt:lpstr>Keyboard Shortcuts</vt:lpstr>
      <vt:lpstr>Relative, Absolute References</vt:lpstr>
      <vt:lpstr>Relative, Absolute Referenc (2</vt:lpstr>
      <vt:lpstr>Basic Formatting</vt:lpstr>
      <vt:lpstr>Format, Concatenate, Freeze</vt:lpstr>
      <vt:lpstr>Trim, Remove Duplicates</vt:lpstr>
      <vt:lpstr>Blanks, Averages, and Ifs</vt:lpstr>
      <vt:lpstr>Final</vt:lpstr>
      <vt:lpstr>Addl - Sum and Average</vt:lpstr>
      <vt:lpstr>IF, Count IF</vt:lpstr>
      <vt:lpstr>Blanks References and SumIfs</vt:lpstr>
      <vt:lpstr>'Blanks References and SumIfs'!Print_Area</vt:lpstr>
    </vt:vector>
  </TitlesOfParts>
  <Company>Publicis Groupe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Li</dc:creator>
  <cp:lastModifiedBy>Nicole Travis</cp:lastModifiedBy>
  <cp:lastPrinted>2016-09-22T23:53:36Z</cp:lastPrinted>
  <dcterms:created xsi:type="dcterms:W3CDTF">2016-01-11T16:27:11Z</dcterms:created>
  <dcterms:modified xsi:type="dcterms:W3CDTF">2023-02-01T16:46:45Z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207bab88-e63d-470b-a262-3de1555cbdaa</vt:lpwstr>
  </property>
</Properties>
</file>