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haosenhe/PyFolder/Programs/nova-data-processing-tool/"/>
    </mc:Choice>
  </mc:AlternateContent>
  <xr:revisionPtr revIDLastSave="0" documentId="13_ncr:1_{60AEEFAB-7675-124E-8192-9B614B7762F2}" xr6:coauthVersionLast="47" xr6:coauthVersionMax="47" xr10:uidLastSave="{00000000-0000-0000-0000-000000000000}"/>
  <bookViews>
    <workbookView xWindow="0" yWindow="500" windowWidth="38400" windowHeight="21100" xr2:uid="{2580F89A-B4FE-4711-8C11-BBD44F6FB879}"/>
  </bookViews>
  <sheets>
    <sheet name="Non-manager Rates" sheetId="3" r:id="rId1"/>
    <sheet name="Manager Rates" sheetId="4" r:id="rId2"/>
    <sheet name="Person-Specific Pay Rates" sheetId="2" r:id="rId3"/>
    <sheet name="Billing &amp; Wage Rates by Shift"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3" l="1"/>
  <c r="E16" i="3"/>
  <c r="E15" i="3"/>
  <c r="E14" i="3"/>
  <c r="E13" i="3"/>
  <c r="I12" i="3"/>
  <c r="I13" i="3" s="1"/>
  <c r="I14" i="3" s="1"/>
  <c r="I15" i="3" s="1"/>
  <c r="H12" i="3"/>
  <c r="H13" i="3" s="1"/>
  <c r="H14" i="3" s="1"/>
  <c r="H15" i="3" s="1"/>
  <c r="E12" i="3"/>
  <c r="E11" i="3"/>
  <c r="E10" i="3"/>
  <c r="E9" i="3"/>
  <c r="E8" i="3"/>
  <c r="E7" i="3"/>
  <c r="E6" i="3"/>
  <c r="E5" i="3"/>
  <c r="E4" i="3"/>
  <c r="I3" i="3"/>
  <c r="I4" i="3" s="1"/>
  <c r="I5" i="3" s="1"/>
  <c r="H3" i="3"/>
  <c r="H4" i="3" s="1"/>
  <c r="H5" i="3" s="1"/>
  <c r="E3" i="3"/>
  <c r="E2" i="3"/>
  <c r="I15" i="1"/>
  <c r="I16" i="1" s="1"/>
  <c r="I17" i="1" s="1"/>
  <c r="I18" i="1" s="1"/>
  <c r="I4" i="1"/>
  <c r="I5" i="1" s="1"/>
  <c r="I6" i="1" s="1"/>
  <c r="E12" i="1"/>
  <c r="E11" i="1"/>
  <c r="E10" i="1"/>
  <c r="H15" i="1"/>
  <c r="H16" i="1" s="1"/>
  <c r="H17" i="1" s="1"/>
  <c r="H18" i="1" s="1"/>
  <c r="H4" i="1"/>
  <c r="H5" i="1" s="1"/>
  <c r="H6" i="1" s="1"/>
  <c r="E22" i="1"/>
  <c r="E7" i="1"/>
  <c r="E8" i="1"/>
  <c r="E20" i="1"/>
  <c r="E5" i="1"/>
  <c r="E6" i="1"/>
  <c r="E14" i="1"/>
  <c r="E15" i="1"/>
  <c r="E16" i="1"/>
  <c r="E17" i="1"/>
  <c r="E18" i="1"/>
  <c r="E3" i="1"/>
  <c r="E4" i="1"/>
</calcChain>
</file>

<file path=xl/sharedStrings.xml><?xml version="1.0" encoding="utf-8"?>
<sst xmlns="http://schemas.openxmlformats.org/spreadsheetml/2006/main" count="237" uniqueCount="114">
  <si>
    <t>HSS1</t>
  </si>
  <si>
    <t>HSS3</t>
  </si>
  <si>
    <t>HSS4</t>
  </si>
  <si>
    <t>BST1</t>
  </si>
  <si>
    <t>BST2</t>
  </si>
  <si>
    <t>BST3</t>
  </si>
  <si>
    <t>BST4</t>
  </si>
  <si>
    <t>BST5</t>
  </si>
  <si>
    <t>HSS2</t>
  </si>
  <si>
    <t>CCR</t>
  </si>
  <si>
    <t>Overnight Awake 1</t>
  </si>
  <si>
    <t>Overnight Awake 2</t>
  </si>
  <si>
    <t>Baseline Wage</t>
  </si>
  <si>
    <t>Baseline Negotiated Rate</t>
  </si>
  <si>
    <t>Wage Increase (from baseline wage)</t>
  </si>
  <si>
    <t>BST Shifts</t>
  </si>
  <si>
    <t>HSS Shifts</t>
  </si>
  <si>
    <t>OPA</t>
  </si>
  <si>
    <t>Minimum Wage</t>
  </si>
  <si>
    <t xml:space="preserve"> N/A</t>
  </si>
  <si>
    <t>HSS Flex Shifts</t>
  </si>
  <si>
    <t>HSS Flex - Weekend</t>
  </si>
  <si>
    <t>HSS Flex - Weekday Swing</t>
  </si>
  <si>
    <t>HSS Flex - Weekly</t>
  </si>
  <si>
    <t>CCR Days</t>
  </si>
  <si>
    <t>OA1</t>
  </si>
  <si>
    <t>OA2</t>
  </si>
  <si>
    <t>IHSS Asleep</t>
  </si>
  <si>
    <t xml:space="preserve"> </t>
  </si>
  <si>
    <t>HSSFXWS</t>
  </si>
  <si>
    <t>HSSFXWKND</t>
  </si>
  <si>
    <t>HSSFXW</t>
  </si>
  <si>
    <t>OPA (overnight asleep paid by Nova)</t>
  </si>
  <si>
    <t>Shift Code</t>
  </si>
  <si>
    <t>Shift Description</t>
  </si>
  <si>
    <t>Wages paid by county; only used to calculate blended overtime</t>
  </si>
  <si>
    <t xml:space="preserve">*APPROVED HOLIDAY HOURS start at 7 a.m. and end at 11 p.m. on Easter Sunday, Thanksgiving, Christmas Eve, Christmas Day, and New Year’s Day.  Approved holiday hours also include the swing shift on New Year’s Eve (i.e., 11 p.m. on December 31st to 7 a.m. on January 1st.) NON-EXEMPT EMPLOYEES working Approved Holiday Hours will be paid "time and a half" for each Approved Holiday Hour worked.  EXEMPT EMPLOYEES working Approved Holiday Hours in a week when they are salaried will be paid a holiday bonus (50% of their nonexempt hourly rate) for each Holiday Hour worked during that week. </t>
  </si>
  <si>
    <r>
      <t xml:space="preserve">Wage Used to Calculate OT </t>
    </r>
    <r>
      <rPr>
        <b/>
        <sz val="12"/>
        <color rgb="FFFF0000"/>
        <rFont val="Calibri"/>
        <family val="2"/>
        <scheme val="minor"/>
      </rPr>
      <t>(</t>
    </r>
    <r>
      <rPr>
        <b/>
        <i/>
        <sz val="12"/>
        <color rgb="FFFF0000"/>
        <rFont val="Calibri"/>
        <family val="2"/>
        <scheme val="minor"/>
      </rPr>
      <t>see all notes below</t>
    </r>
    <r>
      <rPr>
        <b/>
        <sz val="12"/>
        <color rgb="FFFF0000"/>
        <rFont val="Calibri"/>
        <family val="2"/>
        <scheme val="minor"/>
      </rPr>
      <t>)</t>
    </r>
  </si>
  <si>
    <t>Wage paid = current min. wage in Santa Cruz County (can change every year).</t>
  </si>
  <si>
    <t>Overnight Personal Attendant (OPA) &amp; IHSS Asleep Shifts</t>
  </si>
  <si>
    <t>MGR Direct Care</t>
  </si>
  <si>
    <t>MGR Off Site Client Support</t>
  </si>
  <si>
    <t>MGR Off Site Non Client Support</t>
  </si>
  <si>
    <t>MGR On Site</t>
  </si>
  <si>
    <r>
      <t>Regular Hourly Wage Paid by Nova*</t>
    </r>
    <r>
      <rPr>
        <b/>
        <sz val="12"/>
        <color rgb="FFFF0000"/>
        <rFont val="Calibri"/>
        <family val="2"/>
        <scheme val="minor"/>
      </rPr>
      <t xml:space="preserve"> (</t>
    </r>
    <r>
      <rPr>
        <b/>
        <i/>
        <sz val="12"/>
        <color rgb="FFFF0000"/>
        <rFont val="Calibri"/>
        <family val="2"/>
        <scheme val="minor"/>
      </rPr>
      <t>see all notes below</t>
    </r>
    <r>
      <rPr>
        <b/>
        <sz val="12"/>
        <color rgb="FFFF0000"/>
        <rFont val="Calibri"/>
        <family val="2"/>
        <scheme val="minor"/>
      </rPr>
      <t>)</t>
    </r>
  </si>
  <si>
    <t>Admin</t>
  </si>
  <si>
    <t xml:space="preserve">Rate per 15-Minute Unit Billed to Blue Shield </t>
  </si>
  <si>
    <t>NOTES</t>
  </si>
  <si>
    <t>BCBA hrs (Adaptive behavior treatment with protocol modification)</t>
  </si>
  <si>
    <t>BCBA hrs (Family adaptive behavior treatment guidance)</t>
  </si>
  <si>
    <t>RBT (Adaptive behavior treatment by protocol)</t>
  </si>
  <si>
    <t>(Total salary plus indirects)</t>
  </si>
  <si>
    <t>Blue Shield Billing Rates (not used for payroll)</t>
  </si>
  <si>
    <t>PERSON-SPECIFIC HOURLY RATES</t>
  </si>
  <si>
    <t>MANAGERS</t>
  </si>
  <si>
    <t>Jessica - BCBA hours billed to SARC</t>
  </si>
  <si>
    <r>
      <t xml:space="preserve">Hrly SARC Billing Rate </t>
    </r>
    <r>
      <rPr>
        <b/>
        <sz val="12"/>
        <rFont val="Calibri"/>
        <family val="2"/>
        <scheme val="minor"/>
      </rPr>
      <t>[baseline rate + pay raise x 22% overhead]</t>
    </r>
  </si>
  <si>
    <t>Non-Billable Admin Time</t>
  </si>
  <si>
    <t>NAME</t>
  </si>
  <si>
    <t>SHIFTS TYPES WORKED</t>
  </si>
  <si>
    <t>FT / PT</t>
  </si>
  <si>
    <t>Mikayla Napier</t>
  </si>
  <si>
    <t>Teri Jethani</t>
  </si>
  <si>
    <t>NON-MANAGERS</t>
  </si>
  <si>
    <t>(See separate tab)</t>
  </si>
  <si>
    <t>Managers &amp; BCBA Time</t>
  </si>
  <si>
    <t>(wages listed above)</t>
  </si>
  <si>
    <t>N/A</t>
  </si>
  <si>
    <t>Non-billable admin. time for all non-exempt employees (non-managers)</t>
  </si>
  <si>
    <t>(See separate tab with person-specific pay rates)</t>
  </si>
  <si>
    <t>MANAGERS' HOURLY WAGE (FOR ALL HOURS) WHEN NON-EXEMPT</t>
  </si>
  <si>
    <t>Miriam Hernandez</t>
  </si>
  <si>
    <t>Cecilia Guzman Santos</t>
  </si>
  <si>
    <t>Devan Mitchell</t>
  </si>
  <si>
    <t>Elli Hernandez</t>
  </si>
  <si>
    <t>Peggy Misquez</t>
  </si>
  <si>
    <t>Sheena Martin</t>
  </si>
  <si>
    <t>Michelle Song</t>
  </si>
  <si>
    <t>Chelsie Ellis</t>
  </si>
  <si>
    <t>Vick Duenas</t>
  </si>
  <si>
    <t>Desirae Duarte</t>
  </si>
  <si>
    <t>Toni Lema</t>
  </si>
  <si>
    <t>Christina Estrada</t>
  </si>
  <si>
    <t>Kimberly Rivera</t>
  </si>
  <si>
    <t>Kenneth Inocencio</t>
  </si>
  <si>
    <t>Sammie Giron</t>
  </si>
  <si>
    <t>Krystal Huck</t>
  </si>
  <si>
    <t>HSS 2</t>
  </si>
  <si>
    <t>HSS 1</t>
  </si>
  <si>
    <t>Weekend CCR</t>
  </si>
  <si>
    <t>IHSS</t>
  </si>
  <si>
    <t>BST 1</t>
  </si>
  <si>
    <t>HSS Flex Weekend</t>
  </si>
  <si>
    <t>Weekend Flex HSS</t>
  </si>
  <si>
    <t>HSS Flex Weekly</t>
  </si>
  <si>
    <t>FT</t>
  </si>
  <si>
    <t>PT</t>
  </si>
  <si>
    <t>Primary Position</t>
  </si>
  <si>
    <t>HHS Flex Weekly</t>
  </si>
  <si>
    <t xml:space="preserve">HSS1 </t>
  </si>
  <si>
    <t>50/50 HSS1 and CCR</t>
  </si>
  <si>
    <t>50/50 HSS1 and flex weekend</t>
  </si>
  <si>
    <t>ADMIN/VACAY/SICK WAGE</t>
  </si>
  <si>
    <r>
      <t>MANAGERS' SALARY</t>
    </r>
    <r>
      <rPr>
        <b/>
        <i/>
        <sz val="16"/>
        <color theme="1"/>
        <rFont val="Calibri"/>
        <family val="2"/>
        <scheme val="minor"/>
      </rPr>
      <t xml:space="preserve"> PAID WEEKLY</t>
    </r>
    <r>
      <rPr>
        <b/>
        <sz val="16"/>
        <color theme="1"/>
        <rFont val="Calibri"/>
        <family val="2"/>
        <scheme val="minor"/>
      </rPr>
      <t xml:space="preserve"> (WHEN EXEMPT)</t>
    </r>
  </si>
  <si>
    <r>
      <t xml:space="preserve">MANAGERS' SALARY </t>
    </r>
    <r>
      <rPr>
        <b/>
        <i/>
        <sz val="16"/>
        <color theme="1"/>
        <rFont val="Calibri"/>
        <family val="2"/>
        <scheme val="minor"/>
      </rPr>
      <t>PAID TWICE A MONTH</t>
    </r>
    <r>
      <rPr>
        <b/>
        <sz val="16"/>
        <color theme="1"/>
        <rFont val="Calibri"/>
        <family val="2"/>
        <scheme val="minor"/>
      </rPr>
      <t xml:space="preserve"> (WHEN EXEMPT)</t>
    </r>
  </si>
  <si>
    <t>(non-exempt)</t>
  </si>
  <si>
    <t>(exempt)</t>
  </si>
  <si>
    <t>Name</t>
  </si>
  <si>
    <t>Non-exempt Hourly Wage</t>
  </si>
  <si>
    <t>Exempt Weekly Wage</t>
  </si>
  <si>
    <t>Exempt Biweekly Wage</t>
  </si>
  <si>
    <t>Regular Hourly Wage</t>
  </si>
  <si>
    <t>Accrue Rate</t>
  </si>
  <si>
    <t>BOT Hourly Wage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</si>
</sst>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4"/>
      <color rgb="FFFF0000"/>
      <name val="Calibri"/>
      <family val="2"/>
      <scheme val="minor"/>
    </font>
    <font>
      <b/>
      <sz val="14"/>
      <name val="Calibri"/>
      <family val="2"/>
      <scheme val="minor"/>
    </font>
    <font>
      <b/>
      <sz val="14"/>
      <color theme="1"/>
      <name val="Calibri"/>
      <family val="2"/>
      <scheme val="minor"/>
    </font>
    <font>
      <b/>
      <sz val="12"/>
      <name val="Calibri"/>
      <family val="2"/>
      <scheme val="minor"/>
    </font>
    <font>
      <b/>
      <sz val="11"/>
      <name val="Calibri"/>
      <family val="2"/>
      <scheme val="minor"/>
    </font>
    <font>
      <b/>
      <sz val="12"/>
      <color rgb="FFFF0000"/>
      <name val="Calibri"/>
      <family val="2"/>
      <scheme val="minor"/>
    </font>
    <font>
      <b/>
      <i/>
      <sz val="12"/>
      <color rgb="FFFF0000"/>
      <name val="Calibri"/>
      <family val="2"/>
      <scheme val="minor"/>
    </font>
    <font>
      <b/>
      <sz val="22"/>
      <color rgb="FFFF0000"/>
      <name val="Calibri"/>
      <family val="2"/>
      <scheme val="minor"/>
    </font>
    <font>
      <sz val="11"/>
      <color theme="2" tint="-9.9978637043366805E-2"/>
      <name val="Calibri"/>
      <family val="2"/>
      <scheme val="minor"/>
    </font>
    <font>
      <b/>
      <sz val="11"/>
      <color theme="2" tint="-9.9978637043366805E-2"/>
      <name val="Calibri"/>
      <family val="2"/>
      <scheme val="minor"/>
    </font>
    <font>
      <b/>
      <sz val="16"/>
      <color theme="1"/>
      <name val="Calibri"/>
      <family val="2"/>
      <scheme val="minor"/>
    </font>
    <font>
      <b/>
      <sz val="14"/>
      <color theme="2"/>
      <name val="Calibri"/>
      <family val="2"/>
      <scheme val="minor"/>
    </font>
    <font>
      <b/>
      <sz val="20"/>
      <color rgb="FFFF0000"/>
      <name val="Calibri"/>
      <family val="2"/>
      <scheme val="minor"/>
    </font>
    <font>
      <b/>
      <i/>
      <sz val="16"/>
      <color theme="1"/>
      <name val="Calibri"/>
      <family val="2"/>
      <scheme val="minor"/>
    </font>
    <font>
      <sz val="10"/>
      <color theme="1"/>
      <name val="Arial"/>
      <family val="2"/>
    </font>
    <font>
      <b/>
      <sz val="26"/>
      <color theme="1"/>
      <name val="Calibri"/>
      <family val="2"/>
      <scheme val="minor"/>
    </font>
    <font>
      <sz val="11"/>
      <color rgb="FF000000"/>
      <name val="Calibri"/>
      <family val="2"/>
      <scheme val="minor"/>
    </font>
    <font>
      <sz val="12"/>
      <color rgb="FF222222"/>
      <name val="Arial"/>
      <family val="2"/>
    </font>
  </fonts>
  <fills count="14">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rgb="FF7030A0"/>
        <bgColor indexed="64"/>
      </patternFill>
    </fill>
    <fill>
      <patternFill patternType="solid">
        <fgColor theme="7"/>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1"/>
        <bgColor indexed="64"/>
      </patternFill>
    </fill>
    <fill>
      <patternFill patternType="solid">
        <fgColor theme="2"/>
        <bgColor indexed="64"/>
      </patternFill>
    </fill>
    <fill>
      <patternFill patternType="solid">
        <fgColor theme="9" tint="0.39997558519241921"/>
        <bgColor indexed="64"/>
      </patternFill>
    </fill>
    <fill>
      <patternFill patternType="solid">
        <fgColor theme="4" tint="0.79998168889431442"/>
        <bgColor indexed="64"/>
      </patternFill>
    </fill>
  </fills>
  <borders count="2">
    <border>
      <left/>
      <right/>
      <top/>
      <bottom/>
      <diagonal/>
    </border>
    <border>
      <left/>
      <right style="thin">
        <color auto="1"/>
      </right>
      <top/>
      <bottom/>
      <diagonal/>
    </border>
  </borders>
  <cellStyleXfs count="2">
    <xf numFmtId="0" fontId="0" fillId="0" borderId="0"/>
    <xf numFmtId="44" fontId="1" fillId="0" borderId="0" applyFont="0" applyFill="0" applyBorder="0" applyAlignment="0" applyProtection="0"/>
  </cellStyleXfs>
  <cellXfs count="60">
    <xf numFmtId="0" fontId="0" fillId="0" borderId="0" xfId="0"/>
    <xf numFmtId="0" fontId="0" fillId="0" borderId="0" xfId="0" applyAlignment="1">
      <alignment wrapText="1"/>
    </xf>
    <xf numFmtId="164" fontId="0" fillId="0" borderId="0" xfId="0" applyNumberFormat="1"/>
    <xf numFmtId="44" fontId="0" fillId="0" borderId="0" xfId="1" applyFont="1"/>
    <xf numFmtId="164" fontId="0" fillId="0" borderId="0" xfId="1" applyNumberFormat="1" applyFont="1"/>
    <xf numFmtId="0" fontId="4" fillId="0" borderId="0" xfId="0" applyFont="1"/>
    <xf numFmtId="0" fontId="4" fillId="0" borderId="0" xfId="0" applyFont="1" applyAlignment="1">
      <alignment wrapText="1"/>
    </xf>
    <xf numFmtId="44" fontId="0" fillId="0" borderId="0" xfId="1" applyFont="1" applyAlignment="1">
      <alignment horizontal="right"/>
    </xf>
    <xf numFmtId="44" fontId="0" fillId="2" borderId="0" xfId="1" applyFont="1" applyFill="1"/>
    <xf numFmtId="44" fontId="0" fillId="4" borderId="0" xfId="1" applyFont="1" applyFill="1"/>
    <xf numFmtId="44" fontId="0" fillId="6" borderId="0" xfId="1" applyFont="1" applyFill="1"/>
    <xf numFmtId="0" fontId="2" fillId="6" borderId="0" xfId="0" applyFont="1" applyFill="1" applyAlignment="1">
      <alignment vertical="top" wrapText="1"/>
    </xf>
    <xf numFmtId="0" fontId="7" fillId="4" borderId="0" xfId="0" applyFont="1" applyFill="1" applyAlignment="1">
      <alignment vertical="top" wrapText="1"/>
    </xf>
    <xf numFmtId="44" fontId="0" fillId="8" borderId="0" xfId="1" applyFont="1" applyFill="1"/>
    <xf numFmtId="0" fontId="0" fillId="9" borderId="0" xfId="0" applyFill="1" applyAlignment="1">
      <alignment wrapText="1"/>
    </xf>
    <xf numFmtId="0" fontId="0" fillId="9" borderId="0" xfId="0" applyFill="1"/>
    <xf numFmtId="44" fontId="0" fillId="9" borderId="0" xfId="1" applyFont="1" applyFill="1"/>
    <xf numFmtId="0" fontId="7" fillId="0" borderId="0" xfId="0" applyFont="1" applyAlignment="1">
      <alignment wrapText="1"/>
    </xf>
    <xf numFmtId="0" fontId="3" fillId="7" borderId="0" xfId="0" applyFont="1" applyFill="1" applyAlignment="1">
      <alignment wrapText="1"/>
    </xf>
    <xf numFmtId="0" fontId="3" fillId="2" borderId="0" xfId="0" applyFont="1" applyFill="1" applyAlignment="1">
      <alignment vertical="center" wrapText="1"/>
    </xf>
    <xf numFmtId="164" fontId="2" fillId="3" borderId="1" xfId="0" applyNumberFormat="1" applyFont="1" applyFill="1" applyBorder="1"/>
    <xf numFmtId="164" fontId="2" fillId="3" borderId="0" xfId="0" applyNumberFormat="1" applyFont="1" applyFill="1"/>
    <xf numFmtId="0" fontId="4" fillId="3" borderId="1" xfId="0" applyFont="1" applyFill="1" applyBorder="1" applyAlignment="1">
      <alignment wrapText="1"/>
    </xf>
    <xf numFmtId="0" fontId="2" fillId="11" borderId="0" xfId="0" applyFont="1" applyFill="1"/>
    <xf numFmtId="0" fontId="2" fillId="11" borderId="0" xfId="0" applyFont="1" applyFill="1" applyAlignment="1">
      <alignment wrapText="1"/>
    </xf>
    <xf numFmtId="0" fontId="10" fillId="11" borderId="0" xfId="0" applyFont="1" applyFill="1" applyAlignment="1">
      <alignment vertical="center" wrapText="1"/>
    </xf>
    <xf numFmtId="44" fontId="0" fillId="7" borderId="0" xfId="1" applyFont="1" applyFill="1"/>
    <xf numFmtId="0" fontId="4" fillId="12" borderId="0" xfId="0" applyFont="1" applyFill="1" applyAlignment="1">
      <alignment wrapText="1"/>
    </xf>
    <xf numFmtId="164" fontId="2" fillId="12" borderId="0" xfId="0" applyNumberFormat="1" applyFont="1" applyFill="1"/>
    <xf numFmtId="0" fontId="0" fillId="12" borderId="0" xfId="0" applyFill="1" applyAlignment="1">
      <alignment vertical="top"/>
    </xf>
    <xf numFmtId="0" fontId="0" fillId="12" borderId="0" xfId="0" applyFill="1"/>
    <xf numFmtId="0" fontId="11" fillId="9" borderId="0" xfId="0" applyFont="1" applyFill="1" applyAlignment="1">
      <alignment wrapText="1"/>
    </xf>
    <xf numFmtId="44" fontId="11" fillId="9" borderId="0" xfId="1" applyFont="1" applyFill="1"/>
    <xf numFmtId="164" fontId="12" fillId="9" borderId="0" xfId="0" applyNumberFormat="1" applyFont="1" applyFill="1"/>
    <xf numFmtId="0" fontId="11" fillId="9" borderId="0" xfId="0" applyFont="1" applyFill="1" applyAlignment="1">
      <alignment horizontal="right" wrapText="1"/>
    </xf>
    <xf numFmtId="164" fontId="4" fillId="9" borderId="0" xfId="1" applyNumberFormat="1" applyFont="1" applyFill="1"/>
    <xf numFmtId="164" fontId="2" fillId="0" borderId="0" xfId="0" applyNumberFormat="1" applyFont="1"/>
    <xf numFmtId="44" fontId="0" fillId="0" borderId="0" xfId="1" applyFont="1" applyFill="1"/>
    <xf numFmtId="44" fontId="1" fillId="0" borderId="0" xfId="1" applyFont="1" applyFill="1" applyAlignment="1">
      <alignment wrapText="1"/>
    </xf>
    <xf numFmtId="164" fontId="0" fillId="3" borderId="0" xfId="0" applyNumberFormat="1" applyFill="1"/>
    <xf numFmtId="0" fontId="2" fillId="0" borderId="0" xfId="0" applyFont="1"/>
    <xf numFmtId="0" fontId="15" fillId="0" borderId="0" xfId="0" applyFont="1"/>
    <xf numFmtId="0" fontId="2" fillId="11" borderId="0" xfId="0" applyFont="1" applyFill="1" applyAlignment="1">
      <alignment horizontal="left" wrapText="1"/>
    </xf>
    <xf numFmtId="0" fontId="2" fillId="0" borderId="0" xfId="0" applyFont="1" applyAlignment="1">
      <alignment horizontal="left" wrapText="1"/>
    </xf>
    <xf numFmtId="0" fontId="17" fillId="0" borderId="0" xfId="0" applyFont="1"/>
    <xf numFmtId="0" fontId="0" fillId="0" borderId="0" xfId="0" applyAlignment="1">
      <alignment horizontal="left"/>
    </xf>
    <xf numFmtId="44" fontId="0" fillId="0" borderId="0" xfId="1" applyFont="1" applyAlignment="1">
      <alignment horizontal="left"/>
    </xf>
    <xf numFmtId="0" fontId="5" fillId="2" borderId="0" xfId="0" applyFont="1" applyFill="1"/>
    <xf numFmtId="0" fontId="19" fillId="0" borderId="0" xfId="0" applyFont="1"/>
    <xf numFmtId="0" fontId="20" fillId="0" borderId="0" xfId="0" applyFont="1"/>
    <xf numFmtId="0" fontId="3" fillId="13" borderId="0" xfId="0" applyFont="1" applyFill="1" applyAlignment="1">
      <alignment wrapText="1"/>
    </xf>
    <xf numFmtId="0" fontId="20" fillId="13" borderId="0" xfId="0" applyFont="1" applyFill="1"/>
    <xf numFmtId="0" fontId="18" fillId="0" borderId="0" xfId="0" applyFont="1" applyAlignment="1">
      <alignment horizontal="center"/>
    </xf>
    <xf numFmtId="0" fontId="13" fillId="2" borderId="0" xfId="0" applyFont="1" applyFill="1" applyAlignment="1">
      <alignment horizontal="left"/>
    </xf>
    <xf numFmtId="0" fontId="2" fillId="5" borderId="0" xfId="0" applyFont="1" applyFill="1" applyAlignment="1">
      <alignment vertical="top" wrapText="1"/>
    </xf>
    <xf numFmtId="0" fontId="0" fillId="0" borderId="0" xfId="0" applyAlignment="1">
      <alignment vertical="top"/>
    </xf>
    <xf numFmtId="0" fontId="5" fillId="9" borderId="0" xfId="0" applyFont="1" applyFill="1" applyAlignment="1">
      <alignment horizontal="center"/>
    </xf>
    <xf numFmtId="0" fontId="4" fillId="9" borderId="0" xfId="0" applyFont="1" applyFill="1" applyAlignment="1">
      <alignment horizontal="center"/>
    </xf>
    <xf numFmtId="164" fontId="14" fillId="10" borderId="0" xfId="0" applyNumberFormat="1" applyFont="1" applyFill="1" applyAlignment="1">
      <alignment horizontal="center"/>
    </xf>
    <xf numFmtId="164" fontId="2" fillId="10" borderId="0" xfId="0" applyNumberFormat="1" applyFont="1" applyFill="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6DF11-BA61-AF42-A736-34CDE4B01D07}">
  <dimension ref="A1:J21"/>
  <sheetViews>
    <sheetView tabSelected="1" zoomScale="125" workbookViewId="0">
      <selection activeCell="I2" sqref="I2"/>
    </sheetView>
  </sheetViews>
  <sheetFormatPr baseColWidth="10" defaultRowHeight="15" x14ac:dyDescent="0.2"/>
  <cols>
    <col min="1" max="1" width="65" customWidth="1"/>
    <col min="2" max="6" width="12.83203125" customWidth="1"/>
    <col min="7" max="7" width="30.1640625" customWidth="1"/>
    <col min="8" max="9" width="12.83203125" customWidth="1"/>
  </cols>
  <sheetData>
    <row r="1" spans="1:10" ht="109" x14ac:dyDescent="0.25">
      <c r="A1" s="5" t="s">
        <v>34</v>
      </c>
      <c r="B1" s="6" t="s">
        <v>12</v>
      </c>
      <c r="C1" s="6" t="s">
        <v>14</v>
      </c>
      <c r="D1" s="6" t="s">
        <v>13</v>
      </c>
      <c r="E1" s="22" t="s">
        <v>56</v>
      </c>
      <c r="F1" s="27" t="s">
        <v>46</v>
      </c>
      <c r="G1" s="25" t="s">
        <v>33</v>
      </c>
      <c r="H1" s="19" t="s">
        <v>111</v>
      </c>
      <c r="I1" s="18" t="s">
        <v>113</v>
      </c>
      <c r="J1" s="50" t="s">
        <v>112</v>
      </c>
    </row>
    <row r="2" spans="1:10" ht="20" customHeight="1" x14ac:dyDescent="0.2">
      <c r="A2" t="s">
        <v>0</v>
      </c>
      <c r="B2" s="3">
        <v>25.5</v>
      </c>
      <c r="C2" s="2">
        <v>0</v>
      </c>
      <c r="D2" s="4">
        <v>52.78</v>
      </c>
      <c r="E2" s="20">
        <f t="shared" ref="E2:E7" si="0">D2+(1.22*C2)</f>
        <v>52.78</v>
      </c>
      <c r="F2" s="28"/>
      <c r="G2" s="23" t="s">
        <v>0</v>
      </c>
      <c r="H2" s="8">
        <v>25.5</v>
      </c>
      <c r="I2" s="13">
        <v>25.5</v>
      </c>
      <c r="J2" s="51">
        <v>0.04</v>
      </c>
    </row>
    <row r="3" spans="1:10" ht="20" customHeight="1" x14ac:dyDescent="0.2">
      <c r="A3" t="s">
        <v>8</v>
      </c>
      <c r="B3" s="3">
        <v>25.5</v>
      </c>
      <c r="C3" s="2">
        <v>0.75</v>
      </c>
      <c r="D3" s="4">
        <v>52.78</v>
      </c>
      <c r="E3" s="20">
        <f t="shared" si="0"/>
        <v>53.695</v>
      </c>
      <c r="F3" s="28"/>
      <c r="G3" s="23" t="s">
        <v>8</v>
      </c>
      <c r="H3" s="8">
        <f t="shared" ref="H3:I5" si="1">H2+0.75</f>
        <v>26.25</v>
      </c>
      <c r="I3" s="13">
        <f t="shared" si="1"/>
        <v>26.25</v>
      </c>
      <c r="J3" s="51">
        <v>0.04</v>
      </c>
    </row>
    <row r="4" spans="1:10" ht="20" customHeight="1" x14ac:dyDescent="0.2">
      <c r="A4" t="s">
        <v>1</v>
      </c>
      <c r="B4" s="3">
        <v>25.5</v>
      </c>
      <c r="C4" s="2">
        <v>1.5</v>
      </c>
      <c r="D4" s="4">
        <v>52.78</v>
      </c>
      <c r="E4" s="20">
        <f t="shared" si="0"/>
        <v>54.61</v>
      </c>
      <c r="F4" s="28"/>
      <c r="G4" s="23" t="s">
        <v>1</v>
      </c>
      <c r="H4" s="8">
        <f t="shared" si="1"/>
        <v>27</v>
      </c>
      <c r="I4" s="13">
        <f t="shared" si="1"/>
        <v>27</v>
      </c>
      <c r="J4" s="51">
        <v>0.04</v>
      </c>
    </row>
    <row r="5" spans="1:10" ht="20" customHeight="1" x14ac:dyDescent="0.2">
      <c r="A5" t="s">
        <v>2</v>
      </c>
      <c r="B5" s="3">
        <v>25.5</v>
      </c>
      <c r="C5" s="2">
        <v>2.25</v>
      </c>
      <c r="D5" s="4">
        <v>52.78</v>
      </c>
      <c r="E5" s="20">
        <f t="shared" si="0"/>
        <v>55.524999999999999</v>
      </c>
      <c r="F5" s="28"/>
      <c r="G5" s="23" t="s">
        <v>2</v>
      </c>
      <c r="H5" s="8">
        <f t="shared" si="1"/>
        <v>27.75</v>
      </c>
      <c r="I5" s="13">
        <f t="shared" si="1"/>
        <v>27.75</v>
      </c>
      <c r="J5" s="51">
        <v>0.04</v>
      </c>
    </row>
    <row r="6" spans="1:10" ht="20" customHeight="1" x14ac:dyDescent="0.2">
      <c r="A6" t="s">
        <v>10</v>
      </c>
      <c r="B6" s="3">
        <v>25.5</v>
      </c>
      <c r="C6" s="2">
        <v>0</v>
      </c>
      <c r="D6" s="4">
        <v>52.78</v>
      </c>
      <c r="E6" s="20">
        <f t="shared" si="0"/>
        <v>52.78</v>
      </c>
      <c r="F6" s="28"/>
      <c r="G6" s="23" t="s">
        <v>25</v>
      </c>
      <c r="H6" s="8">
        <v>26.5</v>
      </c>
      <c r="I6" s="13">
        <v>26.5</v>
      </c>
      <c r="J6" s="51">
        <v>0.04</v>
      </c>
    </row>
    <row r="7" spans="1:10" ht="20" customHeight="1" x14ac:dyDescent="0.2">
      <c r="A7" t="s">
        <v>11</v>
      </c>
      <c r="B7" s="3">
        <v>25.5</v>
      </c>
      <c r="C7" s="2">
        <v>0.75</v>
      </c>
      <c r="D7" s="4">
        <v>52.78</v>
      </c>
      <c r="E7" s="20">
        <f t="shared" si="0"/>
        <v>53.695</v>
      </c>
      <c r="F7" s="28"/>
      <c r="G7" s="23" t="s">
        <v>26</v>
      </c>
      <c r="H7" s="8">
        <v>27.25</v>
      </c>
      <c r="I7" s="13">
        <v>27.25</v>
      </c>
      <c r="J7" s="51">
        <v>0.04</v>
      </c>
    </row>
    <row r="8" spans="1:10" ht="20" customHeight="1" x14ac:dyDescent="0.2">
      <c r="A8" t="s">
        <v>21</v>
      </c>
      <c r="B8" s="3">
        <v>32</v>
      </c>
      <c r="C8" s="2">
        <v>3</v>
      </c>
      <c r="D8" s="4">
        <v>64.7</v>
      </c>
      <c r="E8" s="20">
        <f t="shared" ref="E8:E15" si="2">D8+(1.22*C8)</f>
        <v>68.36</v>
      </c>
      <c r="F8" s="28"/>
      <c r="G8" s="23" t="s">
        <v>30</v>
      </c>
      <c r="H8" s="8">
        <v>35</v>
      </c>
      <c r="I8" s="13">
        <v>35</v>
      </c>
      <c r="J8" s="51">
        <v>0.04</v>
      </c>
    </row>
    <row r="9" spans="1:10" ht="20" customHeight="1" x14ac:dyDescent="0.2">
      <c r="A9" t="s">
        <v>22</v>
      </c>
      <c r="B9" s="3">
        <v>32</v>
      </c>
      <c r="C9" s="2">
        <v>-0.5</v>
      </c>
      <c r="D9" s="4">
        <v>64.7</v>
      </c>
      <c r="E9" s="20">
        <f t="shared" si="2"/>
        <v>64.09</v>
      </c>
      <c r="F9" s="28"/>
      <c r="G9" s="23" t="s">
        <v>29</v>
      </c>
      <c r="H9" s="8">
        <v>31.5</v>
      </c>
      <c r="I9" s="13">
        <v>31.5</v>
      </c>
      <c r="J9" s="51">
        <v>0.04</v>
      </c>
    </row>
    <row r="10" spans="1:10" ht="20" customHeight="1" x14ac:dyDescent="0.2">
      <c r="A10" t="s">
        <v>23</v>
      </c>
      <c r="B10" s="3">
        <v>32</v>
      </c>
      <c r="C10" s="2">
        <v>-0.5</v>
      </c>
      <c r="D10" s="4">
        <v>64.7</v>
      </c>
      <c r="E10" s="20">
        <f t="shared" si="2"/>
        <v>64.09</v>
      </c>
      <c r="F10" s="28"/>
      <c r="G10" s="23" t="s">
        <v>31</v>
      </c>
      <c r="H10" s="8">
        <v>31.5</v>
      </c>
      <c r="I10" s="13">
        <v>31.5</v>
      </c>
      <c r="J10" s="51">
        <v>0.04</v>
      </c>
    </row>
    <row r="11" spans="1:10" ht="20" customHeight="1" x14ac:dyDescent="0.2">
      <c r="A11" t="s">
        <v>3</v>
      </c>
      <c r="B11" s="3">
        <v>32</v>
      </c>
      <c r="C11" s="2">
        <v>0</v>
      </c>
      <c r="D11" s="4">
        <v>64.7</v>
      </c>
      <c r="E11" s="20">
        <f t="shared" si="2"/>
        <v>64.7</v>
      </c>
      <c r="F11" s="28"/>
      <c r="G11" s="23" t="s">
        <v>3</v>
      </c>
      <c r="H11" s="8">
        <v>32</v>
      </c>
      <c r="I11" s="13">
        <v>32</v>
      </c>
      <c r="J11" s="51">
        <v>0.04</v>
      </c>
    </row>
    <row r="12" spans="1:10" ht="20" customHeight="1" x14ac:dyDescent="0.2">
      <c r="A12" t="s">
        <v>4</v>
      </c>
      <c r="B12" s="3">
        <v>32</v>
      </c>
      <c r="C12" s="2">
        <v>0.75</v>
      </c>
      <c r="D12" s="4">
        <v>64.7</v>
      </c>
      <c r="E12" s="20">
        <f t="shared" si="2"/>
        <v>65.615000000000009</v>
      </c>
      <c r="F12" s="28"/>
      <c r="G12" s="23" t="s">
        <v>4</v>
      </c>
      <c r="H12" s="8">
        <f>H11+0.75</f>
        <v>32.75</v>
      </c>
      <c r="I12" s="13">
        <f>I11+0.75</f>
        <v>32.75</v>
      </c>
      <c r="J12" s="51">
        <v>0.04</v>
      </c>
    </row>
    <row r="13" spans="1:10" ht="20" customHeight="1" x14ac:dyDescent="0.2">
      <c r="A13" t="s">
        <v>5</v>
      </c>
      <c r="B13" s="3">
        <v>32</v>
      </c>
      <c r="C13" s="2">
        <v>1.5</v>
      </c>
      <c r="D13" s="4">
        <v>64.7</v>
      </c>
      <c r="E13" s="20">
        <f t="shared" si="2"/>
        <v>66.53</v>
      </c>
      <c r="F13" s="28"/>
      <c r="G13" s="23" t="s">
        <v>5</v>
      </c>
      <c r="H13" s="8">
        <f t="shared" ref="H13:I15" si="3">H12+0.75</f>
        <v>33.5</v>
      </c>
      <c r="I13" s="13">
        <f t="shared" si="3"/>
        <v>33.5</v>
      </c>
      <c r="J13" s="51">
        <v>0.04</v>
      </c>
    </row>
    <row r="14" spans="1:10" ht="20" customHeight="1" x14ac:dyDescent="0.2">
      <c r="A14" t="s">
        <v>6</v>
      </c>
      <c r="B14" s="3">
        <v>32</v>
      </c>
      <c r="C14" s="2">
        <v>2.25</v>
      </c>
      <c r="D14" s="4">
        <v>64.7</v>
      </c>
      <c r="E14" s="20">
        <f t="shared" si="2"/>
        <v>67.445000000000007</v>
      </c>
      <c r="F14" s="28"/>
      <c r="G14" s="23" t="s">
        <v>6</v>
      </c>
      <c r="H14" s="8">
        <f t="shared" si="3"/>
        <v>34.25</v>
      </c>
      <c r="I14" s="13">
        <f t="shared" si="3"/>
        <v>34.25</v>
      </c>
      <c r="J14" s="51">
        <v>0.04</v>
      </c>
    </row>
    <row r="15" spans="1:10" ht="20" customHeight="1" x14ac:dyDescent="0.2">
      <c r="A15" t="s">
        <v>7</v>
      </c>
      <c r="B15" s="3">
        <v>32</v>
      </c>
      <c r="C15" s="2">
        <v>3</v>
      </c>
      <c r="D15" s="4">
        <v>64.7</v>
      </c>
      <c r="E15" s="20">
        <f t="shared" si="2"/>
        <v>68.36</v>
      </c>
      <c r="F15" s="28"/>
      <c r="G15" s="23" t="s">
        <v>7</v>
      </c>
      <c r="H15" s="8">
        <f t="shared" si="3"/>
        <v>35</v>
      </c>
      <c r="I15" s="13">
        <f t="shared" si="3"/>
        <v>35</v>
      </c>
      <c r="J15" s="51">
        <v>0.04</v>
      </c>
    </row>
    <row r="16" spans="1:10" ht="20" customHeight="1" x14ac:dyDescent="0.2">
      <c r="A16" t="s">
        <v>9</v>
      </c>
      <c r="B16" s="7" t="s">
        <v>19</v>
      </c>
      <c r="C16" s="2">
        <v>0</v>
      </c>
      <c r="D16" s="4">
        <v>14.03</v>
      </c>
      <c r="E16" s="20">
        <f>D16</f>
        <v>14.03</v>
      </c>
      <c r="F16" s="28"/>
      <c r="G16" s="23" t="s">
        <v>9</v>
      </c>
      <c r="H16" s="8">
        <v>31.5</v>
      </c>
      <c r="I16" s="13">
        <v>31.5</v>
      </c>
      <c r="J16" s="51">
        <v>0.04</v>
      </c>
    </row>
    <row r="17" spans="1:10" ht="20" customHeight="1" x14ac:dyDescent="0.2">
      <c r="A17" s="1" t="s">
        <v>32</v>
      </c>
      <c r="B17" t="s">
        <v>18</v>
      </c>
      <c r="C17" s="3">
        <v>0</v>
      </c>
      <c r="D17" s="4">
        <v>31.57</v>
      </c>
      <c r="E17" s="20">
        <f>D17</f>
        <v>31.57</v>
      </c>
      <c r="F17" s="28"/>
      <c r="G17" s="24" t="s">
        <v>17</v>
      </c>
      <c r="H17" s="9">
        <v>15.5</v>
      </c>
      <c r="I17" s="9">
        <v>15.5</v>
      </c>
      <c r="J17" s="51">
        <v>0.04</v>
      </c>
    </row>
    <row r="18" spans="1:10" ht="20" customHeight="1" x14ac:dyDescent="0.2">
      <c r="A18" s="1" t="s">
        <v>27</v>
      </c>
      <c r="B18" s="3">
        <v>17.75</v>
      </c>
      <c r="C18" s="3"/>
      <c r="D18" s="4"/>
      <c r="E18" s="21">
        <v>0</v>
      </c>
      <c r="F18" s="28"/>
      <c r="G18" s="24" t="s">
        <v>27</v>
      </c>
      <c r="H18" s="10">
        <v>0</v>
      </c>
      <c r="I18" s="10">
        <v>17.75</v>
      </c>
      <c r="J18" s="51">
        <v>0.04</v>
      </c>
    </row>
    <row r="19" spans="1:10" ht="20" customHeight="1" x14ac:dyDescent="0.2"/>
    <row r="20" spans="1:10" ht="20" customHeight="1" x14ac:dyDescent="0.2"/>
    <row r="21" spans="1:10" ht="20"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E492D-C4B3-2C44-ACDF-1157B3E6EBBA}">
  <dimension ref="A1:E3"/>
  <sheetViews>
    <sheetView workbookViewId="0">
      <selection activeCell="D1" sqref="D1"/>
    </sheetView>
  </sheetViews>
  <sheetFormatPr baseColWidth="10" defaultRowHeight="15" x14ac:dyDescent="0.2"/>
  <cols>
    <col min="1" max="1" width="15.6640625" customWidth="1"/>
    <col min="2" max="2" width="22" customWidth="1"/>
    <col min="3" max="3" width="19" customWidth="1"/>
    <col min="4" max="4" width="19.33203125" customWidth="1"/>
    <col min="5" max="5" width="14" customWidth="1"/>
  </cols>
  <sheetData>
    <row r="1" spans="1:5" ht="47" customHeight="1" x14ac:dyDescent="0.2">
      <c r="A1" t="s">
        <v>107</v>
      </c>
      <c r="B1" t="s">
        <v>108</v>
      </c>
      <c r="C1" t="s">
        <v>109</v>
      </c>
      <c r="D1" t="s">
        <v>110</v>
      </c>
      <c r="E1" t="s">
        <v>112</v>
      </c>
    </row>
    <row r="2" spans="1:5" ht="69" customHeight="1" x14ac:dyDescent="0.2">
      <c r="A2" s="48" t="s">
        <v>61</v>
      </c>
      <c r="B2" s="37">
        <v>36.06</v>
      </c>
      <c r="C2">
        <v>0</v>
      </c>
      <c r="D2" s="37">
        <v>3125</v>
      </c>
      <c r="E2" s="49">
        <v>6.8000000000000005E-2</v>
      </c>
    </row>
    <row r="3" spans="1:5" ht="55" customHeight="1" x14ac:dyDescent="0.2">
      <c r="A3" s="48" t="s">
        <v>62</v>
      </c>
      <c r="B3" s="37">
        <v>38.46</v>
      </c>
      <c r="C3" s="37">
        <v>1538.46</v>
      </c>
      <c r="D3">
        <v>0</v>
      </c>
      <c r="E3" s="49">
        <v>6.8000000000000005E-2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1C0FA-6B24-4E3A-9946-7706E839421C}">
  <dimension ref="A1:I50"/>
  <sheetViews>
    <sheetView zoomScale="104" workbookViewId="0">
      <selection activeCell="B10" sqref="B10"/>
    </sheetView>
  </sheetViews>
  <sheetFormatPr baseColWidth="10" defaultColWidth="8.83203125" defaultRowHeight="15" x14ac:dyDescent="0.2"/>
  <cols>
    <col min="1" max="1" width="28.5" customWidth="1"/>
    <col min="2" max="2" width="30.6640625" customWidth="1"/>
    <col min="3" max="3" width="26.5" customWidth="1"/>
    <col min="5" max="5" width="24.83203125" customWidth="1"/>
  </cols>
  <sheetData>
    <row r="1" spans="1:9" ht="34" x14ac:dyDescent="0.4">
      <c r="A1" s="52" t="s">
        <v>53</v>
      </c>
      <c r="B1" s="52"/>
      <c r="C1" s="52"/>
      <c r="D1" s="52"/>
      <c r="E1" s="52"/>
      <c r="F1" s="52"/>
      <c r="G1" s="52"/>
      <c r="H1" s="52"/>
      <c r="I1" s="52"/>
    </row>
    <row r="2" spans="1:9" ht="21" customHeight="1" x14ac:dyDescent="0.2"/>
    <row r="3" spans="1:9" ht="26" x14ac:dyDescent="0.3">
      <c r="A3" s="41" t="s">
        <v>54</v>
      </c>
    </row>
    <row r="4" spans="1:9" ht="18" customHeight="1" x14ac:dyDescent="0.2"/>
    <row r="5" spans="1:9" ht="21" x14ac:dyDescent="0.25">
      <c r="A5" s="53" t="s">
        <v>70</v>
      </c>
      <c r="B5" s="53"/>
      <c r="C5" s="53"/>
      <c r="D5" s="53"/>
      <c r="E5" s="53"/>
      <c r="F5" s="53"/>
      <c r="G5" s="53"/>
      <c r="H5" s="53"/>
      <c r="I5" s="53"/>
    </row>
    <row r="6" spans="1:9" x14ac:dyDescent="0.2">
      <c r="A6" t="s">
        <v>61</v>
      </c>
      <c r="B6" s="37">
        <v>36.06</v>
      </c>
    </row>
    <row r="7" spans="1:9" x14ac:dyDescent="0.2">
      <c r="A7" t="s">
        <v>62</v>
      </c>
      <c r="B7" s="37">
        <v>38.46</v>
      </c>
    </row>
    <row r="8" spans="1:9" x14ac:dyDescent="0.2">
      <c r="B8" s="37"/>
    </row>
    <row r="9" spans="1:9" ht="21" x14ac:dyDescent="0.25">
      <c r="A9" s="53" t="s">
        <v>104</v>
      </c>
      <c r="B9" s="53"/>
      <c r="C9" s="53"/>
      <c r="D9" s="53"/>
      <c r="E9" s="53"/>
      <c r="F9" s="53"/>
      <c r="G9" s="53"/>
      <c r="H9" s="53"/>
      <c r="I9" s="53"/>
    </row>
    <row r="10" spans="1:9" x14ac:dyDescent="0.2">
      <c r="A10" t="s">
        <v>61</v>
      </c>
      <c r="B10" s="37">
        <v>3125</v>
      </c>
    </row>
    <row r="11" spans="1:9" x14ac:dyDescent="0.2">
      <c r="A11" t="s">
        <v>28</v>
      </c>
    </row>
    <row r="12" spans="1:9" ht="21" x14ac:dyDescent="0.25">
      <c r="A12" s="53" t="s">
        <v>103</v>
      </c>
      <c r="B12" s="53"/>
      <c r="C12" s="53"/>
      <c r="D12" s="53"/>
      <c r="E12" s="53"/>
      <c r="F12" s="53"/>
      <c r="G12" s="53"/>
      <c r="H12" s="53"/>
      <c r="I12" s="53"/>
    </row>
    <row r="13" spans="1:9" x14ac:dyDescent="0.2">
      <c r="A13" t="s">
        <v>62</v>
      </c>
      <c r="B13">
        <v>1538.46</v>
      </c>
    </row>
    <row r="15" spans="1:9" ht="26" x14ac:dyDescent="0.3">
      <c r="A15" s="41" t="s">
        <v>63</v>
      </c>
    </row>
    <row r="17" spans="1:6" ht="19" x14ac:dyDescent="0.25">
      <c r="A17" s="47" t="s">
        <v>58</v>
      </c>
      <c r="B17" s="47" t="s">
        <v>102</v>
      </c>
      <c r="C17" s="47" t="s">
        <v>59</v>
      </c>
      <c r="D17" s="47" t="s">
        <v>60</v>
      </c>
      <c r="E17" s="47" t="s">
        <v>97</v>
      </c>
      <c r="F17" s="40"/>
    </row>
    <row r="18" spans="1:6" x14ac:dyDescent="0.2">
      <c r="A18" t="s">
        <v>71</v>
      </c>
      <c r="B18" s="46">
        <v>27.25</v>
      </c>
      <c r="C18" s="44" t="s">
        <v>87</v>
      </c>
      <c r="D18" t="s">
        <v>95</v>
      </c>
      <c r="E18" t="s">
        <v>26</v>
      </c>
    </row>
    <row r="19" spans="1:6" x14ac:dyDescent="0.2">
      <c r="B19" s="46"/>
      <c r="C19" s="44" t="s">
        <v>11</v>
      </c>
    </row>
    <row r="20" spans="1:6" x14ac:dyDescent="0.2">
      <c r="A20" t="s">
        <v>72</v>
      </c>
      <c r="B20" s="46">
        <v>27.25</v>
      </c>
      <c r="C20" s="44" t="s">
        <v>87</v>
      </c>
      <c r="D20" t="s">
        <v>96</v>
      </c>
      <c r="E20" t="s">
        <v>26</v>
      </c>
    </row>
    <row r="21" spans="1:6" x14ac:dyDescent="0.2">
      <c r="B21" s="46"/>
      <c r="C21" s="44" t="s">
        <v>11</v>
      </c>
    </row>
    <row r="22" spans="1:6" x14ac:dyDescent="0.2">
      <c r="A22" t="s">
        <v>73</v>
      </c>
      <c r="B22" s="46">
        <v>25.5</v>
      </c>
      <c r="C22" s="44" t="s">
        <v>88</v>
      </c>
      <c r="D22" t="s">
        <v>95</v>
      </c>
      <c r="E22" t="s">
        <v>88</v>
      </c>
    </row>
    <row r="23" spans="1:6" x14ac:dyDescent="0.2">
      <c r="B23" s="46"/>
      <c r="C23" s="44" t="s">
        <v>90</v>
      </c>
    </row>
    <row r="24" spans="1:6" x14ac:dyDescent="0.2">
      <c r="B24" s="46"/>
      <c r="C24" s="44" t="s">
        <v>9</v>
      </c>
    </row>
    <row r="25" spans="1:6" x14ac:dyDescent="0.2">
      <c r="B25" s="46"/>
      <c r="C25" s="44" t="s">
        <v>89</v>
      </c>
    </row>
    <row r="26" spans="1:6" x14ac:dyDescent="0.2">
      <c r="A26" t="s">
        <v>74</v>
      </c>
      <c r="B26" s="46">
        <v>26.25</v>
      </c>
      <c r="C26" s="44" t="s">
        <v>87</v>
      </c>
      <c r="D26" t="s">
        <v>95</v>
      </c>
      <c r="E26" t="s">
        <v>87</v>
      </c>
    </row>
    <row r="27" spans="1:6" x14ac:dyDescent="0.2">
      <c r="B27" s="46"/>
      <c r="C27" s="44" t="s">
        <v>9</v>
      </c>
    </row>
    <row r="28" spans="1:6" x14ac:dyDescent="0.2">
      <c r="B28" s="46"/>
      <c r="C28" s="44" t="s">
        <v>90</v>
      </c>
    </row>
    <row r="29" spans="1:6" x14ac:dyDescent="0.2">
      <c r="A29" t="s">
        <v>75</v>
      </c>
      <c r="B29" s="46">
        <v>25.5</v>
      </c>
      <c r="C29" s="44" t="s">
        <v>88</v>
      </c>
      <c r="D29" t="s">
        <v>96</v>
      </c>
      <c r="E29" t="s">
        <v>88</v>
      </c>
    </row>
    <row r="30" spans="1:6" x14ac:dyDescent="0.2">
      <c r="B30" s="46"/>
      <c r="C30" s="44" t="s">
        <v>9</v>
      </c>
    </row>
    <row r="31" spans="1:6" x14ac:dyDescent="0.2">
      <c r="B31" s="46"/>
      <c r="C31" s="44" t="s">
        <v>17</v>
      </c>
    </row>
    <row r="32" spans="1:6" x14ac:dyDescent="0.2">
      <c r="A32" t="s">
        <v>76</v>
      </c>
      <c r="B32" s="46">
        <v>31.5</v>
      </c>
      <c r="C32" s="44" t="s">
        <v>98</v>
      </c>
      <c r="D32" t="s">
        <v>95</v>
      </c>
      <c r="E32" s="44" t="s">
        <v>98</v>
      </c>
    </row>
    <row r="33" spans="1:5" x14ac:dyDescent="0.2">
      <c r="B33" s="46"/>
      <c r="C33" s="44" t="s">
        <v>88</v>
      </c>
    </row>
    <row r="34" spans="1:5" x14ac:dyDescent="0.2">
      <c r="B34" s="46"/>
      <c r="C34" s="44" t="s">
        <v>90</v>
      </c>
    </row>
    <row r="35" spans="1:5" x14ac:dyDescent="0.2">
      <c r="A35" t="s">
        <v>77</v>
      </c>
      <c r="B35" s="46">
        <v>25.5</v>
      </c>
      <c r="C35" s="44" t="s">
        <v>88</v>
      </c>
      <c r="D35" t="s">
        <v>95</v>
      </c>
      <c r="E35" t="s">
        <v>88</v>
      </c>
    </row>
    <row r="36" spans="1:5" x14ac:dyDescent="0.2">
      <c r="A36" t="s">
        <v>78</v>
      </c>
      <c r="B36" s="46">
        <v>32</v>
      </c>
      <c r="C36" s="44" t="s">
        <v>91</v>
      </c>
      <c r="D36" t="s">
        <v>95</v>
      </c>
      <c r="E36" t="s">
        <v>91</v>
      </c>
    </row>
    <row r="37" spans="1:5" x14ac:dyDescent="0.2">
      <c r="A37" t="s">
        <v>79</v>
      </c>
      <c r="B37" s="46">
        <v>25.5</v>
      </c>
      <c r="C37" s="44" t="s">
        <v>88</v>
      </c>
      <c r="D37" t="s">
        <v>96</v>
      </c>
      <c r="E37" t="s">
        <v>99</v>
      </c>
    </row>
    <row r="38" spans="1:5" x14ac:dyDescent="0.2">
      <c r="A38" t="s">
        <v>80</v>
      </c>
      <c r="B38" s="46">
        <v>28.5</v>
      </c>
      <c r="C38" s="44" t="s">
        <v>88</v>
      </c>
      <c r="D38" t="s">
        <v>95</v>
      </c>
      <c r="E38" t="s">
        <v>100</v>
      </c>
    </row>
    <row r="39" spans="1:5" x14ac:dyDescent="0.2">
      <c r="B39" s="46"/>
      <c r="C39" s="44" t="s">
        <v>9</v>
      </c>
    </row>
    <row r="40" spans="1:5" x14ac:dyDescent="0.2">
      <c r="B40" s="46"/>
      <c r="C40" s="44" t="s">
        <v>92</v>
      </c>
    </row>
    <row r="41" spans="1:5" x14ac:dyDescent="0.2">
      <c r="A41" t="s">
        <v>81</v>
      </c>
      <c r="B41" s="46">
        <v>34.25</v>
      </c>
      <c r="C41" s="44" t="s">
        <v>6</v>
      </c>
      <c r="D41" t="s">
        <v>95</v>
      </c>
      <c r="E41" t="s">
        <v>6</v>
      </c>
    </row>
    <row r="42" spans="1:5" x14ac:dyDescent="0.2">
      <c r="A42" t="s">
        <v>82</v>
      </c>
      <c r="B42" s="46">
        <v>33</v>
      </c>
      <c r="C42" s="44" t="s">
        <v>45</v>
      </c>
      <c r="D42" t="s">
        <v>96</v>
      </c>
    </row>
    <row r="43" spans="1:5" x14ac:dyDescent="0.2">
      <c r="A43" t="s">
        <v>83</v>
      </c>
      <c r="B43" s="46">
        <v>31.5</v>
      </c>
      <c r="C43" s="44" t="s">
        <v>91</v>
      </c>
      <c r="D43" t="s">
        <v>95</v>
      </c>
      <c r="E43" t="s">
        <v>3</v>
      </c>
    </row>
    <row r="44" spans="1:5" x14ac:dyDescent="0.2">
      <c r="B44" s="46"/>
      <c r="C44" s="44" t="s">
        <v>17</v>
      </c>
    </row>
    <row r="45" spans="1:5" x14ac:dyDescent="0.2">
      <c r="A45" t="s">
        <v>84</v>
      </c>
      <c r="B45" s="46">
        <v>30.25</v>
      </c>
      <c r="C45" s="44" t="s">
        <v>88</v>
      </c>
      <c r="D45" t="s">
        <v>95</v>
      </c>
      <c r="E45" t="s">
        <v>101</v>
      </c>
    </row>
    <row r="46" spans="1:5" x14ac:dyDescent="0.2">
      <c r="B46" s="46"/>
      <c r="C46" s="44" t="s">
        <v>93</v>
      </c>
    </row>
    <row r="47" spans="1:5" x14ac:dyDescent="0.2">
      <c r="A47" t="s">
        <v>85</v>
      </c>
      <c r="B47" s="46">
        <v>31.5</v>
      </c>
      <c r="C47" s="44" t="s">
        <v>94</v>
      </c>
      <c r="D47" t="s">
        <v>95</v>
      </c>
      <c r="E47" s="44" t="s">
        <v>94</v>
      </c>
    </row>
    <row r="48" spans="1:5" x14ac:dyDescent="0.2">
      <c r="A48" t="s">
        <v>86</v>
      </c>
      <c r="B48" s="46">
        <v>28.5</v>
      </c>
      <c r="C48" s="44" t="s">
        <v>88</v>
      </c>
      <c r="D48" t="s">
        <v>96</v>
      </c>
      <c r="E48" t="s">
        <v>100</v>
      </c>
    </row>
    <row r="49" spans="2:3" x14ac:dyDescent="0.2">
      <c r="B49" s="45"/>
      <c r="C49" s="44" t="s">
        <v>9</v>
      </c>
    </row>
    <row r="50" spans="2:3" x14ac:dyDescent="0.2">
      <c r="B50" s="45"/>
    </row>
  </sheetData>
  <mergeCells count="4">
    <mergeCell ref="A1:I1"/>
    <mergeCell ref="A5:I5"/>
    <mergeCell ref="A9:I9"/>
    <mergeCell ref="A12:I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24E54-EF21-466C-824B-15C0DA37549E}">
  <dimension ref="A1:I359"/>
  <sheetViews>
    <sheetView topLeftCell="A17" zoomScale="150" workbookViewId="0">
      <selection activeCell="A26" sqref="A26:A28"/>
    </sheetView>
  </sheetViews>
  <sheetFormatPr baseColWidth="10" defaultColWidth="8.83203125" defaultRowHeight="15" x14ac:dyDescent="0.2"/>
  <cols>
    <col min="1" max="1" width="31.83203125" customWidth="1"/>
    <col min="2" max="2" width="14.1640625" customWidth="1"/>
    <col min="3" max="3" width="17.5" customWidth="1"/>
    <col min="4" max="4" width="14.33203125" customWidth="1"/>
    <col min="5" max="5" width="23.83203125" customWidth="1"/>
    <col min="6" max="6" width="21.83203125" style="30" customWidth="1"/>
    <col min="7" max="7" width="25.6640625" customWidth="1"/>
    <col min="8" max="8" width="18" customWidth="1"/>
    <col min="9" max="9" width="14.83203125" customWidth="1"/>
  </cols>
  <sheetData>
    <row r="1" spans="1:9" ht="78" x14ac:dyDescent="0.25">
      <c r="A1" s="5" t="s">
        <v>34</v>
      </c>
      <c r="B1" s="6" t="s">
        <v>12</v>
      </c>
      <c r="C1" s="6" t="s">
        <v>14</v>
      </c>
      <c r="D1" s="6" t="s">
        <v>13</v>
      </c>
      <c r="E1" s="22" t="s">
        <v>56</v>
      </c>
      <c r="F1" s="27" t="s">
        <v>46</v>
      </c>
      <c r="G1" s="25" t="s">
        <v>33</v>
      </c>
      <c r="H1" s="19" t="s">
        <v>44</v>
      </c>
      <c r="I1" s="18" t="s">
        <v>37</v>
      </c>
    </row>
    <row r="2" spans="1:9" ht="19" x14ac:dyDescent="0.25">
      <c r="A2" s="57" t="s">
        <v>16</v>
      </c>
      <c r="B2" s="57"/>
      <c r="C2" s="57"/>
      <c r="D2" s="57"/>
      <c r="E2" s="57"/>
      <c r="F2" s="57"/>
      <c r="G2" s="57"/>
      <c r="H2" s="14"/>
      <c r="I2" s="15"/>
    </row>
    <row r="3" spans="1:9" x14ac:dyDescent="0.2">
      <c r="A3" t="s">
        <v>0</v>
      </c>
      <c r="B3" s="3">
        <v>25.5</v>
      </c>
      <c r="C3" s="2">
        <v>0</v>
      </c>
      <c r="D3" s="4">
        <v>52.78</v>
      </c>
      <c r="E3" s="20">
        <f t="shared" ref="E3:E8" si="0">D3+(1.22*C3)</f>
        <v>52.78</v>
      </c>
      <c r="F3" s="28"/>
      <c r="G3" s="23" t="s">
        <v>0</v>
      </c>
      <c r="H3" s="8">
        <v>25.5</v>
      </c>
      <c r="I3" s="13">
        <v>25.5</v>
      </c>
    </row>
    <row r="4" spans="1:9" x14ac:dyDescent="0.2">
      <c r="A4" t="s">
        <v>8</v>
      </c>
      <c r="B4" s="3">
        <v>25.5</v>
      </c>
      <c r="C4" s="2">
        <v>0.75</v>
      </c>
      <c r="D4" s="4">
        <v>52.78</v>
      </c>
      <c r="E4" s="20">
        <f t="shared" si="0"/>
        <v>53.695</v>
      </c>
      <c r="F4" s="28"/>
      <c r="G4" s="23" t="s">
        <v>8</v>
      </c>
      <c r="H4" s="8">
        <f t="shared" ref="H4:I6" si="1">H3+0.75</f>
        <v>26.25</v>
      </c>
      <c r="I4" s="13">
        <f t="shared" si="1"/>
        <v>26.25</v>
      </c>
    </row>
    <row r="5" spans="1:9" x14ac:dyDescent="0.2">
      <c r="A5" t="s">
        <v>1</v>
      </c>
      <c r="B5" s="3">
        <v>25.5</v>
      </c>
      <c r="C5" s="2">
        <v>1.5</v>
      </c>
      <c r="D5" s="4">
        <v>52.78</v>
      </c>
      <c r="E5" s="20">
        <f t="shared" si="0"/>
        <v>54.61</v>
      </c>
      <c r="F5" s="28"/>
      <c r="G5" s="23" t="s">
        <v>1</v>
      </c>
      <c r="H5" s="8">
        <f t="shared" si="1"/>
        <v>27</v>
      </c>
      <c r="I5" s="13">
        <f t="shared" si="1"/>
        <v>27</v>
      </c>
    </row>
    <row r="6" spans="1:9" x14ac:dyDescent="0.2">
      <c r="A6" t="s">
        <v>2</v>
      </c>
      <c r="B6" s="3">
        <v>25.5</v>
      </c>
      <c r="C6" s="2">
        <v>2.25</v>
      </c>
      <c r="D6" s="4">
        <v>52.78</v>
      </c>
      <c r="E6" s="20">
        <f t="shared" si="0"/>
        <v>55.524999999999999</v>
      </c>
      <c r="F6" s="28"/>
      <c r="G6" s="23" t="s">
        <v>2</v>
      </c>
      <c r="H6" s="8">
        <f t="shared" si="1"/>
        <v>27.75</v>
      </c>
      <c r="I6" s="13">
        <f t="shared" si="1"/>
        <v>27.75</v>
      </c>
    </row>
    <row r="7" spans="1:9" x14ac:dyDescent="0.2">
      <c r="A7" t="s">
        <v>10</v>
      </c>
      <c r="B7" s="3">
        <v>25.5</v>
      </c>
      <c r="C7" s="2">
        <v>0</v>
      </c>
      <c r="D7" s="4">
        <v>52.78</v>
      </c>
      <c r="E7" s="20">
        <f t="shared" si="0"/>
        <v>52.78</v>
      </c>
      <c r="F7" s="28"/>
      <c r="G7" s="23" t="s">
        <v>25</v>
      </c>
      <c r="H7" s="8">
        <v>26.5</v>
      </c>
      <c r="I7" s="13">
        <v>26.5</v>
      </c>
    </row>
    <row r="8" spans="1:9" x14ac:dyDescent="0.2">
      <c r="A8" t="s">
        <v>11</v>
      </c>
      <c r="B8" s="3">
        <v>25.5</v>
      </c>
      <c r="C8" s="2">
        <v>0.75</v>
      </c>
      <c r="D8" s="4">
        <v>52.78</v>
      </c>
      <c r="E8" s="20">
        <f t="shared" si="0"/>
        <v>53.695</v>
      </c>
      <c r="F8" s="28"/>
      <c r="G8" s="23" t="s">
        <v>26</v>
      </c>
      <c r="H8" s="8">
        <v>27.25</v>
      </c>
      <c r="I8" s="13">
        <v>27.25</v>
      </c>
    </row>
    <row r="9" spans="1:9" ht="19" x14ac:dyDescent="0.25">
      <c r="A9" s="57" t="s">
        <v>20</v>
      </c>
      <c r="B9" s="57"/>
      <c r="C9" s="57"/>
      <c r="D9" s="57"/>
      <c r="E9" s="57"/>
      <c r="F9" s="57"/>
      <c r="G9" s="57"/>
      <c r="H9" s="16"/>
      <c r="I9" s="15"/>
    </row>
    <row r="10" spans="1:9" x14ac:dyDescent="0.2">
      <c r="A10" t="s">
        <v>21</v>
      </c>
      <c r="B10" s="3">
        <v>32</v>
      </c>
      <c r="C10" s="2">
        <v>3</v>
      </c>
      <c r="D10" s="4">
        <v>64.7</v>
      </c>
      <c r="E10" s="20">
        <f>D10+(1.22*C10)</f>
        <v>68.36</v>
      </c>
      <c r="F10" s="28"/>
      <c r="G10" s="23" t="s">
        <v>30</v>
      </c>
      <c r="H10" s="8">
        <v>35</v>
      </c>
      <c r="I10" s="13">
        <v>35</v>
      </c>
    </row>
    <row r="11" spans="1:9" x14ac:dyDescent="0.2">
      <c r="A11" t="s">
        <v>22</v>
      </c>
      <c r="B11" s="3">
        <v>32</v>
      </c>
      <c r="C11" s="2">
        <v>-0.5</v>
      </c>
      <c r="D11" s="4">
        <v>64.7</v>
      </c>
      <c r="E11" s="20">
        <f>D11+(1.22*C11)</f>
        <v>64.09</v>
      </c>
      <c r="F11" s="28"/>
      <c r="G11" s="23" t="s">
        <v>29</v>
      </c>
      <c r="H11" s="8">
        <v>31.5</v>
      </c>
      <c r="I11" s="13">
        <v>31.5</v>
      </c>
    </row>
    <row r="12" spans="1:9" x14ac:dyDescent="0.2">
      <c r="A12" t="s">
        <v>23</v>
      </c>
      <c r="B12" s="3">
        <v>32</v>
      </c>
      <c r="C12" s="2">
        <v>-0.5</v>
      </c>
      <c r="D12" s="4">
        <v>64.7</v>
      </c>
      <c r="E12" s="20">
        <f>D12+(1.22*C12)</f>
        <v>64.09</v>
      </c>
      <c r="F12" s="28"/>
      <c r="G12" s="23" t="s">
        <v>31</v>
      </c>
      <c r="H12" s="8">
        <v>31.5</v>
      </c>
      <c r="I12" s="13">
        <v>31.5</v>
      </c>
    </row>
    <row r="13" spans="1:9" ht="19" x14ac:dyDescent="0.25">
      <c r="A13" s="57" t="s">
        <v>15</v>
      </c>
      <c r="B13" s="57"/>
      <c r="C13" s="57"/>
      <c r="D13" s="57"/>
      <c r="E13" s="57"/>
      <c r="F13" s="57"/>
      <c r="G13" s="57"/>
      <c r="H13" s="15"/>
      <c r="I13" s="15"/>
    </row>
    <row r="14" spans="1:9" x14ac:dyDescent="0.2">
      <c r="A14" t="s">
        <v>3</v>
      </c>
      <c r="B14" s="3">
        <v>32</v>
      </c>
      <c r="C14" s="2">
        <v>0</v>
      </c>
      <c r="D14" s="4">
        <v>64.7</v>
      </c>
      <c r="E14" s="20">
        <f>D14+(1.22*C14)</f>
        <v>64.7</v>
      </c>
      <c r="F14" s="28"/>
      <c r="G14" s="23" t="s">
        <v>3</v>
      </c>
      <c r="H14" s="8">
        <v>32</v>
      </c>
      <c r="I14" s="13">
        <v>32</v>
      </c>
    </row>
    <row r="15" spans="1:9" x14ac:dyDescent="0.2">
      <c r="A15" t="s">
        <v>4</v>
      </c>
      <c r="B15" s="3">
        <v>32</v>
      </c>
      <c r="C15" s="2">
        <v>0.75</v>
      </c>
      <c r="D15" s="4">
        <v>64.7</v>
      </c>
      <c r="E15" s="20">
        <f>D15+(1.22*C15)</f>
        <v>65.615000000000009</v>
      </c>
      <c r="F15" s="28"/>
      <c r="G15" s="23" t="s">
        <v>4</v>
      </c>
      <c r="H15" s="8">
        <f>H14+0.75</f>
        <v>32.75</v>
      </c>
      <c r="I15" s="13">
        <f>I14+0.75</f>
        <v>32.75</v>
      </c>
    </row>
    <row r="16" spans="1:9" x14ac:dyDescent="0.2">
      <c r="A16" t="s">
        <v>5</v>
      </c>
      <c r="B16" s="3">
        <v>32</v>
      </c>
      <c r="C16" s="2">
        <v>1.5</v>
      </c>
      <c r="D16" s="4">
        <v>64.7</v>
      </c>
      <c r="E16" s="20">
        <f>D16+(1.22*C16)</f>
        <v>66.53</v>
      </c>
      <c r="F16" s="28"/>
      <c r="G16" s="23" t="s">
        <v>5</v>
      </c>
      <c r="H16" s="8">
        <f t="shared" ref="H16:I18" si="2">H15+0.75</f>
        <v>33.5</v>
      </c>
      <c r="I16" s="13">
        <f t="shared" si="2"/>
        <v>33.5</v>
      </c>
    </row>
    <row r="17" spans="1:9" x14ac:dyDescent="0.2">
      <c r="A17" t="s">
        <v>6</v>
      </c>
      <c r="B17" s="3">
        <v>32</v>
      </c>
      <c r="C17" s="2">
        <v>2.25</v>
      </c>
      <c r="D17" s="4">
        <v>64.7</v>
      </c>
      <c r="E17" s="20">
        <f>D17+(1.22*C17)</f>
        <v>67.445000000000007</v>
      </c>
      <c r="F17" s="28"/>
      <c r="G17" s="23" t="s">
        <v>6</v>
      </c>
      <c r="H17" s="8">
        <f t="shared" si="2"/>
        <v>34.25</v>
      </c>
      <c r="I17" s="13">
        <f t="shared" si="2"/>
        <v>34.25</v>
      </c>
    </row>
    <row r="18" spans="1:9" x14ac:dyDescent="0.2">
      <c r="A18" t="s">
        <v>7</v>
      </c>
      <c r="B18" s="3">
        <v>32</v>
      </c>
      <c r="C18" s="2">
        <v>3</v>
      </c>
      <c r="D18" s="4">
        <v>64.7</v>
      </c>
      <c r="E18" s="20">
        <f>D18+(1.22*C18)</f>
        <v>68.36</v>
      </c>
      <c r="F18" s="28"/>
      <c r="G18" s="23" t="s">
        <v>7</v>
      </c>
      <c r="H18" s="8">
        <f t="shared" si="2"/>
        <v>35</v>
      </c>
      <c r="I18" s="13">
        <f t="shared" si="2"/>
        <v>35</v>
      </c>
    </row>
    <row r="19" spans="1:9" ht="19" x14ac:dyDescent="0.25">
      <c r="A19" s="56" t="s">
        <v>24</v>
      </c>
      <c r="B19" s="56"/>
      <c r="C19" s="56"/>
      <c r="D19" s="56"/>
      <c r="E19" s="56"/>
      <c r="F19" s="56"/>
      <c r="G19" s="56"/>
      <c r="H19" s="16"/>
      <c r="I19" s="15"/>
    </row>
    <row r="20" spans="1:9" x14ac:dyDescent="0.2">
      <c r="A20" t="s">
        <v>9</v>
      </c>
      <c r="B20" s="7" t="s">
        <v>19</v>
      </c>
      <c r="C20" s="2">
        <v>0</v>
      </c>
      <c r="D20" s="4">
        <v>14.03</v>
      </c>
      <c r="E20" s="20">
        <f>D20</f>
        <v>14.03</v>
      </c>
      <c r="F20" s="28"/>
      <c r="G20" s="23" t="s">
        <v>9</v>
      </c>
      <c r="H20" s="8">
        <v>31.5</v>
      </c>
      <c r="I20" s="13">
        <v>31.5</v>
      </c>
    </row>
    <row r="21" spans="1:9" ht="19" x14ac:dyDescent="0.25">
      <c r="A21" s="56" t="s">
        <v>39</v>
      </c>
      <c r="B21" s="56"/>
      <c r="C21" s="56"/>
      <c r="D21" s="56"/>
      <c r="E21" s="56"/>
      <c r="F21" s="56"/>
      <c r="G21" s="56"/>
      <c r="H21" s="16"/>
      <c r="I21" s="15"/>
    </row>
    <row r="22" spans="1:9" ht="16" x14ac:dyDescent="0.2">
      <c r="A22" s="1" t="s">
        <v>32</v>
      </c>
      <c r="B22" t="s">
        <v>18</v>
      </c>
      <c r="C22" s="3">
        <v>0</v>
      </c>
      <c r="D22" s="4">
        <v>31.57</v>
      </c>
      <c r="E22" s="20">
        <f>D22</f>
        <v>31.57</v>
      </c>
      <c r="F22" s="28"/>
      <c r="G22" s="24" t="s">
        <v>17</v>
      </c>
      <c r="H22" s="9">
        <v>15.5</v>
      </c>
      <c r="I22" s="9">
        <v>15.5</v>
      </c>
    </row>
    <row r="23" spans="1:9" ht="16" x14ac:dyDescent="0.2">
      <c r="A23" s="1" t="s">
        <v>27</v>
      </c>
      <c r="B23" s="3">
        <v>17.75</v>
      </c>
      <c r="C23" s="3"/>
      <c r="D23" s="4"/>
      <c r="E23" s="21">
        <v>0</v>
      </c>
      <c r="F23" s="28"/>
      <c r="G23" s="24" t="s">
        <v>27</v>
      </c>
      <c r="H23" s="10">
        <v>0</v>
      </c>
      <c r="I23" s="10">
        <v>17.75</v>
      </c>
    </row>
    <row r="24" spans="1:9" ht="19" x14ac:dyDescent="0.25">
      <c r="A24" s="57" t="s">
        <v>65</v>
      </c>
      <c r="B24" s="57"/>
      <c r="C24" s="57"/>
      <c r="D24" s="57"/>
      <c r="E24" s="57"/>
      <c r="F24" s="57"/>
      <c r="G24" s="57"/>
      <c r="H24" s="14"/>
      <c r="I24" s="15"/>
    </row>
    <row r="25" spans="1:9" ht="16" x14ac:dyDescent="0.2">
      <c r="A25" s="1" t="s">
        <v>40</v>
      </c>
      <c r="B25" s="3" t="s">
        <v>106</v>
      </c>
      <c r="C25" s="3"/>
      <c r="D25" s="4"/>
      <c r="E25" s="39" t="s">
        <v>51</v>
      </c>
      <c r="F25" s="28"/>
      <c r="G25" s="24" t="s">
        <v>40</v>
      </c>
      <c r="H25" s="8" t="s">
        <v>64</v>
      </c>
      <c r="I25" s="26"/>
    </row>
    <row r="26" spans="1:9" ht="16" x14ac:dyDescent="0.2">
      <c r="A26" s="1" t="s">
        <v>41</v>
      </c>
      <c r="B26" s="3" t="s">
        <v>105</v>
      </c>
      <c r="C26" s="3"/>
      <c r="D26" s="4"/>
      <c r="E26" s="39" t="s">
        <v>51</v>
      </c>
      <c r="F26" s="28"/>
      <c r="G26" s="24" t="s">
        <v>41</v>
      </c>
      <c r="H26" s="8" t="s">
        <v>64</v>
      </c>
      <c r="I26" s="26"/>
    </row>
    <row r="27" spans="1:9" ht="17" customHeight="1" x14ac:dyDescent="0.2">
      <c r="A27" s="1" t="s">
        <v>42</v>
      </c>
      <c r="B27" s="3" t="s">
        <v>105</v>
      </c>
      <c r="C27" s="3"/>
      <c r="D27" s="4"/>
      <c r="E27" s="39" t="s">
        <v>51</v>
      </c>
      <c r="F27" s="28"/>
      <c r="G27" s="24" t="s">
        <v>42</v>
      </c>
      <c r="H27" s="8" t="s">
        <v>64</v>
      </c>
      <c r="I27" s="26"/>
    </row>
    <row r="28" spans="1:9" ht="16" x14ac:dyDescent="0.2">
      <c r="A28" s="1" t="s">
        <v>43</v>
      </c>
      <c r="B28" s="3" t="s">
        <v>105</v>
      </c>
      <c r="C28" s="3"/>
      <c r="D28" s="4"/>
      <c r="E28" s="39" t="s">
        <v>51</v>
      </c>
      <c r="F28" s="28"/>
      <c r="G28" s="24" t="s">
        <v>43</v>
      </c>
      <c r="H28" s="8" t="s">
        <v>64</v>
      </c>
      <c r="I28" s="26"/>
    </row>
    <row r="29" spans="1:9" ht="16" x14ac:dyDescent="0.2">
      <c r="A29" s="1" t="s">
        <v>55</v>
      </c>
      <c r="B29" s="3"/>
      <c r="C29" s="3"/>
      <c r="D29" s="4"/>
      <c r="E29" s="39">
        <v>120</v>
      </c>
      <c r="F29" s="28"/>
      <c r="G29" s="24"/>
      <c r="H29" s="8">
        <v>120</v>
      </c>
      <c r="I29" s="26"/>
    </row>
    <row r="30" spans="1:9" ht="19" x14ac:dyDescent="0.25">
      <c r="A30" s="57" t="s">
        <v>52</v>
      </c>
      <c r="B30" s="57"/>
      <c r="C30" s="57"/>
      <c r="D30" s="57"/>
      <c r="E30" s="57"/>
      <c r="F30" s="57"/>
      <c r="G30" s="57"/>
      <c r="H30" s="14"/>
      <c r="I30" s="15"/>
    </row>
    <row r="31" spans="1:9" ht="32" x14ac:dyDescent="0.2">
      <c r="A31" s="1" t="s">
        <v>48</v>
      </c>
      <c r="B31" s="3"/>
      <c r="C31" s="3"/>
      <c r="D31" s="4">
        <v>16.18</v>
      </c>
      <c r="E31" s="21" t="s">
        <v>67</v>
      </c>
      <c r="F31" s="28">
        <v>30</v>
      </c>
      <c r="G31" s="42">
        <v>97155</v>
      </c>
      <c r="H31" s="8">
        <v>120</v>
      </c>
      <c r="I31" s="26"/>
    </row>
    <row r="32" spans="1:9" ht="32" x14ac:dyDescent="0.2">
      <c r="A32" s="1" t="s">
        <v>49</v>
      </c>
      <c r="B32" s="3"/>
      <c r="C32" s="3"/>
      <c r="D32" s="4">
        <v>30</v>
      </c>
      <c r="E32" s="21" t="s">
        <v>67</v>
      </c>
      <c r="F32" s="28">
        <v>30</v>
      </c>
      <c r="G32" s="42">
        <v>97156</v>
      </c>
      <c r="H32" s="8">
        <v>120</v>
      </c>
      <c r="I32" s="26"/>
    </row>
    <row r="33" spans="1:9" ht="32" x14ac:dyDescent="0.2">
      <c r="A33" s="1" t="s">
        <v>50</v>
      </c>
      <c r="C33" s="3"/>
      <c r="D33" s="4">
        <v>30</v>
      </c>
      <c r="E33" s="21" t="s">
        <v>67</v>
      </c>
      <c r="F33" s="28">
        <v>16.18</v>
      </c>
      <c r="G33" s="42">
        <v>97153</v>
      </c>
      <c r="H33" s="8" t="s">
        <v>66</v>
      </c>
      <c r="I33" s="26"/>
    </row>
    <row r="34" spans="1:9" ht="17.5" customHeight="1" x14ac:dyDescent="0.25">
      <c r="A34" s="31"/>
      <c r="B34" s="32"/>
      <c r="C34" s="32"/>
      <c r="D34" s="35" t="s">
        <v>57</v>
      </c>
      <c r="E34" s="33"/>
      <c r="F34" s="33"/>
      <c r="G34" s="34"/>
      <c r="H34" s="32"/>
      <c r="I34" s="32"/>
    </row>
    <row r="35" spans="1:9" ht="58.5" customHeight="1" x14ac:dyDescent="0.2">
      <c r="A35" s="1" t="s">
        <v>68</v>
      </c>
      <c r="B35" s="3"/>
      <c r="C35" s="3"/>
      <c r="D35" s="4"/>
      <c r="E35" s="2">
        <v>0</v>
      </c>
      <c r="F35" s="36">
        <v>0</v>
      </c>
      <c r="G35" s="43" t="s">
        <v>45</v>
      </c>
      <c r="H35" s="38" t="s">
        <v>69</v>
      </c>
      <c r="I35" s="38" t="s">
        <v>69</v>
      </c>
    </row>
    <row r="36" spans="1:9" ht="21" customHeight="1" x14ac:dyDescent="0.25">
      <c r="A36" s="58" t="s">
        <v>47</v>
      </c>
      <c r="B36" s="59"/>
      <c r="C36" s="59"/>
      <c r="D36" s="59"/>
      <c r="E36" s="59"/>
      <c r="F36" s="59"/>
      <c r="G36" s="59"/>
      <c r="H36" s="59"/>
      <c r="I36" s="59"/>
    </row>
    <row r="37" spans="1:9" ht="80" x14ac:dyDescent="0.2">
      <c r="A37" s="54" t="s">
        <v>36</v>
      </c>
      <c r="B37" s="55"/>
      <c r="C37" s="55"/>
      <c r="D37" s="55"/>
      <c r="E37" s="55"/>
      <c r="F37" s="29"/>
      <c r="G37" s="24"/>
      <c r="H37" s="12" t="s">
        <v>38</v>
      </c>
      <c r="I37" s="11" t="s">
        <v>35</v>
      </c>
    </row>
    <row r="38" spans="1:9" x14ac:dyDescent="0.2">
      <c r="A38" s="17"/>
      <c r="F38"/>
    </row>
    <row r="39" spans="1:9" x14ac:dyDescent="0.2">
      <c r="F39"/>
    </row>
    <row r="40" spans="1:9" x14ac:dyDescent="0.2">
      <c r="F40"/>
    </row>
    <row r="41" spans="1:9" x14ac:dyDescent="0.2">
      <c r="F41"/>
    </row>
    <row r="42" spans="1:9" x14ac:dyDescent="0.2">
      <c r="F42"/>
    </row>
    <row r="43" spans="1:9" x14ac:dyDescent="0.2">
      <c r="F43"/>
    </row>
    <row r="44" spans="1:9" x14ac:dyDescent="0.2">
      <c r="F44"/>
    </row>
    <row r="45" spans="1:9" x14ac:dyDescent="0.2">
      <c r="F45"/>
    </row>
    <row r="46" spans="1:9" x14ac:dyDescent="0.2">
      <c r="F46"/>
    </row>
    <row r="47" spans="1:9" x14ac:dyDescent="0.2">
      <c r="F47"/>
    </row>
    <row r="48" spans="1:9" x14ac:dyDescent="0.2">
      <c r="F48"/>
    </row>
    <row r="49" spans="6:6" x14ac:dyDescent="0.2">
      <c r="F49"/>
    </row>
    <row r="50" spans="6:6" x14ac:dyDescent="0.2">
      <c r="F50"/>
    </row>
    <row r="51" spans="6:6" x14ac:dyDescent="0.2">
      <c r="F51"/>
    </row>
    <row r="52" spans="6:6" x14ac:dyDescent="0.2">
      <c r="F52"/>
    </row>
    <row r="53" spans="6:6" x14ac:dyDescent="0.2">
      <c r="F53"/>
    </row>
    <row r="54" spans="6:6" x14ac:dyDescent="0.2">
      <c r="F54"/>
    </row>
    <row r="55" spans="6:6" x14ac:dyDescent="0.2">
      <c r="F55"/>
    </row>
    <row r="56" spans="6:6" x14ac:dyDescent="0.2">
      <c r="F56"/>
    </row>
    <row r="57" spans="6:6" x14ac:dyDescent="0.2">
      <c r="F57"/>
    </row>
    <row r="58" spans="6:6" x14ac:dyDescent="0.2">
      <c r="F58"/>
    </row>
    <row r="59" spans="6:6" x14ac:dyDescent="0.2">
      <c r="F59"/>
    </row>
    <row r="60" spans="6:6" x14ac:dyDescent="0.2">
      <c r="F60"/>
    </row>
    <row r="61" spans="6:6" x14ac:dyDescent="0.2">
      <c r="F61"/>
    </row>
    <row r="62" spans="6:6" x14ac:dyDescent="0.2">
      <c r="F62"/>
    </row>
    <row r="63" spans="6:6" x14ac:dyDescent="0.2">
      <c r="F63"/>
    </row>
    <row r="64" spans="6:6" x14ac:dyDescent="0.2">
      <c r="F64"/>
    </row>
    <row r="65" spans="6:6" x14ac:dyDescent="0.2">
      <c r="F65"/>
    </row>
    <row r="66" spans="6:6" x14ac:dyDescent="0.2">
      <c r="F66"/>
    </row>
    <row r="67" spans="6:6" x14ac:dyDescent="0.2">
      <c r="F67"/>
    </row>
    <row r="68" spans="6:6" x14ac:dyDescent="0.2">
      <c r="F68"/>
    </row>
    <row r="69" spans="6:6" x14ac:dyDescent="0.2">
      <c r="F69"/>
    </row>
    <row r="70" spans="6:6" x14ac:dyDescent="0.2">
      <c r="F70"/>
    </row>
    <row r="71" spans="6:6" x14ac:dyDescent="0.2">
      <c r="F71"/>
    </row>
    <row r="72" spans="6:6" x14ac:dyDescent="0.2">
      <c r="F72"/>
    </row>
    <row r="73" spans="6:6" x14ac:dyDescent="0.2">
      <c r="F73"/>
    </row>
    <row r="74" spans="6:6" x14ac:dyDescent="0.2">
      <c r="F74"/>
    </row>
    <row r="75" spans="6:6" x14ac:dyDescent="0.2">
      <c r="F75"/>
    </row>
    <row r="76" spans="6:6" x14ac:dyDescent="0.2">
      <c r="F76"/>
    </row>
    <row r="77" spans="6:6" x14ac:dyDescent="0.2">
      <c r="F77"/>
    </row>
    <row r="78" spans="6:6" x14ac:dyDescent="0.2">
      <c r="F78"/>
    </row>
    <row r="79" spans="6:6" x14ac:dyDescent="0.2">
      <c r="F79"/>
    </row>
    <row r="80" spans="6:6" x14ac:dyDescent="0.2">
      <c r="F80"/>
    </row>
    <row r="81" spans="6:6" x14ac:dyDescent="0.2">
      <c r="F81"/>
    </row>
    <row r="82" spans="6:6" x14ac:dyDescent="0.2">
      <c r="F82"/>
    </row>
    <row r="83" spans="6:6" x14ac:dyDescent="0.2">
      <c r="F83"/>
    </row>
    <row r="84" spans="6:6" x14ac:dyDescent="0.2">
      <c r="F84"/>
    </row>
    <row r="85" spans="6:6" x14ac:dyDescent="0.2">
      <c r="F85"/>
    </row>
    <row r="86" spans="6:6" x14ac:dyDescent="0.2">
      <c r="F86"/>
    </row>
    <row r="87" spans="6:6" x14ac:dyDescent="0.2">
      <c r="F87"/>
    </row>
    <row r="88" spans="6:6" x14ac:dyDescent="0.2">
      <c r="F88"/>
    </row>
    <row r="89" spans="6:6" x14ac:dyDescent="0.2">
      <c r="F89"/>
    </row>
    <row r="90" spans="6:6" x14ac:dyDescent="0.2">
      <c r="F90"/>
    </row>
    <row r="91" spans="6:6" x14ac:dyDescent="0.2">
      <c r="F91"/>
    </row>
    <row r="92" spans="6:6" x14ac:dyDescent="0.2">
      <c r="F92"/>
    </row>
    <row r="93" spans="6:6" x14ac:dyDescent="0.2">
      <c r="F93"/>
    </row>
    <row r="94" spans="6:6" x14ac:dyDescent="0.2">
      <c r="F94"/>
    </row>
    <row r="95" spans="6:6" x14ac:dyDescent="0.2">
      <c r="F95"/>
    </row>
    <row r="96" spans="6:6" x14ac:dyDescent="0.2">
      <c r="F96"/>
    </row>
    <row r="97" spans="6:6" x14ac:dyDescent="0.2">
      <c r="F97"/>
    </row>
    <row r="98" spans="6:6" x14ac:dyDescent="0.2">
      <c r="F98"/>
    </row>
    <row r="99" spans="6:6" x14ac:dyDescent="0.2">
      <c r="F99"/>
    </row>
    <row r="100" spans="6:6" x14ac:dyDescent="0.2">
      <c r="F100"/>
    </row>
    <row r="101" spans="6:6" x14ac:dyDescent="0.2">
      <c r="F101"/>
    </row>
    <row r="102" spans="6:6" x14ac:dyDescent="0.2">
      <c r="F102"/>
    </row>
    <row r="103" spans="6:6" x14ac:dyDescent="0.2">
      <c r="F103"/>
    </row>
    <row r="104" spans="6:6" x14ac:dyDescent="0.2">
      <c r="F104"/>
    </row>
    <row r="105" spans="6:6" x14ac:dyDescent="0.2">
      <c r="F105"/>
    </row>
    <row r="106" spans="6:6" x14ac:dyDescent="0.2">
      <c r="F106"/>
    </row>
    <row r="107" spans="6:6" x14ac:dyDescent="0.2">
      <c r="F107"/>
    </row>
    <row r="108" spans="6:6" x14ac:dyDescent="0.2">
      <c r="F108"/>
    </row>
    <row r="109" spans="6:6" x14ac:dyDescent="0.2">
      <c r="F109"/>
    </row>
    <row r="110" spans="6:6" x14ac:dyDescent="0.2">
      <c r="F110"/>
    </row>
    <row r="111" spans="6:6" x14ac:dyDescent="0.2">
      <c r="F111"/>
    </row>
    <row r="112" spans="6:6" x14ac:dyDescent="0.2">
      <c r="F112"/>
    </row>
    <row r="113" spans="6:6" x14ac:dyDescent="0.2">
      <c r="F113"/>
    </row>
    <row r="114" spans="6:6" x14ac:dyDescent="0.2">
      <c r="F114"/>
    </row>
    <row r="115" spans="6:6" x14ac:dyDescent="0.2">
      <c r="F115"/>
    </row>
    <row r="116" spans="6:6" x14ac:dyDescent="0.2">
      <c r="F116"/>
    </row>
    <row r="117" spans="6:6" x14ac:dyDescent="0.2">
      <c r="F117"/>
    </row>
    <row r="118" spans="6:6" x14ac:dyDescent="0.2">
      <c r="F118"/>
    </row>
    <row r="119" spans="6:6" x14ac:dyDescent="0.2">
      <c r="F119"/>
    </row>
    <row r="120" spans="6:6" x14ac:dyDescent="0.2">
      <c r="F120"/>
    </row>
    <row r="121" spans="6:6" x14ac:dyDescent="0.2">
      <c r="F121"/>
    </row>
    <row r="122" spans="6:6" x14ac:dyDescent="0.2">
      <c r="F122"/>
    </row>
    <row r="123" spans="6:6" x14ac:dyDescent="0.2">
      <c r="F123"/>
    </row>
    <row r="124" spans="6:6" x14ac:dyDescent="0.2">
      <c r="F124"/>
    </row>
    <row r="125" spans="6:6" x14ac:dyDescent="0.2">
      <c r="F125"/>
    </row>
    <row r="126" spans="6:6" x14ac:dyDescent="0.2">
      <c r="F126"/>
    </row>
    <row r="127" spans="6:6" x14ac:dyDescent="0.2">
      <c r="F127"/>
    </row>
    <row r="128" spans="6:6" x14ac:dyDescent="0.2">
      <c r="F128"/>
    </row>
    <row r="129" spans="6:6" x14ac:dyDescent="0.2">
      <c r="F129"/>
    </row>
    <row r="130" spans="6:6" x14ac:dyDescent="0.2">
      <c r="F130"/>
    </row>
    <row r="131" spans="6:6" x14ac:dyDescent="0.2">
      <c r="F131"/>
    </row>
    <row r="132" spans="6:6" x14ac:dyDescent="0.2">
      <c r="F132"/>
    </row>
    <row r="133" spans="6:6" x14ac:dyDescent="0.2">
      <c r="F133"/>
    </row>
    <row r="134" spans="6:6" x14ac:dyDescent="0.2">
      <c r="F134"/>
    </row>
    <row r="135" spans="6:6" x14ac:dyDescent="0.2">
      <c r="F135"/>
    </row>
    <row r="136" spans="6:6" x14ac:dyDescent="0.2">
      <c r="F136"/>
    </row>
    <row r="137" spans="6:6" x14ac:dyDescent="0.2">
      <c r="F137"/>
    </row>
    <row r="138" spans="6:6" x14ac:dyDescent="0.2">
      <c r="F138"/>
    </row>
    <row r="139" spans="6:6" x14ac:dyDescent="0.2">
      <c r="F139"/>
    </row>
    <row r="140" spans="6:6" x14ac:dyDescent="0.2">
      <c r="F140"/>
    </row>
    <row r="141" spans="6:6" x14ac:dyDescent="0.2">
      <c r="F141"/>
    </row>
    <row r="142" spans="6:6" x14ac:dyDescent="0.2">
      <c r="F142"/>
    </row>
    <row r="143" spans="6:6" x14ac:dyDescent="0.2">
      <c r="F143"/>
    </row>
    <row r="144" spans="6:6" x14ac:dyDescent="0.2">
      <c r="F144"/>
    </row>
    <row r="145" spans="6:6" x14ac:dyDescent="0.2">
      <c r="F145"/>
    </row>
    <row r="146" spans="6:6" x14ac:dyDescent="0.2">
      <c r="F146"/>
    </row>
    <row r="147" spans="6:6" x14ac:dyDescent="0.2">
      <c r="F147"/>
    </row>
    <row r="148" spans="6:6" x14ac:dyDescent="0.2">
      <c r="F148"/>
    </row>
    <row r="149" spans="6:6" x14ac:dyDescent="0.2">
      <c r="F149"/>
    </row>
    <row r="150" spans="6:6" x14ac:dyDescent="0.2">
      <c r="F150"/>
    </row>
    <row r="151" spans="6:6" x14ac:dyDescent="0.2">
      <c r="F151"/>
    </row>
    <row r="152" spans="6:6" x14ac:dyDescent="0.2">
      <c r="F152"/>
    </row>
    <row r="153" spans="6:6" x14ac:dyDescent="0.2">
      <c r="F153"/>
    </row>
    <row r="154" spans="6:6" x14ac:dyDescent="0.2">
      <c r="F154"/>
    </row>
    <row r="155" spans="6:6" x14ac:dyDescent="0.2">
      <c r="F155"/>
    </row>
    <row r="156" spans="6:6" x14ac:dyDescent="0.2">
      <c r="F156"/>
    </row>
    <row r="157" spans="6:6" x14ac:dyDescent="0.2">
      <c r="F157"/>
    </row>
    <row r="158" spans="6:6" x14ac:dyDescent="0.2">
      <c r="F158"/>
    </row>
    <row r="159" spans="6:6" x14ac:dyDescent="0.2">
      <c r="F159"/>
    </row>
    <row r="160" spans="6:6" x14ac:dyDescent="0.2">
      <c r="F160"/>
    </row>
    <row r="161" spans="6:6" x14ac:dyDescent="0.2">
      <c r="F161"/>
    </row>
    <row r="162" spans="6:6" x14ac:dyDescent="0.2">
      <c r="F162"/>
    </row>
    <row r="163" spans="6:6" x14ac:dyDescent="0.2">
      <c r="F163"/>
    </row>
    <row r="164" spans="6:6" x14ac:dyDescent="0.2">
      <c r="F164"/>
    </row>
    <row r="165" spans="6:6" x14ac:dyDescent="0.2">
      <c r="F165"/>
    </row>
    <row r="166" spans="6:6" x14ac:dyDescent="0.2">
      <c r="F166"/>
    </row>
    <row r="167" spans="6:6" x14ac:dyDescent="0.2">
      <c r="F167"/>
    </row>
    <row r="168" spans="6:6" x14ac:dyDescent="0.2">
      <c r="F168"/>
    </row>
    <row r="169" spans="6:6" x14ac:dyDescent="0.2">
      <c r="F169"/>
    </row>
    <row r="170" spans="6:6" x14ac:dyDescent="0.2">
      <c r="F170"/>
    </row>
    <row r="171" spans="6:6" x14ac:dyDescent="0.2">
      <c r="F171"/>
    </row>
    <row r="172" spans="6:6" x14ac:dyDescent="0.2">
      <c r="F172"/>
    </row>
    <row r="173" spans="6:6" x14ac:dyDescent="0.2">
      <c r="F173"/>
    </row>
    <row r="174" spans="6:6" x14ac:dyDescent="0.2">
      <c r="F174"/>
    </row>
    <row r="175" spans="6:6" x14ac:dyDescent="0.2">
      <c r="F175"/>
    </row>
    <row r="176" spans="6:6" x14ac:dyDescent="0.2">
      <c r="F176"/>
    </row>
    <row r="177" spans="6:6" x14ac:dyDescent="0.2">
      <c r="F177"/>
    </row>
    <row r="178" spans="6:6" x14ac:dyDescent="0.2">
      <c r="F178"/>
    </row>
    <row r="179" spans="6:6" x14ac:dyDescent="0.2">
      <c r="F179"/>
    </row>
    <row r="180" spans="6:6" x14ac:dyDescent="0.2">
      <c r="F180"/>
    </row>
    <row r="181" spans="6:6" x14ac:dyDescent="0.2">
      <c r="F181"/>
    </row>
    <row r="182" spans="6:6" x14ac:dyDescent="0.2">
      <c r="F182"/>
    </row>
    <row r="183" spans="6:6" x14ac:dyDescent="0.2">
      <c r="F183"/>
    </row>
    <row r="184" spans="6:6" x14ac:dyDescent="0.2">
      <c r="F184"/>
    </row>
    <row r="185" spans="6:6" x14ac:dyDescent="0.2">
      <c r="F185"/>
    </row>
    <row r="186" spans="6:6" x14ac:dyDescent="0.2">
      <c r="F186"/>
    </row>
    <row r="187" spans="6:6" x14ac:dyDescent="0.2">
      <c r="F187"/>
    </row>
    <row r="188" spans="6:6" x14ac:dyDescent="0.2">
      <c r="F188"/>
    </row>
    <row r="189" spans="6:6" x14ac:dyDescent="0.2">
      <c r="F189"/>
    </row>
    <row r="190" spans="6:6" x14ac:dyDescent="0.2">
      <c r="F190"/>
    </row>
    <row r="191" spans="6:6" x14ac:dyDescent="0.2">
      <c r="F191"/>
    </row>
    <row r="192" spans="6:6" x14ac:dyDescent="0.2">
      <c r="F192"/>
    </row>
    <row r="193" spans="6:6" x14ac:dyDescent="0.2">
      <c r="F193"/>
    </row>
    <row r="194" spans="6:6" x14ac:dyDescent="0.2">
      <c r="F194"/>
    </row>
    <row r="195" spans="6:6" x14ac:dyDescent="0.2">
      <c r="F195"/>
    </row>
    <row r="196" spans="6:6" x14ac:dyDescent="0.2">
      <c r="F196"/>
    </row>
    <row r="197" spans="6:6" x14ac:dyDescent="0.2">
      <c r="F197"/>
    </row>
    <row r="198" spans="6:6" x14ac:dyDescent="0.2">
      <c r="F198"/>
    </row>
    <row r="199" spans="6:6" x14ac:dyDescent="0.2">
      <c r="F199"/>
    </row>
    <row r="200" spans="6:6" x14ac:dyDescent="0.2">
      <c r="F200"/>
    </row>
    <row r="201" spans="6:6" x14ac:dyDescent="0.2">
      <c r="F201"/>
    </row>
    <row r="202" spans="6:6" x14ac:dyDescent="0.2">
      <c r="F202"/>
    </row>
    <row r="203" spans="6:6" x14ac:dyDescent="0.2">
      <c r="F203"/>
    </row>
    <row r="204" spans="6:6" x14ac:dyDescent="0.2">
      <c r="F204"/>
    </row>
    <row r="205" spans="6:6" x14ac:dyDescent="0.2">
      <c r="F205"/>
    </row>
    <row r="206" spans="6:6" x14ac:dyDescent="0.2">
      <c r="F206"/>
    </row>
    <row r="207" spans="6:6" x14ac:dyDescent="0.2">
      <c r="F207"/>
    </row>
    <row r="208" spans="6:6" x14ac:dyDescent="0.2">
      <c r="F208"/>
    </row>
    <row r="209" spans="6:6" x14ac:dyDescent="0.2">
      <c r="F209"/>
    </row>
    <row r="210" spans="6:6" x14ac:dyDescent="0.2">
      <c r="F210"/>
    </row>
    <row r="211" spans="6:6" x14ac:dyDescent="0.2">
      <c r="F211"/>
    </row>
    <row r="212" spans="6:6" x14ac:dyDescent="0.2">
      <c r="F212"/>
    </row>
    <row r="213" spans="6:6" x14ac:dyDescent="0.2">
      <c r="F213"/>
    </row>
    <row r="214" spans="6:6" x14ac:dyDescent="0.2">
      <c r="F214"/>
    </row>
    <row r="215" spans="6:6" x14ac:dyDescent="0.2">
      <c r="F215"/>
    </row>
    <row r="216" spans="6:6" x14ac:dyDescent="0.2">
      <c r="F216"/>
    </row>
    <row r="217" spans="6:6" x14ac:dyDescent="0.2">
      <c r="F217"/>
    </row>
    <row r="218" spans="6:6" x14ac:dyDescent="0.2">
      <c r="F218"/>
    </row>
    <row r="219" spans="6:6" x14ac:dyDescent="0.2">
      <c r="F219"/>
    </row>
    <row r="220" spans="6:6" x14ac:dyDescent="0.2">
      <c r="F220"/>
    </row>
    <row r="221" spans="6:6" x14ac:dyDescent="0.2">
      <c r="F221"/>
    </row>
    <row r="222" spans="6:6" x14ac:dyDescent="0.2">
      <c r="F222"/>
    </row>
    <row r="223" spans="6:6" x14ac:dyDescent="0.2">
      <c r="F223"/>
    </row>
    <row r="224" spans="6:6" x14ac:dyDescent="0.2">
      <c r="F224"/>
    </row>
    <row r="225" spans="6:6" x14ac:dyDescent="0.2">
      <c r="F225"/>
    </row>
    <row r="226" spans="6:6" x14ac:dyDescent="0.2">
      <c r="F226"/>
    </row>
    <row r="227" spans="6:6" x14ac:dyDescent="0.2">
      <c r="F227"/>
    </row>
    <row r="228" spans="6:6" x14ac:dyDescent="0.2">
      <c r="F228"/>
    </row>
    <row r="229" spans="6:6" x14ac:dyDescent="0.2">
      <c r="F229"/>
    </row>
    <row r="230" spans="6:6" x14ac:dyDescent="0.2">
      <c r="F230"/>
    </row>
    <row r="231" spans="6:6" x14ac:dyDescent="0.2">
      <c r="F231"/>
    </row>
    <row r="232" spans="6:6" x14ac:dyDescent="0.2">
      <c r="F232"/>
    </row>
    <row r="233" spans="6:6" x14ac:dyDescent="0.2">
      <c r="F233"/>
    </row>
    <row r="234" spans="6:6" x14ac:dyDescent="0.2">
      <c r="F234"/>
    </row>
    <row r="235" spans="6:6" x14ac:dyDescent="0.2">
      <c r="F235"/>
    </row>
    <row r="236" spans="6:6" x14ac:dyDescent="0.2">
      <c r="F236"/>
    </row>
    <row r="237" spans="6:6" x14ac:dyDescent="0.2">
      <c r="F237"/>
    </row>
    <row r="238" spans="6:6" x14ac:dyDescent="0.2">
      <c r="F238"/>
    </row>
    <row r="239" spans="6:6" x14ac:dyDescent="0.2">
      <c r="F239"/>
    </row>
    <row r="240" spans="6:6" x14ac:dyDescent="0.2">
      <c r="F240"/>
    </row>
    <row r="241" spans="6:6" x14ac:dyDescent="0.2">
      <c r="F241"/>
    </row>
    <row r="242" spans="6:6" x14ac:dyDescent="0.2">
      <c r="F242"/>
    </row>
    <row r="243" spans="6:6" x14ac:dyDescent="0.2">
      <c r="F243"/>
    </row>
    <row r="244" spans="6:6" x14ac:dyDescent="0.2">
      <c r="F244"/>
    </row>
    <row r="245" spans="6:6" x14ac:dyDescent="0.2">
      <c r="F245"/>
    </row>
    <row r="246" spans="6:6" x14ac:dyDescent="0.2">
      <c r="F246"/>
    </row>
    <row r="247" spans="6:6" x14ac:dyDescent="0.2">
      <c r="F247"/>
    </row>
    <row r="248" spans="6:6" x14ac:dyDescent="0.2">
      <c r="F248"/>
    </row>
    <row r="249" spans="6:6" x14ac:dyDescent="0.2">
      <c r="F249"/>
    </row>
    <row r="250" spans="6:6" x14ac:dyDescent="0.2">
      <c r="F250"/>
    </row>
    <row r="251" spans="6:6" x14ac:dyDescent="0.2">
      <c r="F251"/>
    </row>
    <row r="252" spans="6:6" x14ac:dyDescent="0.2">
      <c r="F252"/>
    </row>
    <row r="253" spans="6:6" x14ac:dyDescent="0.2">
      <c r="F253"/>
    </row>
    <row r="254" spans="6:6" x14ac:dyDescent="0.2">
      <c r="F254"/>
    </row>
    <row r="255" spans="6:6" x14ac:dyDescent="0.2">
      <c r="F255"/>
    </row>
    <row r="256" spans="6:6" x14ac:dyDescent="0.2">
      <c r="F256"/>
    </row>
    <row r="257" spans="6:6" x14ac:dyDescent="0.2">
      <c r="F257"/>
    </row>
    <row r="258" spans="6:6" x14ac:dyDescent="0.2">
      <c r="F258"/>
    </row>
    <row r="259" spans="6:6" x14ac:dyDescent="0.2">
      <c r="F259"/>
    </row>
    <row r="260" spans="6:6" x14ac:dyDescent="0.2">
      <c r="F260"/>
    </row>
    <row r="261" spans="6:6" x14ac:dyDescent="0.2">
      <c r="F261"/>
    </row>
    <row r="262" spans="6:6" x14ac:dyDescent="0.2">
      <c r="F262"/>
    </row>
    <row r="263" spans="6:6" x14ac:dyDescent="0.2">
      <c r="F263"/>
    </row>
    <row r="264" spans="6:6" x14ac:dyDescent="0.2">
      <c r="F264"/>
    </row>
    <row r="265" spans="6:6" x14ac:dyDescent="0.2">
      <c r="F265"/>
    </row>
    <row r="266" spans="6:6" x14ac:dyDescent="0.2">
      <c r="F266"/>
    </row>
    <row r="267" spans="6:6" x14ac:dyDescent="0.2">
      <c r="F267"/>
    </row>
    <row r="268" spans="6:6" x14ac:dyDescent="0.2">
      <c r="F268"/>
    </row>
    <row r="269" spans="6:6" x14ac:dyDescent="0.2">
      <c r="F269"/>
    </row>
    <row r="270" spans="6:6" x14ac:dyDescent="0.2">
      <c r="F270"/>
    </row>
    <row r="271" spans="6:6" x14ac:dyDescent="0.2">
      <c r="F271"/>
    </row>
    <row r="272" spans="6:6" x14ac:dyDescent="0.2">
      <c r="F272"/>
    </row>
    <row r="273" spans="6:6" x14ac:dyDescent="0.2">
      <c r="F273"/>
    </row>
    <row r="274" spans="6:6" x14ac:dyDescent="0.2">
      <c r="F274"/>
    </row>
    <row r="275" spans="6:6" x14ac:dyDescent="0.2">
      <c r="F275"/>
    </row>
    <row r="276" spans="6:6" x14ac:dyDescent="0.2">
      <c r="F276"/>
    </row>
    <row r="277" spans="6:6" x14ac:dyDescent="0.2">
      <c r="F277"/>
    </row>
    <row r="278" spans="6:6" x14ac:dyDescent="0.2">
      <c r="F278"/>
    </row>
    <row r="279" spans="6:6" x14ac:dyDescent="0.2">
      <c r="F279"/>
    </row>
    <row r="280" spans="6:6" x14ac:dyDescent="0.2">
      <c r="F280"/>
    </row>
    <row r="281" spans="6:6" x14ac:dyDescent="0.2">
      <c r="F281"/>
    </row>
    <row r="282" spans="6:6" x14ac:dyDescent="0.2">
      <c r="F282"/>
    </row>
    <row r="283" spans="6:6" x14ac:dyDescent="0.2">
      <c r="F283"/>
    </row>
    <row r="284" spans="6:6" x14ac:dyDescent="0.2">
      <c r="F284"/>
    </row>
    <row r="285" spans="6:6" x14ac:dyDescent="0.2">
      <c r="F285"/>
    </row>
    <row r="286" spans="6:6" x14ac:dyDescent="0.2">
      <c r="F286"/>
    </row>
    <row r="287" spans="6:6" x14ac:dyDescent="0.2">
      <c r="F287"/>
    </row>
    <row r="288" spans="6:6" x14ac:dyDescent="0.2">
      <c r="F288"/>
    </row>
    <row r="289" spans="6:6" x14ac:dyDescent="0.2">
      <c r="F289"/>
    </row>
    <row r="290" spans="6:6" x14ac:dyDescent="0.2">
      <c r="F290"/>
    </row>
    <row r="291" spans="6:6" x14ac:dyDescent="0.2">
      <c r="F291"/>
    </row>
    <row r="292" spans="6:6" x14ac:dyDescent="0.2">
      <c r="F292"/>
    </row>
    <row r="293" spans="6:6" x14ac:dyDescent="0.2">
      <c r="F293"/>
    </row>
    <row r="294" spans="6:6" x14ac:dyDescent="0.2">
      <c r="F294"/>
    </row>
    <row r="295" spans="6:6" x14ac:dyDescent="0.2">
      <c r="F295"/>
    </row>
    <row r="296" spans="6:6" x14ac:dyDescent="0.2">
      <c r="F296"/>
    </row>
    <row r="297" spans="6:6" x14ac:dyDescent="0.2">
      <c r="F297"/>
    </row>
    <row r="298" spans="6:6" x14ac:dyDescent="0.2">
      <c r="F298"/>
    </row>
    <row r="299" spans="6:6" x14ac:dyDescent="0.2">
      <c r="F299"/>
    </row>
    <row r="300" spans="6:6" x14ac:dyDescent="0.2">
      <c r="F300"/>
    </row>
    <row r="301" spans="6:6" x14ac:dyDescent="0.2">
      <c r="F301"/>
    </row>
    <row r="302" spans="6:6" x14ac:dyDescent="0.2">
      <c r="F302"/>
    </row>
    <row r="303" spans="6:6" x14ac:dyDescent="0.2">
      <c r="F303"/>
    </row>
    <row r="304" spans="6:6" x14ac:dyDescent="0.2">
      <c r="F304"/>
    </row>
    <row r="305" spans="6:6" x14ac:dyDescent="0.2">
      <c r="F305"/>
    </row>
    <row r="306" spans="6:6" x14ac:dyDescent="0.2">
      <c r="F306"/>
    </row>
    <row r="307" spans="6:6" x14ac:dyDescent="0.2">
      <c r="F307"/>
    </row>
    <row r="308" spans="6:6" x14ac:dyDescent="0.2">
      <c r="F308"/>
    </row>
    <row r="309" spans="6:6" x14ac:dyDescent="0.2">
      <c r="F309"/>
    </row>
    <row r="310" spans="6:6" x14ac:dyDescent="0.2">
      <c r="F310"/>
    </row>
    <row r="311" spans="6:6" x14ac:dyDescent="0.2">
      <c r="F311"/>
    </row>
    <row r="312" spans="6:6" x14ac:dyDescent="0.2">
      <c r="F312"/>
    </row>
    <row r="313" spans="6:6" x14ac:dyDescent="0.2">
      <c r="F313"/>
    </row>
    <row r="314" spans="6:6" x14ac:dyDescent="0.2">
      <c r="F314"/>
    </row>
    <row r="315" spans="6:6" x14ac:dyDescent="0.2">
      <c r="F315"/>
    </row>
    <row r="316" spans="6:6" x14ac:dyDescent="0.2">
      <c r="F316"/>
    </row>
    <row r="317" spans="6:6" x14ac:dyDescent="0.2">
      <c r="F317"/>
    </row>
    <row r="318" spans="6:6" x14ac:dyDescent="0.2">
      <c r="F318"/>
    </row>
    <row r="319" spans="6:6" x14ac:dyDescent="0.2">
      <c r="F319"/>
    </row>
    <row r="320" spans="6:6" x14ac:dyDescent="0.2">
      <c r="F320"/>
    </row>
    <row r="321" spans="6:6" x14ac:dyDescent="0.2">
      <c r="F321"/>
    </row>
    <row r="322" spans="6:6" x14ac:dyDescent="0.2">
      <c r="F322"/>
    </row>
    <row r="323" spans="6:6" x14ac:dyDescent="0.2">
      <c r="F323"/>
    </row>
    <row r="324" spans="6:6" x14ac:dyDescent="0.2">
      <c r="F324"/>
    </row>
    <row r="325" spans="6:6" x14ac:dyDescent="0.2">
      <c r="F325"/>
    </row>
    <row r="326" spans="6:6" x14ac:dyDescent="0.2">
      <c r="F326"/>
    </row>
    <row r="327" spans="6:6" x14ac:dyDescent="0.2">
      <c r="F327"/>
    </row>
    <row r="328" spans="6:6" x14ac:dyDescent="0.2">
      <c r="F328"/>
    </row>
    <row r="329" spans="6:6" x14ac:dyDescent="0.2">
      <c r="F329"/>
    </row>
    <row r="330" spans="6:6" x14ac:dyDescent="0.2">
      <c r="F330"/>
    </row>
    <row r="331" spans="6:6" x14ac:dyDescent="0.2">
      <c r="F331"/>
    </row>
    <row r="332" spans="6:6" x14ac:dyDescent="0.2">
      <c r="F332"/>
    </row>
    <row r="333" spans="6:6" x14ac:dyDescent="0.2">
      <c r="F333"/>
    </row>
    <row r="334" spans="6:6" x14ac:dyDescent="0.2">
      <c r="F334"/>
    </row>
    <row r="335" spans="6:6" x14ac:dyDescent="0.2">
      <c r="F335"/>
    </row>
    <row r="336" spans="6:6" x14ac:dyDescent="0.2">
      <c r="F336"/>
    </row>
    <row r="337" spans="6:6" x14ac:dyDescent="0.2">
      <c r="F337"/>
    </row>
    <row r="338" spans="6:6" x14ac:dyDescent="0.2">
      <c r="F338"/>
    </row>
    <row r="339" spans="6:6" x14ac:dyDescent="0.2">
      <c r="F339"/>
    </row>
    <row r="340" spans="6:6" x14ac:dyDescent="0.2">
      <c r="F340"/>
    </row>
    <row r="341" spans="6:6" x14ac:dyDescent="0.2">
      <c r="F341"/>
    </row>
    <row r="342" spans="6:6" x14ac:dyDescent="0.2">
      <c r="F342"/>
    </row>
    <row r="343" spans="6:6" x14ac:dyDescent="0.2">
      <c r="F343"/>
    </row>
    <row r="344" spans="6:6" x14ac:dyDescent="0.2">
      <c r="F344"/>
    </row>
    <row r="345" spans="6:6" x14ac:dyDescent="0.2">
      <c r="F345"/>
    </row>
    <row r="346" spans="6:6" x14ac:dyDescent="0.2">
      <c r="F346"/>
    </row>
    <row r="347" spans="6:6" x14ac:dyDescent="0.2">
      <c r="F347"/>
    </row>
    <row r="348" spans="6:6" x14ac:dyDescent="0.2">
      <c r="F348"/>
    </row>
    <row r="349" spans="6:6" x14ac:dyDescent="0.2">
      <c r="F349"/>
    </row>
    <row r="350" spans="6:6" x14ac:dyDescent="0.2">
      <c r="F350"/>
    </row>
    <row r="351" spans="6:6" x14ac:dyDescent="0.2">
      <c r="F351"/>
    </row>
    <row r="352" spans="6:6" x14ac:dyDescent="0.2">
      <c r="F352"/>
    </row>
    <row r="353" spans="6:6" x14ac:dyDescent="0.2">
      <c r="F353"/>
    </row>
    <row r="354" spans="6:6" x14ac:dyDescent="0.2">
      <c r="F354"/>
    </row>
    <row r="355" spans="6:6" x14ac:dyDescent="0.2">
      <c r="F355"/>
    </row>
    <row r="356" spans="6:6" x14ac:dyDescent="0.2">
      <c r="F356"/>
    </row>
    <row r="357" spans="6:6" x14ac:dyDescent="0.2">
      <c r="F357"/>
    </row>
    <row r="358" spans="6:6" x14ac:dyDescent="0.2">
      <c r="F358"/>
    </row>
    <row r="359" spans="6:6" x14ac:dyDescent="0.2">
      <c r="F359"/>
    </row>
  </sheetData>
  <mergeCells count="9">
    <mergeCell ref="A37:E37"/>
    <mergeCell ref="A21:G21"/>
    <mergeCell ref="A13:G13"/>
    <mergeCell ref="A2:G2"/>
    <mergeCell ref="A19:G19"/>
    <mergeCell ref="A9:G9"/>
    <mergeCell ref="A24:G24"/>
    <mergeCell ref="A30:G30"/>
    <mergeCell ref="A36:I36"/>
  </mergeCells>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Non-manager Rates</vt:lpstr>
      <vt:lpstr>Manager Rates</vt:lpstr>
      <vt:lpstr>Person-Specific Pay Rates</vt:lpstr>
      <vt:lpstr>Billing &amp; Wage Rates by Shift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Morantz</dc:creator>
  <cp:lastModifiedBy>Microsoft Office User</cp:lastModifiedBy>
  <dcterms:created xsi:type="dcterms:W3CDTF">2022-12-01T02:50:22Z</dcterms:created>
  <dcterms:modified xsi:type="dcterms:W3CDTF">2023-04-28T09:06:44Z</dcterms:modified>
</cp:coreProperties>
</file>