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rsanovaEA\Desktop\Тендеры\Выключатели\"/>
    </mc:Choice>
  </mc:AlternateContent>
  <bookViews>
    <workbookView xWindow="0" yWindow="0" windowWidth="28800" windowHeight="118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3" i="1"/>
  <c r="E44" i="1"/>
  <c r="E41" i="1"/>
  <c r="E7" i="1"/>
  <c r="E8" i="1"/>
  <c r="E6" i="1"/>
  <c r="E32" i="1"/>
  <c r="E31" i="1"/>
  <c r="E23" i="1"/>
  <c r="E9" i="1" l="1"/>
  <c r="E36" i="2" l="1"/>
  <c r="E14" i="2"/>
  <c r="F36" i="2" l="1"/>
  <c r="F24" i="2"/>
  <c r="F14" i="2"/>
  <c r="E45" i="1" l="1"/>
</calcChain>
</file>

<file path=xl/sharedStrings.xml><?xml version="1.0" encoding="utf-8"?>
<sst xmlns="http://schemas.openxmlformats.org/spreadsheetml/2006/main" count="147" uniqueCount="49">
  <si>
    <t>№ п\п</t>
  </si>
  <si>
    <t>Ед. изм.</t>
  </si>
  <si>
    <t xml:space="preserve">Наименование </t>
  </si>
  <si>
    <t xml:space="preserve">Ориентировочная ежемесячная потребность </t>
  </si>
  <si>
    <t>Цена с НДС за ед., руб.</t>
  </si>
  <si>
    <t>Выключатель ВБ5-2 имп., шт</t>
  </si>
  <si>
    <t>Выключатель ВБ5-3-00 УХЛ3 ТУ-У 31.2-03967731-010-2004, шт</t>
  </si>
  <si>
    <t>Выключатель ВП-16РГ-23Б-231-55У2.3 ТУ12-002.16875.002-97, шт</t>
  </si>
  <si>
    <t>Выключатель ВП73-10111 с защитным кожухом, шт</t>
  </si>
  <si>
    <t>Выключатель ВП73-10611 с защитным кожухом, шт</t>
  </si>
  <si>
    <t>Выключатель ВП85-19-131-20 УХЛ3 ТУ У31.2-00216875-117:2006 (ГЛТИ.642230.015ТУ), шт</t>
  </si>
  <si>
    <t>Выключатель ВПК 2110 БУ2, шт</t>
  </si>
  <si>
    <t>Выключатель ВПК 2111 БУ2 ТУ 3428-003-59826184-2005, шт</t>
  </si>
  <si>
    <t>Выключатель ВПК 2111 БФУ2, шт</t>
  </si>
  <si>
    <t>Выключатель путевой    ВП  15-21Б-211-54-2-8, шт</t>
  </si>
  <si>
    <t>Выключатель путевой    ВП15К-21А-221-54У2.3, шт</t>
  </si>
  <si>
    <t>Выключатель путевой ВП83Г-23-231-55 УХЛ3, шт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</si>
  <si>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</si>
  <si>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</si>
  <si>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</si>
  <si>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</si>
  <si>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</si>
  <si>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</si>
  <si>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</si>
  <si>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</si>
  <si>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</si>
  <si>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шт.</t>
  </si>
  <si>
    <t>Лот №3</t>
  </si>
  <si>
    <t>Лот №1</t>
  </si>
  <si>
    <t xml:space="preserve">Лот №2 </t>
  </si>
  <si>
    <t xml:space="preserve">2. </t>
  </si>
  <si>
    <t>Микровыключатель МП1101М в комплекте с защитным кожухом</t>
  </si>
  <si>
    <t>Микровыключатель МП1107М исп.2 в комплекте с защитным кожухом</t>
  </si>
  <si>
    <t>10.</t>
  </si>
  <si>
    <t>Тумблер ТВ1-2М</t>
  </si>
  <si>
    <t>Итого сумма за лот №1:</t>
  </si>
  <si>
    <t>Итого сумма за лот №2:</t>
  </si>
  <si>
    <t>Итого сумма за лот №3:</t>
  </si>
  <si>
    <t>Максимальная начальная цена, руб. с НДС</t>
  </si>
  <si>
    <t>Цена последнего прихода, руб. с НДС</t>
  </si>
  <si>
    <t>не преобретались</t>
  </si>
  <si>
    <t>Цена последнего прихода, руб с НДС</t>
  </si>
  <si>
    <t>Выключатель ВБ5-1-04 ТУ У31.2-03967731-010-2004, шт</t>
  </si>
  <si>
    <t>Итого сумма за лот №4:</t>
  </si>
  <si>
    <t>Лот №2</t>
  </si>
  <si>
    <t xml:space="preserve">Лот №3 </t>
  </si>
  <si>
    <t>Лот №4</t>
  </si>
  <si>
    <t>Выключатель ВП73-10111 в защитном кожухе</t>
  </si>
  <si>
    <t>Выключатель ВП73-10611 в защитном кожухе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</si>
</sst>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horizontal="left"/>
    </xf>
  </cellStyleXfs>
  <cellXfs count="81">
    <xf numFmtId="0" fontId="0" fillId="0" borderId="0" xfId="0"/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wrapText="1"/>
    </xf>
    <xf numFmtId="0" fontId="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4" fillId="0" borderId="1" xfId="0" applyFont="1" applyBorder="1" applyAlignment="1"/>
    <xf numFmtId="0" fontId="4" fillId="0" borderId="1" xfId="0" applyFont="1" applyBorder="1"/>
    <xf numFmtId="0" fontId="7" fillId="0" borderId="1" xfId="0" applyFont="1" applyBorder="1"/>
    <xf numFmtId="4" fontId="8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4" fontId="5" fillId="0" borderId="1" xfId="1" applyNumberFormat="1" applyFont="1" applyFill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4" fontId="4" fillId="0" borderId="0" xfId="0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left" vertical="top" wrapText="1"/>
    </xf>
    <xf numFmtId="0" fontId="0" fillId="2" borderId="0" xfId="0" applyFill="1"/>
    <xf numFmtId="0" fontId="7" fillId="2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wrapText="1"/>
    </xf>
    <xf numFmtId="0" fontId="5" fillId="2" borderId="1" xfId="1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center"/>
    </xf>
    <xf numFmtId="0" fontId="6" fillId="2" borderId="1" xfId="1" applyFont="1" applyFill="1" applyBorder="1" applyAlignment="1">
      <alignment horizontal="left" vertical="top" wrapText="1"/>
    </xf>
    <xf numFmtId="0" fontId="9" fillId="2" borderId="1" xfId="1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left" vertical="top" wrapText="1"/>
    </xf>
    <xf numFmtId="0" fontId="5" fillId="3" borderId="0" xfId="1" applyFont="1" applyFill="1" applyBorder="1" applyAlignment="1">
      <alignment horizontal="center" vertical="center" wrapText="1"/>
    </xf>
    <xf numFmtId="4" fontId="4" fillId="3" borderId="0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4" fontId="8" fillId="3" borderId="1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4" fontId="4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4" fontId="8" fillId="4" borderId="1" xfId="0" applyNumberFormat="1" applyFont="1" applyFill="1" applyBorder="1" applyAlignment="1">
      <alignment horizontal="center"/>
    </xf>
    <xf numFmtId="0" fontId="0" fillId="5" borderId="0" xfId="0" applyFill="1"/>
    <xf numFmtId="0" fontId="7" fillId="5" borderId="0" xfId="0" applyFont="1" applyFill="1" applyBorder="1" applyAlignment="1">
      <alignment horizontal="left"/>
    </xf>
    <xf numFmtId="0" fontId="4" fillId="5" borderId="1" xfId="0" applyFont="1" applyFill="1" applyBorder="1" applyAlignment="1"/>
    <xf numFmtId="0" fontId="4" fillId="5" borderId="1" xfId="0" applyFont="1" applyFill="1" applyBorder="1"/>
    <xf numFmtId="0" fontId="4" fillId="5" borderId="1" xfId="0" applyFon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4" fontId="8" fillId="5" borderId="1" xfId="0" applyNumberFormat="1" applyFont="1" applyFill="1" applyBorder="1" applyAlignment="1">
      <alignment horizontal="center"/>
    </xf>
    <xf numFmtId="4" fontId="4" fillId="3" borderId="1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2" fontId="0" fillId="0" borderId="0" xfId="0" applyNumberFormat="1"/>
    <xf numFmtId="4" fontId="0" fillId="0" borderId="0" xfId="0" applyNumberFormat="1"/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tabSelected="1" topLeftCell="A19" workbookViewId="0">
      <selection activeCell="N18" sqref="N18"/>
    </sheetView>
  </sheetViews>
  <sheetFormatPr defaultRowHeight="15" x14ac:dyDescent="0.25"/>
  <cols>
    <col min="2" max="2" width="67.5703125" customWidth="1"/>
    <col min="3" max="3" width="12.7109375" customWidth="1"/>
    <col min="4" max="4" width="17.42578125" customWidth="1"/>
    <col min="5" max="5" width="14.5703125" customWidth="1"/>
    <col min="6" max="6" width="15.42578125" hidden="1" customWidth="1"/>
    <col min="7" max="7" width="9.5703125" bestFit="1" customWidth="1"/>
  </cols>
  <sheetData>
    <row r="2" spans="1:6" ht="15.75" x14ac:dyDescent="0.25">
      <c r="A2" s="30"/>
      <c r="B2" s="31" t="s">
        <v>28</v>
      </c>
      <c r="C2" s="30"/>
      <c r="D2" s="30"/>
      <c r="E2" s="30"/>
    </row>
    <row r="3" spans="1:6" x14ac:dyDescent="0.25">
      <c r="A3" s="72" t="s">
        <v>0</v>
      </c>
      <c r="B3" s="72" t="s">
        <v>2</v>
      </c>
      <c r="C3" s="72" t="s">
        <v>1</v>
      </c>
      <c r="D3" s="72" t="s">
        <v>3</v>
      </c>
      <c r="E3" s="73" t="s">
        <v>4</v>
      </c>
    </row>
    <row r="4" spans="1:6" x14ac:dyDescent="0.25">
      <c r="A4" s="72"/>
      <c r="B4" s="72"/>
      <c r="C4" s="72"/>
      <c r="D4" s="72"/>
      <c r="E4" s="73"/>
    </row>
    <row r="5" spans="1:6" ht="27" customHeight="1" x14ac:dyDescent="0.25">
      <c r="A5" s="72"/>
      <c r="B5" s="72"/>
      <c r="C5" s="72"/>
      <c r="D5" s="72"/>
      <c r="E5" s="73"/>
    </row>
    <row r="6" spans="1:6" ht="29.25" customHeight="1" x14ac:dyDescent="0.25">
      <c r="A6" s="32" t="s">
        <v>17</v>
      </c>
      <c r="B6" s="33" t="s">
        <v>42</v>
      </c>
      <c r="C6" s="32" t="s">
        <v>26</v>
      </c>
      <c r="D6" s="34">
        <v>2800</v>
      </c>
      <c r="E6" s="35">
        <f>F6/D6</f>
        <v>140.03571428571428</v>
      </c>
      <c r="F6">
        <v>392100</v>
      </c>
    </row>
    <row r="7" spans="1:6" ht="33" customHeight="1" x14ac:dyDescent="0.25">
      <c r="A7" s="32" t="s">
        <v>18</v>
      </c>
      <c r="B7" s="36" t="s">
        <v>5</v>
      </c>
      <c r="C7" s="32" t="s">
        <v>26</v>
      </c>
      <c r="D7" s="34">
        <v>430</v>
      </c>
      <c r="E7" s="35">
        <f t="shared" ref="E7:E8" si="0">F7/D7</f>
        <v>140.23255813953489</v>
      </c>
      <c r="F7">
        <v>60300</v>
      </c>
    </row>
    <row r="8" spans="1:6" ht="28.5" customHeight="1" x14ac:dyDescent="0.25">
      <c r="A8" s="32" t="s">
        <v>19</v>
      </c>
      <c r="B8" s="36" t="s">
        <v>6</v>
      </c>
      <c r="C8" s="32" t="s">
        <v>26</v>
      </c>
      <c r="D8" s="34">
        <v>240</v>
      </c>
      <c r="E8" s="35">
        <f t="shared" si="0"/>
        <v>140</v>
      </c>
      <c r="F8">
        <v>33600</v>
      </c>
    </row>
    <row r="9" spans="1:6" ht="28.5" customHeight="1" x14ac:dyDescent="0.25">
      <c r="A9" s="32"/>
      <c r="B9" s="37" t="s">
        <v>35</v>
      </c>
      <c r="C9" s="32"/>
      <c r="D9" s="34"/>
      <c r="E9" s="35">
        <f>D6*E6+D7*E7+D8*E8</f>
        <v>486000</v>
      </c>
    </row>
    <row r="10" spans="1:6" ht="15.75" customHeight="1" x14ac:dyDescent="0.25">
      <c r="A10" s="26"/>
      <c r="B10" s="29"/>
      <c r="C10" s="26"/>
      <c r="D10" s="27"/>
      <c r="E10" s="28"/>
    </row>
    <row r="11" spans="1:6" ht="13.5" customHeight="1" x14ac:dyDescent="0.25">
      <c r="A11" s="26"/>
      <c r="B11" s="29"/>
      <c r="C11" s="26"/>
      <c r="D11" s="27"/>
      <c r="E11" s="28"/>
    </row>
    <row r="12" spans="1:6" ht="15" customHeight="1" x14ac:dyDescent="0.25">
      <c r="A12" s="26"/>
      <c r="B12" s="29"/>
      <c r="C12" s="26"/>
      <c r="D12" s="27"/>
      <c r="E12" s="28"/>
    </row>
    <row r="13" spans="1:6" ht="15" customHeight="1" x14ac:dyDescent="0.25">
      <c r="A13" s="38"/>
      <c r="B13" s="39" t="s">
        <v>44</v>
      </c>
      <c r="C13" s="38"/>
      <c r="D13" s="40"/>
      <c r="E13" s="41"/>
    </row>
    <row r="14" spans="1:6" ht="15" customHeight="1" x14ac:dyDescent="0.25">
      <c r="A14" s="66" t="s">
        <v>0</v>
      </c>
      <c r="B14" s="66" t="s">
        <v>2</v>
      </c>
      <c r="C14" s="66" t="s">
        <v>1</v>
      </c>
      <c r="D14" s="66" t="s">
        <v>3</v>
      </c>
      <c r="E14" s="67" t="s">
        <v>4</v>
      </c>
    </row>
    <row r="15" spans="1:6" ht="30" customHeight="1" x14ac:dyDescent="0.25">
      <c r="A15" s="66"/>
      <c r="B15" s="66"/>
      <c r="C15" s="66"/>
      <c r="D15" s="66"/>
      <c r="E15" s="67"/>
    </row>
    <row r="16" spans="1:6" ht="30" customHeight="1" x14ac:dyDescent="0.25">
      <c r="A16" s="66"/>
      <c r="B16" s="66"/>
      <c r="C16" s="66"/>
      <c r="D16" s="66"/>
      <c r="E16" s="67"/>
    </row>
    <row r="17" spans="1:7" ht="30" customHeight="1" x14ac:dyDescent="0.25">
      <c r="A17" s="42" t="s">
        <v>17</v>
      </c>
      <c r="B17" s="43" t="s">
        <v>47</v>
      </c>
      <c r="C17" s="42" t="s">
        <v>26</v>
      </c>
      <c r="D17" s="42">
        <v>750</v>
      </c>
      <c r="E17" s="65">
        <v>139.5</v>
      </c>
      <c r="F17" s="79"/>
      <c r="G17" s="79"/>
    </row>
    <row r="18" spans="1:7" ht="30" customHeight="1" x14ac:dyDescent="0.25">
      <c r="A18" s="42" t="s">
        <v>18</v>
      </c>
      <c r="B18" s="43" t="s">
        <v>48</v>
      </c>
      <c r="C18" s="42" t="s">
        <v>26</v>
      </c>
      <c r="D18" s="42">
        <v>1650</v>
      </c>
      <c r="E18" s="65">
        <v>180</v>
      </c>
      <c r="F18" s="79"/>
      <c r="G18" s="79"/>
    </row>
    <row r="19" spans="1:7" ht="27.75" customHeight="1" x14ac:dyDescent="0.25">
      <c r="A19" s="42" t="s">
        <v>19</v>
      </c>
      <c r="B19" s="43" t="s">
        <v>10</v>
      </c>
      <c r="C19" s="42" t="s">
        <v>26</v>
      </c>
      <c r="D19" s="44">
        <v>15</v>
      </c>
      <c r="E19" s="45">
        <v>218.68</v>
      </c>
      <c r="F19" s="79"/>
      <c r="G19" s="79"/>
    </row>
    <row r="20" spans="1:7" x14ac:dyDescent="0.25">
      <c r="A20" s="42" t="s">
        <v>20</v>
      </c>
      <c r="B20" s="46" t="s">
        <v>11</v>
      </c>
      <c r="C20" s="42" t="s">
        <v>26</v>
      </c>
      <c r="D20" s="47">
        <v>280</v>
      </c>
      <c r="E20" s="45">
        <v>155.5</v>
      </c>
      <c r="F20" s="79"/>
      <c r="G20" s="79"/>
    </row>
    <row r="21" spans="1:7" x14ac:dyDescent="0.25">
      <c r="A21" s="42" t="s">
        <v>21</v>
      </c>
      <c r="B21" s="46" t="s">
        <v>12</v>
      </c>
      <c r="C21" s="42" t="s">
        <v>26</v>
      </c>
      <c r="D21" s="47">
        <v>860</v>
      </c>
      <c r="E21" s="45">
        <v>166.18</v>
      </c>
      <c r="F21" s="79"/>
      <c r="G21" s="79"/>
    </row>
    <row r="22" spans="1:7" x14ac:dyDescent="0.25">
      <c r="A22" s="42" t="s">
        <v>22</v>
      </c>
      <c r="B22" s="46" t="s">
        <v>13</v>
      </c>
      <c r="C22" s="42" t="s">
        <v>26</v>
      </c>
      <c r="D22" s="47">
        <v>520</v>
      </c>
      <c r="E22" s="45">
        <v>232</v>
      </c>
      <c r="F22" s="79"/>
      <c r="G22" s="79"/>
    </row>
    <row r="23" spans="1:7" ht="15.75" x14ac:dyDescent="0.25">
      <c r="A23" s="47"/>
      <c r="B23" s="48" t="s">
        <v>36</v>
      </c>
      <c r="C23" s="47"/>
      <c r="D23" s="47"/>
      <c r="E23" s="49">
        <f>E17*D17+E18*D18+E19*D19+E20*D20+E21*D21+E22*D22</f>
        <v>712000</v>
      </c>
      <c r="F23" s="80"/>
    </row>
    <row r="24" spans="1:7" x14ac:dyDescent="0.25">
      <c r="A24" s="9"/>
      <c r="B24" s="10"/>
      <c r="C24" s="9"/>
      <c r="D24" s="9"/>
      <c r="E24" s="9"/>
    </row>
    <row r="25" spans="1:7" x14ac:dyDescent="0.25">
      <c r="A25" s="9"/>
      <c r="B25" s="10"/>
      <c r="C25" s="9"/>
      <c r="D25" s="9"/>
      <c r="E25" s="9"/>
    </row>
    <row r="26" spans="1:7" x14ac:dyDescent="0.25">
      <c r="A26" s="9"/>
      <c r="B26" s="10"/>
      <c r="C26" s="9"/>
      <c r="D26" s="9"/>
      <c r="E26" s="9"/>
    </row>
    <row r="27" spans="1:7" ht="15.75" x14ac:dyDescent="0.25">
      <c r="A27" s="50"/>
      <c r="B27" s="51" t="s">
        <v>45</v>
      </c>
      <c r="C27" s="50"/>
      <c r="D27" s="50"/>
      <c r="E27" s="50"/>
    </row>
    <row r="28" spans="1:7" x14ac:dyDescent="0.25">
      <c r="A28" s="70" t="s">
        <v>0</v>
      </c>
      <c r="B28" s="70" t="s">
        <v>2</v>
      </c>
      <c r="C28" s="70" t="s">
        <v>1</v>
      </c>
      <c r="D28" s="70" t="s">
        <v>3</v>
      </c>
      <c r="E28" s="71" t="s">
        <v>4</v>
      </c>
      <c r="F28" s="79"/>
      <c r="G28" s="79"/>
    </row>
    <row r="29" spans="1:7" x14ac:dyDescent="0.25">
      <c r="A29" s="70"/>
      <c r="B29" s="70"/>
      <c r="C29" s="70"/>
      <c r="D29" s="70"/>
      <c r="E29" s="71"/>
      <c r="F29" s="79"/>
      <c r="G29" s="79"/>
    </row>
    <row r="30" spans="1:7" x14ac:dyDescent="0.25">
      <c r="A30" s="70"/>
      <c r="B30" s="70"/>
      <c r="C30" s="70"/>
      <c r="D30" s="70"/>
      <c r="E30" s="71"/>
      <c r="F30" s="79"/>
      <c r="G30" s="79"/>
    </row>
    <row r="31" spans="1:7" x14ac:dyDescent="0.25">
      <c r="A31" s="52" t="s">
        <v>17</v>
      </c>
      <c r="B31" s="53" t="s">
        <v>31</v>
      </c>
      <c r="C31" s="52" t="s">
        <v>26</v>
      </c>
      <c r="D31" s="52">
        <v>750</v>
      </c>
      <c r="E31" s="54">
        <f>F31/D31</f>
        <v>137.86666666666667</v>
      </c>
      <c r="F31" s="79">
        <v>103400</v>
      </c>
      <c r="G31" s="79"/>
    </row>
    <row r="32" spans="1:7" x14ac:dyDescent="0.25">
      <c r="A32" s="52" t="s">
        <v>30</v>
      </c>
      <c r="B32" s="53" t="s">
        <v>32</v>
      </c>
      <c r="C32" s="52" t="s">
        <v>26</v>
      </c>
      <c r="D32" s="52">
        <v>1650</v>
      </c>
      <c r="E32" s="54">
        <f>F32/D32</f>
        <v>177.93939393939394</v>
      </c>
      <c r="F32" s="79">
        <v>293600</v>
      </c>
      <c r="G32" s="79"/>
    </row>
    <row r="33" spans="1:7" ht="15.75" x14ac:dyDescent="0.25">
      <c r="A33" s="52"/>
      <c r="B33" s="55" t="s">
        <v>37</v>
      </c>
      <c r="C33" s="52"/>
      <c r="D33" s="52"/>
      <c r="E33" s="56">
        <v>397000</v>
      </c>
      <c r="F33" s="79"/>
      <c r="G33" s="79"/>
    </row>
    <row r="34" spans="1:7" x14ac:dyDescent="0.25">
      <c r="A34" s="9"/>
      <c r="B34" s="10"/>
      <c r="C34" s="9"/>
      <c r="D34" s="9"/>
      <c r="E34" s="9"/>
    </row>
    <row r="35" spans="1:7" x14ac:dyDescent="0.25">
      <c r="A35" s="9"/>
      <c r="B35" s="10"/>
      <c r="C35" s="9"/>
      <c r="D35" s="9"/>
      <c r="E35" s="9"/>
    </row>
    <row r="36" spans="1:7" x14ac:dyDescent="0.25">
      <c r="A36" s="9"/>
      <c r="B36" s="10"/>
      <c r="C36" s="9"/>
      <c r="D36" s="9"/>
      <c r="E36" s="9"/>
    </row>
    <row r="37" spans="1:7" ht="15.75" x14ac:dyDescent="0.25">
      <c r="A37" s="57"/>
      <c r="B37" s="58" t="s">
        <v>46</v>
      </c>
      <c r="C37" s="57"/>
      <c r="D37" s="57"/>
      <c r="E37" s="57"/>
    </row>
    <row r="38" spans="1:7" x14ac:dyDescent="0.25">
      <c r="A38" s="68" t="s">
        <v>0</v>
      </c>
      <c r="B38" s="68" t="s">
        <v>2</v>
      </c>
      <c r="C38" s="68" t="s">
        <v>1</v>
      </c>
      <c r="D38" s="68" t="s">
        <v>3</v>
      </c>
      <c r="E38" s="69" t="s">
        <v>4</v>
      </c>
    </row>
    <row r="39" spans="1:7" x14ac:dyDescent="0.25">
      <c r="A39" s="68"/>
      <c r="B39" s="68"/>
      <c r="C39" s="68"/>
      <c r="D39" s="68"/>
      <c r="E39" s="69"/>
    </row>
    <row r="40" spans="1:7" x14ac:dyDescent="0.25">
      <c r="A40" s="68"/>
      <c r="B40" s="68"/>
      <c r="C40" s="68"/>
      <c r="D40" s="68"/>
      <c r="E40" s="69"/>
    </row>
    <row r="41" spans="1:7" x14ac:dyDescent="0.25">
      <c r="A41" s="59" t="s">
        <v>17</v>
      </c>
      <c r="B41" s="60" t="s">
        <v>7</v>
      </c>
      <c r="C41" s="60" t="s">
        <v>26</v>
      </c>
      <c r="D41" s="61">
        <v>10</v>
      </c>
      <c r="E41" s="62">
        <f>F41/D41</f>
        <v>480</v>
      </c>
      <c r="F41" s="79">
        <v>4800</v>
      </c>
      <c r="G41" s="79"/>
    </row>
    <row r="42" spans="1:7" x14ac:dyDescent="0.25">
      <c r="A42" s="59" t="s">
        <v>18</v>
      </c>
      <c r="B42" s="60" t="s">
        <v>14</v>
      </c>
      <c r="C42" s="60" t="s">
        <v>26</v>
      </c>
      <c r="D42" s="61">
        <v>50</v>
      </c>
      <c r="E42" s="62">
        <f t="shared" ref="E42:E44" si="1">F42/D42</f>
        <v>172</v>
      </c>
      <c r="F42" s="79">
        <v>8600</v>
      </c>
      <c r="G42" s="79"/>
    </row>
    <row r="43" spans="1:7" x14ac:dyDescent="0.25">
      <c r="A43" s="59" t="s">
        <v>19</v>
      </c>
      <c r="B43" s="60" t="s">
        <v>15</v>
      </c>
      <c r="C43" s="60" t="s">
        <v>26</v>
      </c>
      <c r="D43" s="61">
        <v>50</v>
      </c>
      <c r="E43" s="62">
        <f t="shared" si="1"/>
        <v>188</v>
      </c>
      <c r="F43" s="79">
        <v>9400</v>
      </c>
      <c r="G43" s="79"/>
    </row>
    <row r="44" spans="1:7" x14ac:dyDescent="0.25">
      <c r="A44" s="59" t="s">
        <v>20</v>
      </c>
      <c r="B44" s="60" t="s">
        <v>16</v>
      </c>
      <c r="C44" s="60" t="s">
        <v>26</v>
      </c>
      <c r="D44" s="61">
        <v>1500</v>
      </c>
      <c r="E44" s="62">
        <f t="shared" si="1"/>
        <v>502.8</v>
      </c>
      <c r="F44" s="79">
        <v>754200</v>
      </c>
      <c r="G44" s="79"/>
    </row>
    <row r="45" spans="1:7" ht="15.75" x14ac:dyDescent="0.25">
      <c r="A45" s="60"/>
      <c r="B45" s="63" t="s">
        <v>43</v>
      </c>
      <c r="C45" s="60"/>
      <c r="D45" s="61"/>
      <c r="E45" s="64">
        <f>E41*D41+E42*D42+E43*D43+E44*D44</f>
        <v>777000</v>
      </c>
      <c r="F45" s="79"/>
      <c r="G45" s="79"/>
    </row>
  </sheetData>
  <mergeCells count="20">
    <mergeCell ref="A3:A5"/>
    <mergeCell ref="B3:B5"/>
    <mergeCell ref="C3:C5"/>
    <mergeCell ref="D3:D5"/>
    <mergeCell ref="E3:E5"/>
    <mergeCell ref="A28:A30"/>
    <mergeCell ref="B28:B30"/>
    <mergeCell ref="C28:C30"/>
    <mergeCell ref="D28:D30"/>
    <mergeCell ref="E28:E30"/>
    <mergeCell ref="A38:A40"/>
    <mergeCell ref="B38:B40"/>
    <mergeCell ref="C38:C40"/>
    <mergeCell ref="D38:D40"/>
    <mergeCell ref="E38:E40"/>
    <mergeCell ref="A14:A16"/>
    <mergeCell ref="B14:B16"/>
    <mergeCell ref="C14:C16"/>
    <mergeCell ref="D14:D16"/>
    <mergeCell ref="E14:E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B1" workbookViewId="0">
      <selection activeCell="J4" sqref="J4"/>
    </sheetView>
  </sheetViews>
  <sheetFormatPr defaultRowHeight="15" x14ac:dyDescent="0.25"/>
  <cols>
    <col min="1" max="1" width="6.85546875" customWidth="1"/>
    <col min="2" max="2" width="23.42578125" customWidth="1"/>
    <col min="3" max="3" width="7.5703125" customWidth="1"/>
    <col min="4" max="4" width="8.28515625" customWidth="1"/>
    <col min="5" max="5" width="14.140625" customWidth="1"/>
    <col min="6" max="6" width="12.85546875" customWidth="1"/>
  </cols>
  <sheetData>
    <row r="1" spans="1:6" ht="15.75" x14ac:dyDescent="0.25">
      <c r="B1" s="11" t="s">
        <v>28</v>
      </c>
    </row>
    <row r="2" spans="1:6" ht="48.75" customHeight="1" x14ac:dyDescent="0.25">
      <c r="A2" s="74" t="s">
        <v>0</v>
      </c>
      <c r="B2" s="74" t="s">
        <v>2</v>
      </c>
      <c r="C2" s="74" t="s">
        <v>1</v>
      </c>
      <c r="D2" s="74" t="s">
        <v>3</v>
      </c>
      <c r="E2" s="76" t="s">
        <v>39</v>
      </c>
      <c r="F2" s="75" t="s">
        <v>38</v>
      </c>
    </row>
    <row r="3" spans="1:6" ht="40.5" customHeight="1" x14ac:dyDescent="0.25">
      <c r="A3" s="74"/>
      <c r="B3" s="74"/>
      <c r="C3" s="74"/>
      <c r="D3" s="74"/>
      <c r="E3" s="78"/>
      <c r="F3" s="75"/>
    </row>
    <row r="4" spans="1:6" ht="46.5" customHeight="1" x14ac:dyDescent="0.25">
      <c r="A4" s="1" t="s">
        <v>17</v>
      </c>
      <c r="B4" s="2" t="s">
        <v>42</v>
      </c>
      <c r="C4" s="1" t="s">
        <v>26</v>
      </c>
      <c r="D4" s="3">
        <v>2000</v>
      </c>
      <c r="E4" s="20">
        <v>125</v>
      </c>
      <c r="F4" s="22">
        <v>145</v>
      </c>
    </row>
    <row r="5" spans="1:6" ht="33.75" customHeight="1" x14ac:dyDescent="0.25">
      <c r="A5" s="1" t="s">
        <v>18</v>
      </c>
      <c r="B5" s="4" t="s">
        <v>5</v>
      </c>
      <c r="C5" s="1" t="s">
        <v>26</v>
      </c>
      <c r="D5" s="3">
        <v>100</v>
      </c>
      <c r="E5" s="20">
        <v>165</v>
      </c>
      <c r="F5" s="22">
        <v>145</v>
      </c>
    </row>
    <row r="6" spans="1:6" ht="32.25" customHeight="1" x14ac:dyDescent="0.25">
      <c r="A6" s="1" t="s">
        <v>19</v>
      </c>
      <c r="B6" s="4" t="s">
        <v>6</v>
      </c>
      <c r="C6" s="1" t="s">
        <v>26</v>
      </c>
      <c r="D6" s="3">
        <v>500</v>
      </c>
      <c r="E6" s="20">
        <v>165</v>
      </c>
      <c r="F6" s="22">
        <v>145</v>
      </c>
    </row>
    <row r="7" spans="1:6" ht="36" customHeight="1" x14ac:dyDescent="0.25">
      <c r="A7" s="1" t="s">
        <v>20</v>
      </c>
      <c r="B7" s="4" t="s">
        <v>8</v>
      </c>
      <c r="C7" s="1" t="s">
        <v>26</v>
      </c>
      <c r="D7" s="3">
        <v>3000</v>
      </c>
      <c r="E7" s="20">
        <v>119</v>
      </c>
      <c r="F7" s="22">
        <v>140</v>
      </c>
    </row>
    <row r="8" spans="1:6" ht="31.5" customHeight="1" x14ac:dyDescent="0.25">
      <c r="A8" s="1" t="s">
        <v>21</v>
      </c>
      <c r="B8" s="4" t="s">
        <v>9</v>
      </c>
      <c r="C8" s="1" t="s">
        <v>26</v>
      </c>
      <c r="D8" s="3">
        <v>2000</v>
      </c>
      <c r="E8" s="20">
        <v>188</v>
      </c>
      <c r="F8" s="22">
        <v>220</v>
      </c>
    </row>
    <row r="9" spans="1:6" ht="70.5" customHeight="1" x14ac:dyDescent="0.25">
      <c r="A9" s="1" t="s">
        <v>22</v>
      </c>
      <c r="B9" s="5" t="s">
        <v>10</v>
      </c>
      <c r="C9" s="1" t="s">
        <v>26</v>
      </c>
      <c r="D9" s="6">
        <v>20</v>
      </c>
      <c r="E9" s="21">
        <v>260</v>
      </c>
      <c r="F9" s="22">
        <v>270</v>
      </c>
    </row>
    <row r="10" spans="1:6" ht="30.75" customHeight="1" x14ac:dyDescent="0.25">
      <c r="A10" s="1" t="s">
        <v>23</v>
      </c>
      <c r="B10" s="18" t="s">
        <v>11</v>
      </c>
      <c r="C10" s="1" t="s">
        <v>26</v>
      </c>
      <c r="D10" s="23">
        <v>500</v>
      </c>
      <c r="E10" s="22">
        <v>137.5</v>
      </c>
      <c r="F10" s="22">
        <v>158</v>
      </c>
    </row>
    <row r="11" spans="1:6" ht="43.5" customHeight="1" x14ac:dyDescent="0.25">
      <c r="A11" s="1" t="s">
        <v>24</v>
      </c>
      <c r="B11" s="18" t="s">
        <v>12</v>
      </c>
      <c r="C11" s="1" t="s">
        <v>26</v>
      </c>
      <c r="D11" s="23">
        <v>1000</v>
      </c>
      <c r="E11" s="22">
        <v>150</v>
      </c>
      <c r="F11" s="22">
        <v>160</v>
      </c>
    </row>
    <row r="12" spans="1:6" ht="29.25" customHeight="1" x14ac:dyDescent="0.25">
      <c r="A12" s="1" t="s">
        <v>25</v>
      </c>
      <c r="B12" s="18" t="s">
        <v>13</v>
      </c>
      <c r="C12" s="1" t="s">
        <v>26</v>
      </c>
      <c r="D12" s="23">
        <v>300</v>
      </c>
      <c r="E12" s="22">
        <v>230</v>
      </c>
      <c r="F12" s="22">
        <v>242</v>
      </c>
    </row>
    <row r="13" spans="1:6" ht="20.25" customHeight="1" x14ac:dyDescent="0.25">
      <c r="A13" s="1" t="s">
        <v>33</v>
      </c>
      <c r="B13" s="18" t="s">
        <v>34</v>
      </c>
      <c r="C13" s="1" t="s">
        <v>26</v>
      </c>
      <c r="D13" s="23">
        <v>1000</v>
      </c>
      <c r="E13" s="22">
        <v>86</v>
      </c>
      <c r="F13" s="22">
        <v>96</v>
      </c>
    </row>
    <row r="14" spans="1:6" ht="15.75" x14ac:dyDescent="0.25">
      <c r="A14" s="7"/>
      <c r="B14" s="12" t="s">
        <v>35</v>
      </c>
      <c r="C14" s="7"/>
      <c r="D14" s="7"/>
      <c r="E14" s="17">
        <f>E4*D4+E5*D5+E6*D6+E7*D7+E8*D8+E9*D9+E10*D10+E11*D11+E12*D12+E13*D13</f>
        <v>1460950</v>
      </c>
      <c r="F14" s="17">
        <f>F4*D4+F5*D5+F6*D6+F7*D7+F8*D8+F9*D9+F10*D10+F11*D11+F12*D12+F13*D13</f>
        <v>1650000</v>
      </c>
    </row>
    <row r="15" spans="1:6" x14ac:dyDescent="0.25">
      <c r="A15" s="9"/>
      <c r="B15" s="10"/>
      <c r="C15" s="9"/>
      <c r="D15" s="9"/>
      <c r="E15" s="9"/>
      <c r="F15" s="9"/>
    </row>
    <row r="16" spans="1:6" x14ac:dyDescent="0.25">
      <c r="A16" s="9"/>
      <c r="B16" s="10"/>
      <c r="C16" s="9"/>
      <c r="D16" s="9"/>
      <c r="E16" s="9"/>
      <c r="F16" s="9"/>
    </row>
    <row r="17" spans="1:6" x14ac:dyDescent="0.25">
      <c r="A17" s="9"/>
      <c r="B17" s="10"/>
      <c r="C17" s="9"/>
      <c r="D17" s="9"/>
      <c r="E17" s="9"/>
      <c r="F17" s="9"/>
    </row>
    <row r="18" spans="1:6" ht="15.75" x14ac:dyDescent="0.25">
      <c r="A18" s="9"/>
      <c r="B18" s="13" t="s">
        <v>29</v>
      </c>
      <c r="C18" s="9"/>
      <c r="D18" s="9"/>
      <c r="E18" s="9"/>
      <c r="F18" s="9"/>
    </row>
    <row r="19" spans="1:6" ht="15" customHeight="1" x14ac:dyDescent="0.25">
      <c r="A19" s="74" t="s">
        <v>0</v>
      </c>
      <c r="B19" s="74" t="s">
        <v>2</v>
      </c>
      <c r="C19" s="74" t="s">
        <v>1</v>
      </c>
      <c r="D19" s="74" t="s">
        <v>3</v>
      </c>
      <c r="E19" s="76" t="s">
        <v>39</v>
      </c>
      <c r="F19" s="75" t="s">
        <v>4</v>
      </c>
    </row>
    <row r="20" spans="1:6" x14ac:dyDescent="0.25">
      <c r="A20" s="74"/>
      <c r="B20" s="74"/>
      <c r="C20" s="74"/>
      <c r="D20" s="74"/>
      <c r="E20" s="77"/>
      <c r="F20" s="75"/>
    </row>
    <row r="21" spans="1:6" x14ac:dyDescent="0.25">
      <c r="A21" s="74"/>
      <c r="B21" s="74"/>
      <c r="C21" s="74"/>
      <c r="D21" s="74"/>
      <c r="E21" s="78"/>
      <c r="F21" s="75"/>
    </row>
    <row r="22" spans="1:6" ht="45" x14ac:dyDescent="0.25">
      <c r="A22" s="7" t="s">
        <v>17</v>
      </c>
      <c r="B22" s="18" t="s">
        <v>31</v>
      </c>
      <c r="C22" s="7" t="s">
        <v>26</v>
      </c>
      <c r="D22" s="24">
        <v>3000</v>
      </c>
      <c r="E22" s="23" t="s">
        <v>40</v>
      </c>
      <c r="F22" s="25">
        <v>160</v>
      </c>
    </row>
    <row r="23" spans="1:6" ht="60" x14ac:dyDescent="0.25">
      <c r="A23" s="7" t="s">
        <v>30</v>
      </c>
      <c r="B23" s="18" t="s">
        <v>32</v>
      </c>
      <c r="C23" s="7" t="s">
        <v>26</v>
      </c>
      <c r="D23" s="24">
        <v>2000</v>
      </c>
      <c r="E23" s="23" t="s">
        <v>40</v>
      </c>
      <c r="F23" s="25">
        <v>220</v>
      </c>
    </row>
    <row r="24" spans="1:6" ht="15.75" x14ac:dyDescent="0.25">
      <c r="A24" s="7"/>
      <c r="B24" s="12" t="s">
        <v>36</v>
      </c>
      <c r="C24" s="7"/>
      <c r="D24" s="7"/>
      <c r="E24" s="7"/>
      <c r="F24" s="17">
        <f>F22*D22+F23*D23</f>
        <v>920000</v>
      </c>
    </row>
    <row r="25" spans="1:6" x14ac:dyDescent="0.25">
      <c r="A25" s="9"/>
      <c r="B25" s="10"/>
      <c r="C25" s="9"/>
      <c r="D25" s="9"/>
      <c r="E25" s="9"/>
      <c r="F25" s="9"/>
    </row>
    <row r="26" spans="1:6" x14ac:dyDescent="0.25">
      <c r="A26" s="9"/>
      <c r="B26" s="10"/>
      <c r="C26" s="9"/>
      <c r="D26" s="9"/>
      <c r="E26" s="9"/>
      <c r="F26" s="9"/>
    </row>
    <row r="27" spans="1:6" x14ac:dyDescent="0.25">
      <c r="A27" s="9"/>
      <c r="B27" s="10"/>
      <c r="C27" s="9"/>
      <c r="D27" s="9"/>
      <c r="E27" s="9"/>
      <c r="F27" s="9"/>
    </row>
    <row r="28" spans="1:6" ht="15.75" x14ac:dyDescent="0.25">
      <c r="B28" s="8" t="s">
        <v>27</v>
      </c>
    </row>
    <row r="29" spans="1:6" ht="15" customHeight="1" x14ac:dyDescent="0.25">
      <c r="A29" s="74" t="s">
        <v>0</v>
      </c>
      <c r="B29" s="74" t="s">
        <v>2</v>
      </c>
      <c r="C29" s="74" t="s">
        <v>1</v>
      </c>
      <c r="D29" s="74" t="s">
        <v>3</v>
      </c>
      <c r="E29" s="76" t="s">
        <v>41</v>
      </c>
      <c r="F29" s="75" t="s">
        <v>4</v>
      </c>
    </row>
    <row r="30" spans="1:6" x14ac:dyDescent="0.25">
      <c r="A30" s="74"/>
      <c r="B30" s="74"/>
      <c r="C30" s="74"/>
      <c r="D30" s="74"/>
      <c r="E30" s="77"/>
      <c r="F30" s="75"/>
    </row>
    <row r="31" spans="1:6" x14ac:dyDescent="0.25">
      <c r="A31" s="74"/>
      <c r="B31" s="74"/>
      <c r="C31" s="74"/>
      <c r="D31" s="74"/>
      <c r="E31" s="78"/>
      <c r="F31" s="75"/>
    </row>
    <row r="32" spans="1:6" ht="45" x14ac:dyDescent="0.25">
      <c r="A32" s="14" t="s">
        <v>17</v>
      </c>
      <c r="B32" s="19" t="s">
        <v>7</v>
      </c>
      <c r="C32" s="15" t="s">
        <v>26</v>
      </c>
      <c r="D32" s="24">
        <v>50</v>
      </c>
      <c r="E32" s="25">
        <v>517</v>
      </c>
      <c r="F32" s="25">
        <v>530</v>
      </c>
    </row>
    <row r="33" spans="1:6" ht="45" x14ac:dyDescent="0.25">
      <c r="A33" s="14" t="s">
        <v>18</v>
      </c>
      <c r="B33" s="19" t="s">
        <v>14</v>
      </c>
      <c r="C33" s="15" t="s">
        <v>26</v>
      </c>
      <c r="D33" s="24">
        <v>100</v>
      </c>
      <c r="E33" s="25">
        <v>291.2</v>
      </c>
      <c r="F33" s="25">
        <v>355</v>
      </c>
    </row>
    <row r="34" spans="1:6" ht="45" x14ac:dyDescent="0.25">
      <c r="A34" s="14" t="s">
        <v>19</v>
      </c>
      <c r="B34" s="19" t="s">
        <v>15</v>
      </c>
      <c r="C34" s="15" t="s">
        <v>26</v>
      </c>
      <c r="D34" s="24">
        <v>100</v>
      </c>
      <c r="E34" s="25">
        <v>312</v>
      </c>
      <c r="F34" s="25">
        <v>380</v>
      </c>
    </row>
    <row r="35" spans="1:6" ht="45" x14ac:dyDescent="0.25">
      <c r="A35" s="14" t="s">
        <v>20</v>
      </c>
      <c r="B35" s="19" t="s">
        <v>16</v>
      </c>
      <c r="C35" s="15" t="s">
        <v>26</v>
      </c>
      <c r="D35" s="24">
        <v>2000</v>
      </c>
      <c r="E35" s="25">
        <v>482.5</v>
      </c>
      <c r="F35" s="25">
        <v>530</v>
      </c>
    </row>
    <row r="36" spans="1:6" ht="15.75" x14ac:dyDescent="0.25">
      <c r="A36" s="15"/>
      <c r="B36" s="16" t="s">
        <v>37</v>
      </c>
      <c r="C36" s="15"/>
      <c r="D36" s="7"/>
      <c r="E36" s="17">
        <f>E32*D32+E33*D33+E34*D34+E35*D35</f>
        <v>1051170</v>
      </c>
      <c r="F36" s="17">
        <f>F32*D32+F33*D33+F34*D34+F35*D35</f>
        <v>1160000</v>
      </c>
    </row>
  </sheetData>
  <mergeCells count="18">
    <mergeCell ref="A19:A21"/>
    <mergeCell ref="B19:B21"/>
    <mergeCell ref="C19:C21"/>
    <mergeCell ref="D19:D21"/>
    <mergeCell ref="F19:F21"/>
    <mergeCell ref="E19:E21"/>
    <mergeCell ref="A2:A3"/>
    <mergeCell ref="B2:B3"/>
    <mergeCell ref="C2:C3"/>
    <mergeCell ref="D2:D3"/>
    <mergeCell ref="F2:F3"/>
    <mergeCell ref="E2:E3"/>
    <mergeCell ref="A29:A31"/>
    <mergeCell ref="B29:B31"/>
    <mergeCell ref="C29:C31"/>
    <mergeCell ref="D29:D31"/>
    <mergeCell ref="F29:F31"/>
    <mergeCell ref="E29:E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Фирсанова Елена Александровна</dc:creator>
  <cp:lastModifiedBy>Фирсанова Елена Александровна</cp:lastModifiedBy>
  <dcterms:created xsi:type="dcterms:W3CDTF">2016-03-14T08:11:59Z</dcterms:created>
  <dcterms:modified xsi:type="dcterms:W3CDTF">2016-10-06T11:27:27Z</dcterms:modified>
</cp:coreProperties>
</file>