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A601B30-1BBE-4C91-B9C8-5F7CDC3B3BB4}" xr6:coauthVersionLast="44" xr6:coauthVersionMax="44" xr10:uidLastSave="{00000000-0000-0000-0000-000000000000}"/>
  <bookViews>
    <workbookView xWindow="-110" yWindow="-110" windowWidth="19420" windowHeight="10420" xr2:uid="{9EC90D6C-AA11-4AE0-B043-3D8B5149CD0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E21" i="1"/>
  <c r="G20" i="1"/>
  <c r="H20" i="1" s="1"/>
  <c r="E20" i="1"/>
  <c r="G19" i="1"/>
  <c r="H19" i="1" s="1"/>
  <c r="E19" i="1"/>
  <c r="G18" i="1"/>
  <c r="H18" i="1" s="1"/>
  <c r="E18" i="1"/>
  <c r="G17" i="1"/>
  <c r="H17" i="1" s="1"/>
  <c r="E17" i="1"/>
  <c r="G16" i="1"/>
  <c r="H16" i="1" s="1"/>
  <c r="E16" i="1"/>
  <c r="G15" i="1"/>
  <c r="H15" i="1" s="1"/>
  <c r="E15" i="1"/>
  <c r="G14" i="1"/>
  <c r="H14" i="1" s="1"/>
  <c r="E14" i="1"/>
  <c r="G13" i="1"/>
  <c r="H13" i="1" s="1"/>
  <c r="E13" i="1"/>
  <c r="G12" i="1"/>
  <c r="H12" i="1" s="1"/>
  <c r="E12" i="1"/>
  <c r="G11" i="1"/>
  <c r="H11" i="1" s="1"/>
  <c r="E11" i="1"/>
  <c r="G10" i="1"/>
  <c r="H10" i="1" s="1"/>
  <c r="E10" i="1"/>
  <c r="G9" i="1"/>
  <c r="H9" i="1" s="1"/>
  <c r="E9" i="1"/>
  <c r="G8" i="1"/>
  <c r="H8" i="1" s="1"/>
  <c r="E8" i="1"/>
  <c r="G7" i="1"/>
  <c r="H7" i="1" s="1"/>
  <c r="E7" i="1"/>
  <c r="G6" i="1"/>
  <c r="H6" i="1" s="1"/>
  <c r="E6" i="1"/>
  <c r="G5" i="1"/>
  <c r="H5" i="1" s="1"/>
  <c r="E5" i="1"/>
  <c r="G4" i="1"/>
  <c r="H4" i="1" s="1"/>
  <c r="E4" i="1"/>
  <c r="G3" i="1"/>
  <c r="H3" i="1" s="1"/>
  <c r="E3" i="1"/>
  <c r="G2" i="1"/>
  <c r="H2" i="1" s="1"/>
  <c r="E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<sst xmlns="http://schemas.openxmlformats.org/spreadsheetml/2006/main" count="8" uniqueCount="8">
  <si>
    <t>广告组名称</t>
    <phoneticPr fontId="2" type="noConversion"/>
  </si>
  <si>
    <t>日均广告花费（美元）</t>
    <phoneticPr fontId="2" type="noConversion"/>
  </si>
  <si>
    <t>ACOS</t>
    <phoneticPr fontId="2" type="noConversion"/>
  </si>
  <si>
    <t>平均客单价（美元）</t>
    <phoneticPr fontId="2" type="noConversion"/>
  </si>
  <si>
    <t>ROI</t>
    <phoneticPr fontId="2" type="noConversion"/>
  </si>
  <si>
    <t>平均单个订单广告成本（美元）</t>
    <phoneticPr fontId="2" type="noConversion"/>
  </si>
  <si>
    <t>日均广告订单量</t>
    <phoneticPr fontId="2" type="noConversion"/>
  </si>
  <si>
    <t>广告订单额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</si>
</sst>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9" fontId="0" fillId="0" borderId="0" xfId="0" applyNumberFormat="1" applyAlignment="1"/>
    <xf numFmtId="176" fontId="3" fillId="0" borderId="0" xfId="0" applyNumberFormat="1" applyFont="1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[1]广告!$F$1</c:f>
              <c:strCache>
                <c:ptCount val="1"/>
                <c:pt idx="0">
                  <c:v>平均单个订单广告成本（美元）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[1]广告!$E$2:$E$21</c:f>
              <c:numCache>
                <c:formatCode>General</c:formatCode>
                <c:ptCount val="20"/>
                <c:pt idx="0">
                  <c:v>6.666666666666667</c:v>
                </c:pt>
                <c:pt idx="1">
                  <c:v>4.3478260869565215</c:v>
                </c:pt>
                <c:pt idx="2">
                  <c:v>5.5555555555555554</c:v>
                </c:pt>
                <c:pt idx="3">
                  <c:v>1.5151515151515151</c:v>
                </c:pt>
                <c:pt idx="4">
                  <c:v>2.3255813953488373</c:v>
                </c:pt>
                <c:pt idx="5">
                  <c:v>0.83333333333333337</c:v>
                </c:pt>
                <c:pt idx="6">
                  <c:v>1.0416666666666667</c:v>
                </c:pt>
                <c:pt idx="7">
                  <c:v>1.1764705882352942</c:v>
                </c:pt>
                <c:pt idx="8">
                  <c:v>8</c:v>
                </c:pt>
                <c:pt idx="9">
                  <c:v>1.8518518518518516</c:v>
                </c:pt>
                <c:pt idx="10">
                  <c:v>2.3255813953488373</c:v>
                </c:pt>
                <c:pt idx="11">
                  <c:v>0.88495575221238942</c:v>
                </c:pt>
                <c:pt idx="12">
                  <c:v>0.96153846153846145</c:v>
                </c:pt>
                <c:pt idx="13">
                  <c:v>1.3698630136986301</c:v>
                </c:pt>
                <c:pt idx="14">
                  <c:v>9.0909090909090917</c:v>
                </c:pt>
                <c:pt idx="15">
                  <c:v>12.5</c:v>
                </c:pt>
                <c:pt idx="16">
                  <c:v>1.0204081632653061</c:v>
                </c:pt>
                <c:pt idx="17">
                  <c:v>1</c:v>
                </c:pt>
                <c:pt idx="18">
                  <c:v>0.61728395061728392</c:v>
                </c:pt>
                <c:pt idx="19">
                  <c:v>3.125</c:v>
                </c:pt>
              </c:numCache>
            </c:numRef>
          </c:xVal>
          <c:yVal>
            <c:numRef>
              <c:f>[1]广告!$F$2:$F$21</c:f>
              <c:numCache>
                <c:formatCode>General</c:formatCode>
                <c:ptCount val="20"/>
                <c:pt idx="0">
                  <c:v>2.5799999999999996</c:v>
                </c:pt>
                <c:pt idx="1">
                  <c:v>3.6777000000000002</c:v>
                </c:pt>
                <c:pt idx="2">
                  <c:v>4.4226000000000001</c:v>
                </c:pt>
                <c:pt idx="3">
                  <c:v>8.0190000000000001</c:v>
                </c:pt>
                <c:pt idx="4">
                  <c:v>4.2957000000000001</c:v>
                </c:pt>
                <c:pt idx="5">
                  <c:v>15.035999999999998</c:v>
                </c:pt>
                <c:pt idx="6">
                  <c:v>16.310399999999998</c:v>
                </c:pt>
                <c:pt idx="7">
                  <c:v>23.706499999999998</c:v>
                </c:pt>
                <c:pt idx="8">
                  <c:v>3.8999999999999995</c:v>
                </c:pt>
                <c:pt idx="9">
                  <c:v>10.794600000000001</c:v>
                </c:pt>
                <c:pt idx="10">
                  <c:v>4.2957000000000001</c:v>
                </c:pt>
                <c:pt idx="11">
                  <c:v>30.272699999999993</c:v>
                </c:pt>
                <c:pt idx="12">
                  <c:v>24.024000000000001</c:v>
                </c:pt>
                <c:pt idx="13">
                  <c:v>10.950000000000001</c:v>
                </c:pt>
                <c:pt idx="14">
                  <c:v>2.7829999999999999</c:v>
                </c:pt>
                <c:pt idx="15">
                  <c:v>2.0552000000000001</c:v>
                </c:pt>
                <c:pt idx="16">
                  <c:v>27.136200000000002</c:v>
                </c:pt>
                <c:pt idx="17">
                  <c:v>18.899999999999999</c:v>
                </c:pt>
                <c:pt idx="18">
                  <c:v>11.3238</c:v>
                </c:pt>
                <c:pt idx="19">
                  <c:v>5.4367999999999999</c:v>
                </c:pt>
              </c:numCache>
            </c:numRef>
          </c:yVal>
          <c:bubbleSize>
            <c:numRef>
              <c:f>[1]广告!$H$2:$H$21</c:f>
              <c:numCache>
                <c:formatCode>General</c:formatCode>
                <c:ptCount val="20"/>
                <c:pt idx="0">
                  <c:v>100</c:v>
                </c:pt>
                <c:pt idx="1">
                  <c:v>86.956521739130437</c:v>
                </c:pt>
                <c:pt idx="2">
                  <c:v>166.66666666666669</c:v>
                </c:pt>
                <c:pt idx="3">
                  <c:v>75.757575757575751</c:v>
                </c:pt>
                <c:pt idx="4">
                  <c:v>34.883720930232556</c:v>
                </c:pt>
                <c:pt idx="5">
                  <c:v>25</c:v>
                </c:pt>
                <c:pt idx="6">
                  <c:v>26.041666666666668</c:v>
                </c:pt>
                <c:pt idx="7">
                  <c:v>11.764705882352942</c:v>
                </c:pt>
                <c:pt idx="8">
                  <c:v>160</c:v>
                </c:pt>
                <c:pt idx="9">
                  <c:v>55.55555555555555</c:v>
                </c:pt>
                <c:pt idx="10">
                  <c:v>69.767441860465112</c:v>
                </c:pt>
                <c:pt idx="11">
                  <c:v>26.548672566371685</c:v>
                </c:pt>
                <c:pt idx="12">
                  <c:v>33.653846153846153</c:v>
                </c:pt>
                <c:pt idx="13">
                  <c:v>27.397260273972602</c:v>
                </c:pt>
                <c:pt idx="14">
                  <c:v>454.54545454545456</c:v>
                </c:pt>
                <c:pt idx="15">
                  <c:v>312.5</c:v>
                </c:pt>
                <c:pt idx="16">
                  <c:v>15.306122448979592</c:v>
                </c:pt>
                <c:pt idx="17">
                  <c:v>20</c:v>
                </c:pt>
                <c:pt idx="18">
                  <c:v>9.2592592592592595</c:v>
                </c:pt>
                <c:pt idx="19">
                  <c:v>62.5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43-45C7-9BE6-D2E8D53E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69207784"/>
        <c:axId val="469214016"/>
      </c:bubbleChart>
      <c:valAx>
        <c:axId val="4692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14016"/>
        <c:crosses val="autoZero"/>
        <c:crossBetween val="midCat"/>
      </c:valAx>
      <c:valAx>
        <c:axId val="469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4</xdr:row>
      <xdr:rowOff>139700</xdr:rowOff>
    </xdr:from>
    <xdr:to>
      <xdr:col>7</xdr:col>
      <xdr:colOff>469900</xdr:colOff>
      <xdr:row>20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F4D8BF-CAA0-46E4-ACC8-1E6F4B9F1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3258;&#23186;&#20307;\live&#25991;&#20214;\&#25968;&#25454;&#21270;&#36816;&#338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表格"/>
      <sheetName val="Sheet1"/>
      <sheetName val="地区累积分布"/>
      <sheetName val="时间筛选"/>
      <sheetName val="用户画像"/>
      <sheetName val="广告"/>
      <sheetName val="四象限"/>
    </sheetNames>
    <sheetDataSet>
      <sheetData sheetId="0"/>
      <sheetData sheetId="1"/>
      <sheetData sheetId="2"/>
      <sheetData sheetId="3"/>
      <sheetData sheetId="4"/>
      <sheetData sheetId="5">
        <row r="1">
          <cell r="F1" t="str">
            <v>平均单个订单广告成本（美元）</v>
          </cell>
        </row>
        <row r="2">
          <cell r="E2">
            <v>6.666666666666667</v>
          </cell>
          <cell r="F2">
            <v>2.5799999999999996</v>
          </cell>
          <cell r="H2">
            <v>100</v>
          </cell>
        </row>
        <row r="3">
          <cell r="E3">
            <v>4.3478260869565215</v>
          </cell>
          <cell r="F3">
            <v>3.6777000000000002</v>
          </cell>
          <cell r="H3">
            <v>86.956521739130437</v>
          </cell>
        </row>
        <row r="4">
          <cell r="E4">
            <v>5.5555555555555554</v>
          </cell>
          <cell r="F4">
            <v>4.4226000000000001</v>
          </cell>
          <cell r="H4">
            <v>166.66666666666669</v>
          </cell>
        </row>
        <row r="5">
          <cell r="E5">
            <v>1.5151515151515151</v>
          </cell>
          <cell r="F5">
            <v>8.0190000000000001</v>
          </cell>
          <cell r="H5">
            <v>75.757575757575751</v>
          </cell>
        </row>
        <row r="6">
          <cell r="E6">
            <v>2.3255813953488373</v>
          </cell>
          <cell r="F6">
            <v>4.2957000000000001</v>
          </cell>
          <cell r="H6">
            <v>34.883720930232556</v>
          </cell>
        </row>
        <row r="7">
          <cell r="E7">
            <v>0.83333333333333337</v>
          </cell>
          <cell r="F7">
            <v>15.035999999999998</v>
          </cell>
          <cell r="H7">
            <v>25</v>
          </cell>
        </row>
        <row r="8">
          <cell r="E8">
            <v>1.0416666666666667</v>
          </cell>
          <cell r="F8">
            <v>16.310399999999998</v>
          </cell>
          <cell r="H8">
            <v>26.041666666666668</v>
          </cell>
        </row>
        <row r="9">
          <cell r="E9">
            <v>1.1764705882352942</v>
          </cell>
          <cell r="F9">
            <v>23.706499999999998</v>
          </cell>
          <cell r="H9">
            <v>11.764705882352942</v>
          </cell>
        </row>
        <row r="10">
          <cell r="E10">
            <v>8</v>
          </cell>
          <cell r="F10">
            <v>3.8999999999999995</v>
          </cell>
          <cell r="H10">
            <v>160</v>
          </cell>
        </row>
        <row r="11">
          <cell r="E11">
            <v>1.8518518518518516</v>
          </cell>
          <cell r="F11">
            <v>10.794600000000001</v>
          </cell>
          <cell r="H11">
            <v>55.55555555555555</v>
          </cell>
        </row>
        <row r="12">
          <cell r="E12">
            <v>2.3255813953488373</v>
          </cell>
          <cell r="F12">
            <v>4.2957000000000001</v>
          </cell>
          <cell r="H12">
            <v>69.767441860465112</v>
          </cell>
        </row>
        <row r="13">
          <cell r="E13">
            <v>0.88495575221238942</v>
          </cell>
          <cell r="F13">
            <v>30.272699999999993</v>
          </cell>
          <cell r="H13">
            <v>26.548672566371685</v>
          </cell>
        </row>
        <row r="14">
          <cell r="E14">
            <v>0.96153846153846145</v>
          </cell>
          <cell r="F14">
            <v>24.024000000000001</v>
          </cell>
          <cell r="H14">
            <v>33.653846153846153</v>
          </cell>
        </row>
        <row r="15">
          <cell r="E15">
            <v>1.3698630136986301</v>
          </cell>
          <cell r="F15">
            <v>10.950000000000001</v>
          </cell>
          <cell r="H15">
            <v>27.397260273972602</v>
          </cell>
        </row>
        <row r="16">
          <cell r="E16">
            <v>9.0909090909090917</v>
          </cell>
          <cell r="F16">
            <v>2.7829999999999999</v>
          </cell>
          <cell r="H16">
            <v>454.54545454545456</v>
          </cell>
        </row>
        <row r="17">
          <cell r="E17">
            <v>12.5</v>
          </cell>
          <cell r="F17">
            <v>2.0552000000000001</v>
          </cell>
          <cell r="H17">
            <v>312.5</v>
          </cell>
        </row>
        <row r="18">
          <cell r="E18">
            <v>1.0204081632653061</v>
          </cell>
          <cell r="F18">
            <v>27.136200000000002</v>
          </cell>
          <cell r="H18">
            <v>15.306122448979592</v>
          </cell>
        </row>
        <row r="19">
          <cell r="E19">
            <v>1</v>
          </cell>
          <cell r="F19">
            <v>18.899999999999999</v>
          </cell>
          <cell r="H19">
            <v>20</v>
          </cell>
        </row>
        <row r="20">
          <cell r="E20">
            <v>0.61728395061728392</v>
          </cell>
          <cell r="F20">
            <v>11.3238</v>
          </cell>
          <cell r="H20">
            <v>9.2592592592592595</v>
          </cell>
        </row>
        <row r="21">
          <cell r="E21">
            <v>3.125</v>
          </cell>
          <cell r="F21">
            <v>5.4367999999999999</v>
          </cell>
          <cell r="H21">
            <v>62.5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DCA2-8052-4FEE-AF22-B4755F99281B}">
  <dimension ref="A1:H21"/>
  <sheetViews>
    <sheetView tabSelected="1" workbookViewId="0">
      <selection activeCell="L8" sqref="L8"/>
    </sheetView>
  </sheetViews>
  <sheetFormatPr defaultRowHeight="14" x14ac:dyDescent="0.3"/>
  <cols>
    <col min="1" max="1" width="10.4140625" style="1" bestFit="1" customWidth="1"/>
    <col min="2" max="2" width="20.25" style="1" bestFit="1" customWidth="1"/>
    <col min="3" max="3" width="10.4140625" style="2" customWidth="1"/>
    <col min="4" max="4" width="18.25" style="4" bestFit="1" customWidth="1"/>
    <col min="5" max="5" width="8.6640625" style="4"/>
    <col min="6" max="6" width="28.08203125" style="1" bestFit="1" customWidth="1"/>
    <col min="7" max="7" width="14.33203125" style="1" bestFit="1" customWidth="1"/>
    <col min="8" max="8" width="10.4140625" style="4" bestFit="1" customWidth="1"/>
    <col min="9" max="16384" width="8.6640625" style="1"/>
  </cols>
  <sheetData>
    <row r="1" spans="1:8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</row>
    <row r="2" spans="1:8" x14ac:dyDescent="0.3">
      <c r="A2" s="1">
        <v>1</v>
      </c>
      <c r="B2" s="1">
        <v>15</v>
      </c>
      <c r="C2" s="2">
        <v>0.15</v>
      </c>
      <c r="D2" s="4">
        <v>17.2</v>
      </c>
      <c r="E2" s="4">
        <f t="shared" ref="E2:E21" si="0">1/C2</f>
        <v>6.666666666666667</v>
      </c>
      <c r="F2" s="4">
        <f t="shared" ref="F2:F21" si="1">B2/G2</f>
        <v>2.5799999999999996</v>
      </c>
      <c r="G2" s="4">
        <f t="shared" ref="G2:G21" si="2">(B2/C2)/D2</f>
        <v>5.8139534883720936</v>
      </c>
      <c r="H2" s="4">
        <f t="shared" ref="H2:H21" si="3">G2*D2</f>
        <v>100</v>
      </c>
    </row>
    <row r="3" spans="1:8" x14ac:dyDescent="0.3">
      <c r="A3" s="1">
        <v>2</v>
      </c>
      <c r="B3" s="1">
        <v>20</v>
      </c>
      <c r="C3" s="2">
        <v>0.23</v>
      </c>
      <c r="D3" s="4">
        <v>15.99</v>
      </c>
      <c r="E3" s="4">
        <f t="shared" si="0"/>
        <v>4.3478260869565215</v>
      </c>
      <c r="F3" s="4">
        <f>B3/G3</f>
        <v>3.6777000000000002</v>
      </c>
      <c r="G3" s="4">
        <f t="shared" si="2"/>
        <v>5.4381814721157244</v>
      </c>
      <c r="H3" s="4">
        <f t="shared" si="3"/>
        <v>86.956521739130437</v>
      </c>
    </row>
    <row r="4" spans="1:8" x14ac:dyDescent="0.3">
      <c r="A4" s="1">
        <v>3</v>
      </c>
      <c r="B4" s="1">
        <v>30</v>
      </c>
      <c r="C4" s="2">
        <v>0.18</v>
      </c>
      <c r="D4" s="4">
        <v>24.57</v>
      </c>
      <c r="E4" s="4">
        <f>1/C4</f>
        <v>5.5555555555555554</v>
      </c>
      <c r="F4" s="4">
        <f>B4/G4</f>
        <v>4.4226000000000001</v>
      </c>
      <c r="G4" s="4">
        <f>(B4/C4)/D4</f>
        <v>6.7833401166734504</v>
      </c>
      <c r="H4" s="4">
        <f>G4*D4</f>
        <v>166.66666666666669</v>
      </c>
    </row>
    <row r="5" spans="1:8" x14ac:dyDescent="0.3">
      <c r="A5" s="1">
        <v>4</v>
      </c>
      <c r="B5" s="1">
        <v>50</v>
      </c>
      <c r="C5" s="2">
        <v>0.66</v>
      </c>
      <c r="D5" s="4">
        <v>12.15</v>
      </c>
      <c r="E5" s="4">
        <f t="shared" si="0"/>
        <v>1.5151515151515151</v>
      </c>
      <c r="F5" s="4">
        <f t="shared" si="1"/>
        <v>8.0190000000000001</v>
      </c>
      <c r="G5" s="4">
        <f t="shared" si="2"/>
        <v>6.235191420376605</v>
      </c>
      <c r="H5" s="4">
        <f t="shared" si="3"/>
        <v>75.757575757575751</v>
      </c>
    </row>
    <row r="6" spans="1:8" x14ac:dyDescent="0.3">
      <c r="A6" s="1">
        <v>5</v>
      </c>
      <c r="B6" s="1">
        <v>15</v>
      </c>
      <c r="C6" s="2">
        <v>0.43</v>
      </c>
      <c r="D6" s="4">
        <v>9.99</v>
      </c>
      <c r="E6" s="4">
        <f t="shared" si="0"/>
        <v>2.3255813953488373</v>
      </c>
      <c r="F6" s="4">
        <f t="shared" si="1"/>
        <v>4.2957000000000001</v>
      </c>
      <c r="G6" s="4">
        <f t="shared" si="2"/>
        <v>3.4918639569802359</v>
      </c>
      <c r="H6" s="4">
        <f t="shared" si="3"/>
        <v>34.883720930232556</v>
      </c>
    </row>
    <row r="7" spans="1:8" x14ac:dyDescent="0.3">
      <c r="A7" s="1">
        <v>6</v>
      </c>
      <c r="B7" s="1">
        <v>30</v>
      </c>
      <c r="C7" s="2">
        <v>1.2</v>
      </c>
      <c r="D7" s="4">
        <v>12.53</v>
      </c>
      <c r="E7" s="4">
        <f t="shared" si="0"/>
        <v>0.83333333333333337</v>
      </c>
      <c r="F7" s="4">
        <f t="shared" si="1"/>
        <v>15.035999999999998</v>
      </c>
      <c r="G7" s="4">
        <f t="shared" si="2"/>
        <v>1.9952114924181965</v>
      </c>
      <c r="H7" s="4">
        <f t="shared" si="3"/>
        <v>25</v>
      </c>
    </row>
    <row r="8" spans="1:8" x14ac:dyDescent="0.3">
      <c r="A8" s="1">
        <v>7</v>
      </c>
      <c r="B8" s="1">
        <v>25</v>
      </c>
      <c r="C8" s="2">
        <v>0.96</v>
      </c>
      <c r="D8" s="4">
        <v>16.989999999999998</v>
      </c>
      <c r="E8" s="4">
        <f t="shared" si="0"/>
        <v>1.0416666666666667</v>
      </c>
      <c r="F8" s="4">
        <f t="shared" si="1"/>
        <v>16.310399999999998</v>
      </c>
      <c r="G8" s="4">
        <f t="shared" si="2"/>
        <v>1.5327643711987446</v>
      </c>
      <c r="H8" s="4">
        <f t="shared" si="3"/>
        <v>26.041666666666668</v>
      </c>
    </row>
    <row r="9" spans="1:8" x14ac:dyDescent="0.3">
      <c r="A9" s="1">
        <v>8</v>
      </c>
      <c r="B9" s="1">
        <v>10</v>
      </c>
      <c r="C9" s="2">
        <v>0.85</v>
      </c>
      <c r="D9" s="4">
        <v>27.89</v>
      </c>
      <c r="E9" s="4">
        <f t="shared" si="0"/>
        <v>1.1764705882352942</v>
      </c>
      <c r="F9" s="4">
        <f t="shared" si="1"/>
        <v>23.706499999999998</v>
      </c>
      <c r="G9" s="4">
        <f t="shared" si="2"/>
        <v>0.42182523780397785</v>
      </c>
      <c r="H9" s="4">
        <f t="shared" si="3"/>
        <v>11.764705882352942</v>
      </c>
    </row>
    <row r="10" spans="1:8" x14ac:dyDescent="0.3">
      <c r="A10" s="1">
        <v>9</v>
      </c>
      <c r="B10" s="1">
        <v>20</v>
      </c>
      <c r="C10" s="2">
        <v>0.125</v>
      </c>
      <c r="D10" s="4">
        <v>31.2</v>
      </c>
      <c r="E10" s="4">
        <f t="shared" si="0"/>
        <v>8</v>
      </c>
      <c r="F10" s="4">
        <f t="shared" si="1"/>
        <v>3.8999999999999995</v>
      </c>
      <c r="G10" s="4">
        <f t="shared" si="2"/>
        <v>5.1282051282051286</v>
      </c>
      <c r="H10" s="4">
        <f t="shared" si="3"/>
        <v>160</v>
      </c>
    </row>
    <row r="11" spans="1:8" x14ac:dyDescent="0.3">
      <c r="A11" s="1">
        <v>10</v>
      </c>
      <c r="B11" s="1">
        <v>30</v>
      </c>
      <c r="C11" s="2">
        <v>0.54</v>
      </c>
      <c r="D11" s="4">
        <v>19.989999999999998</v>
      </c>
      <c r="E11" s="4">
        <f t="shared" si="0"/>
        <v>1.8518518518518516</v>
      </c>
      <c r="F11" s="4">
        <f t="shared" si="1"/>
        <v>10.794600000000001</v>
      </c>
      <c r="G11" s="4">
        <f t="shared" si="2"/>
        <v>2.7791673614585068</v>
      </c>
      <c r="H11" s="4">
        <f t="shared" si="3"/>
        <v>55.55555555555555</v>
      </c>
    </row>
    <row r="12" spans="1:8" x14ac:dyDescent="0.3">
      <c r="A12" s="1">
        <v>11</v>
      </c>
      <c r="B12" s="1">
        <v>30</v>
      </c>
      <c r="C12" s="2">
        <v>0.43</v>
      </c>
      <c r="D12" s="4">
        <v>9.99</v>
      </c>
      <c r="E12" s="4">
        <f t="shared" si="0"/>
        <v>2.3255813953488373</v>
      </c>
      <c r="F12" s="4">
        <f t="shared" si="1"/>
        <v>4.2957000000000001</v>
      </c>
      <c r="G12" s="4">
        <f t="shared" si="2"/>
        <v>6.9837279139604718</v>
      </c>
      <c r="H12" s="4">
        <f t="shared" si="3"/>
        <v>69.767441860465112</v>
      </c>
    </row>
    <row r="13" spans="1:8" x14ac:dyDescent="0.3">
      <c r="A13" s="1">
        <v>12</v>
      </c>
      <c r="B13" s="1">
        <v>30</v>
      </c>
      <c r="C13" s="2">
        <v>1.1299999999999999</v>
      </c>
      <c r="D13" s="4">
        <v>26.79</v>
      </c>
      <c r="E13" s="4">
        <f t="shared" si="0"/>
        <v>0.88495575221238942</v>
      </c>
      <c r="F13" s="4">
        <f t="shared" si="1"/>
        <v>30.272699999999993</v>
      </c>
      <c r="G13" s="4">
        <f t="shared" si="2"/>
        <v>0.99099188377647207</v>
      </c>
      <c r="H13" s="4">
        <f t="shared" si="3"/>
        <v>26.548672566371685</v>
      </c>
    </row>
    <row r="14" spans="1:8" x14ac:dyDescent="0.3">
      <c r="A14" s="1">
        <v>13</v>
      </c>
      <c r="B14" s="1">
        <v>35</v>
      </c>
      <c r="C14" s="2">
        <v>1.04</v>
      </c>
      <c r="D14" s="4">
        <v>23.1</v>
      </c>
      <c r="E14" s="4">
        <f t="shared" si="0"/>
        <v>0.96153846153846145</v>
      </c>
      <c r="F14" s="4">
        <f t="shared" si="1"/>
        <v>24.024000000000001</v>
      </c>
      <c r="G14" s="4">
        <f t="shared" si="2"/>
        <v>1.4568764568764567</v>
      </c>
      <c r="H14" s="4">
        <f t="shared" si="3"/>
        <v>33.653846153846153</v>
      </c>
    </row>
    <row r="15" spans="1:8" x14ac:dyDescent="0.3">
      <c r="A15" s="1">
        <v>14</v>
      </c>
      <c r="B15" s="1">
        <v>20</v>
      </c>
      <c r="C15" s="2">
        <v>0.73</v>
      </c>
      <c r="D15" s="4">
        <v>15</v>
      </c>
      <c r="E15" s="4">
        <f t="shared" si="0"/>
        <v>1.3698630136986301</v>
      </c>
      <c r="F15" s="4">
        <f t="shared" si="1"/>
        <v>10.950000000000001</v>
      </c>
      <c r="G15" s="4">
        <f t="shared" si="2"/>
        <v>1.8264840182648401</v>
      </c>
      <c r="H15" s="4">
        <f t="shared" si="3"/>
        <v>27.397260273972602</v>
      </c>
    </row>
    <row r="16" spans="1:8" x14ac:dyDescent="0.3">
      <c r="A16" s="1">
        <v>15</v>
      </c>
      <c r="B16" s="1">
        <v>50</v>
      </c>
      <c r="C16" s="2">
        <v>0.11</v>
      </c>
      <c r="D16" s="4">
        <v>25.3</v>
      </c>
      <c r="E16" s="4">
        <f t="shared" si="0"/>
        <v>9.0909090909090917</v>
      </c>
      <c r="F16" s="4">
        <f t="shared" si="1"/>
        <v>2.7829999999999999</v>
      </c>
      <c r="G16" s="4">
        <f t="shared" si="2"/>
        <v>17.966223499820337</v>
      </c>
      <c r="H16" s="4">
        <f t="shared" si="3"/>
        <v>454.54545454545456</v>
      </c>
    </row>
    <row r="17" spans="1:8" x14ac:dyDescent="0.3">
      <c r="A17" s="1">
        <v>16</v>
      </c>
      <c r="B17" s="1">
        <v>25</v>
      </c>
      <c r="C17" s="2">
        <v>0.08</v>
      </c>
      <c r="D17" s="4">
        <v>25.69</v>
      </c>
      <c r="E17" s="4">
        <f t="shared" si="0"/>
        <v>12.5</v>
      </c>
      <c r="F17" s="4">
        <f t="shared" si="1"/>
        <v>2.0552000000000001</v>
      </c>
      <c r="G17" s="4">
        <f t="shared" si="2"/>
        <v>12.164266251459711</v>
      </c>
      <c r="H17" s="4">
        <f t="shared" si="3"/>
        <v>312.5</v>
      </c>
    </row>
    <row r="18" spans="1:8" x14ac:dyDescent="0.3">
      <c r="A18" s="1">
        <v>17</v>
      </c>
      <c r="B18" s="1">
        <v>15</v>
      </c>
      <c r="C18" s="2">
        <v>0.98</v>
      </c>
      <c r="D18" s="4">
        <v>27.69</v>
      </c>
      <c r="E18" s="4">
        <f t="shared" si="0"/>
        <v>1.0204081632653061</v>
      </c>
      <c r="F18" s="4">
        <f t="shared" si="1"/>
        <v>27.136200000000002</v>
      </c>
      <c r="G18" s="4">
        <f t="shared" si="2"/>
        <v>0.55276715236473783</v>
      </c>
      <c r="H18" s="4">
        <f t="shared" si="3"/>
        <v>15.306122448979592</v>
      </c>
    </row>
    <row r="19" spans="1:8" x14ac:dyDescent="0.3">
      <c r="A19" s="1">
        <v>18</v>
      </c>
      <c r="B19" s="1">
        <v>20</v>
      </c>
      <c r="C19" s="2">
        <v>1</v>
      </c>
      <c r="D19" s="4">
        <v>18.899999999999999</v>
      </c>
      <c r="E19" s="4">
        <f t="shared" si="0"/>
        <v>1</v>
      </c>
      <c r="F19" s="4">
        <f t="shared" si="1"/>
        <v>18.899999999999999</v>
      </c>
      <c r="G19" s="4">
        <f t="shared" si="2"/>
        <v>1.0582010582010584</v>
      </c>
      <c r="H19" s="4">
        <f t="shared" si="3"/>
        <v>20</v>
      </c>
    </row>
    <row r="20" spans="1:8" x14ac:dyDescent="0.3">
      <c r="A20" s="1">
        <v>19</v>
      </c>
      <c r="B20" s="1">
        <v>15</v>
      </c>
      <c r="C20" s="2">
        <v>1.62</v>
      </c>
      <c r="D20" s="4">
        <v>6.99</v>
      </c>
      <c r="E20" s="4">
        <f t="shared" si="0"/>
        <v>0.61728395061728392</v>
      </c>
      <c r="F20" s="4">
        <f t="shared" si="1"/>
        <v>11.3238</v>
      </c>
      <c r="G20" s="4">
        <f t="shared" si="2"/>
        <v>1.3246436708525406</v>
      </c>
      <c r="H20" s="4">
        <f t="shared" si="3"/>
        <v>9.2592592592592595</v>
      </c>
    </row>
    <row r="21" spans="1:8" x14ac:dyDescent="0.3">
      <c r="A21" s="1">
        <v>20</v>
      </c>
      <c r="B21" s="1">
        <v>20</v>
      </c>
      <c r="C21" s="2">
        <v>0.32</v>
      </c>
      <c r="D21" s="4">
        <v>16.989999999999998</v>
      </c>
      <c r="E21" s="4">
        <f t="shared" si="0"/>
        <v>3.125</v>
      </c>
      <c r="F21" s="4">
        <f t="shared" si="1"/>
        <v>5.4367999999999999</v>
      </c>
      <c r="G21" s="4">
        <f t="shared" si="2"/>
        <v>3.6786344908769868</v>
      </c>
      <c r="H21" s="4">
        <f t="shared" si="3"/>
        <v>62.5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2019-09-03T05:07:48Z</dcterms:created>
  <dcterms:modified xsi:type="dcterms:W3CDTF">2019-09-03T13:29:31Z</dcterms:modified>
</cp:coreProperties>
</file>