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65FD005-6519-4714-B132-7EEC8607195A}" xr6:coauthVersionLast="45" xr6:coauthVersionMax="45" xr10:uidLastSave="{00000000-0000-0000-0000-000000000000}"/>
  <bookViews>
    <workbookView xWindow="-120" yWindow="-120" windowWidth="19440" windowHeight="10440" xr2:uid="{7E01F7D4-68C9-466E-A10A-BD153DB15A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5" i="1"/>
  <c r="F4" i="1"/>
  <c r="F6" i="1"/>
  <c r="G43" i="1"/>
  <c r="H43" i="1" s="1"/>
  <c r="E43" i="1"/>
  <c r="I38" i="1"/>
  <c r="H38" i="1"/>
  <c r="G38" i="1"/>
  <c r="F38" i="1"/>
  <c r="E38" i="1"/>
  <c r="D38" i="1"/>
  <c r="C3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E6" i="1"/>
  <c r="D6" i="1"/>
  <c r="C6" i="1"/>
  <c r="I5" i="1"/>
  <c r="H5" i="1"/>
  <c r="G5" i="1"/>
  <c r="E5" i="1"/>
  <c r="D5" i="1"/>
  <c r="C5" i="1"/>
  <c r="I4" i="1"/>
  <c r="H4" i="1"/>
  <c r="G4" i="1"/>
  <c r="E4" i="1"/>
  <c r="D4" i="1"/>
  <c r="C4" i="1"/>
  <c r="I3" i="1"/>
  <c r="H3" i="1"/>
  <c r="G3" i="1"/>
  <c r="F3" i="1"/>
  <c r="D3" i="1"/>
  <c r="C3" i="1"/>
  <c r="I2" i="1"/>
  <c r="H2" i="1"/>
  <c r="G2" i="1"/>
  <c r="F2" i="1"/>
  <c r="E2" i="1"/>
  <c r="D2" i="1"/>
  <c r="C2" i="1"/>
  <c r="J38" i="1" l="1"/>
  <c r="K38" i="1" s="1"/>
  <c r="J7" i="1"/>
  <c r="J11" i="1"/>
  <c r="D29" i="1"/>
  <c r="I29" i="1"/>
  <c r="D14" i="1"/>
  <c r="H14" i="1"/>
  <c r="E14" i="1"/>
  <c r="I14" i="1"/>
  <c r="J4" i="1"/>
  <c r="H29" i="1"/>
  <c r="E29" i="1"/>
  <c r="F14" i="1"/>
  <c r="J3" i="1"/>
  <c r="J10" i="1"/>
  <c r="F29" i="1"/>
  <c r="C14" i="1"/>
  <c r="G14" i="1"/>
  <c r="J6" i="1"/>
  <c r="J9" i="1"/>
  <c r="J13" i="1"/>
  <c r="J5" i="1"/>
  <c r="J8" i="1"/>
  <c r="J12" i="1"/>
  <c r="C29" i="1"/>
  <c r="G29" i="1"/>
  <c r="J2" i="1"/>
  <c r="I30" i="1" l="1"/>
  <c r="C30" i="1"/>
  <c r="H30" i="1"/>
  <c r="F30" i="1"/>
  <c r="J14" i="1"/>
  <c r="C16" i="1" s="1"/>
  <c r="G30" i="1"/>
  <c r="D30" i="1"/>
  <c r="E30" i="1"/>
  <c r="I31" i="1" l="1"/>
  <c r="I16" i="1"/>
  <c r="E16" i="1"/>
  <c r="G16" i="1"/>
  <c r="H16" i="1"/>
  <c r="D16" i="1"/>
  <c r="F16" i="1"/>
</calcChain>
</file>

<file path=xl/sharedStrings.xml><?xml version="1.0" encoding="utf-8"?>
<sst xmlns="http://schemas.openxmlformats.org/spreadsheetml/2006/main" count="59" uniqueCount="33">
  <si>
    <t>周</t>
    <phoneticPr fontId="2" type="noConversion"/>
  </si>
  <si>
    <t>星期一</t>
    <phoneticPr fontId="2" type="noConversion"/>
  </si>
  <si>
    <t>星期二</t>
  </si>
  <si>
    <t>星期三</t>
  </si>
  <si>
    <t>星期四</t>
  </si>
  <si>
    <t>星期五</t>
  </si>
  <si>
    <t>星期六</t>
  </si>
  <si>
    <t>星期日</t>
  </si>
  <si>
    <t>周销售额</t>
    <phoneticPr fontId="2" type="noConversion"/>
  </si>
  <si>
    <t>今年</t>
    <phoneticPr fontId="2" type="noConversion"/>
  </si>
  <si>
    <t>去年</t>
    <phoneticPr fontId="2" type="noConversion"/>
  </si>
  <si>
    <t>平均值</t>
    <phoneticPr fontId="2" type="noConversion"/>
  </si>
  <si>
    <t>企业周权重指数</t>
    <phoneticPr fontId="2" type="noConversion"/>
  </si>
  <si>
    <t>店铺日权重指数</t>
    <phoneticPr fontId="2" type="noConversion"/>
  </si>
  <si>
    <t>星期N的日权重指数=（星期N的平均日销售额/平均周销售额）*企业周权重指数</t>
    <phoneticPr fontId="2" type="noConversion"/>
  </si>
  <si>
    <t>...</t>
    <phoneticPr fontId="2" type="noConversion"/>
  </si>
  <si>
    <t>加权指数</t>
    <phoneticPr fontId="2" type="noConversion"/>
  </si>
  <si>
    <t>周权重指数</t>
    <phoneticPr fontId="2" type="noConversion"/>
  </si>
  <si>
    <t>月权重指数</t>
  </si>
  <si>
    <t>月度目标</t>
    <phoneticPr fontId="2" type="noConversion"/>
  </si>
  <si>
    <t>A店铺日销售目标</t>
    <phoneticPr fontId="2" type="noConversion"/>
  </si>
  <si>
    <t>日销售目标=月销售目标*（日权重指数/月权重指数）</t>
    <phoneticPr fontId="2" type="noConversion"/>
  </si>
  <si>
    <t>（其中，月权重指数等于全月日权重指数之和）</t>
    <phoneticPr fontId="2" type="noConversion"/>
  </si>
  <si>
    <t>权重指数</t>
    <phoneticPr fontId="2" type="noConversion"/>
  </si>
  <si>
    <t>1-18日</t>
    <phoneticPr fontId="2" type="noConversion"/>
  </si>
  <si>
    <t>7月</t>
    <phoneticPr fontId="2" type="noConversion"/>
  </si>
  <si>
    <t>本月目标</t>
    <phoneticPr fontId="2" type="noConversion"/>
  </si>
  <si>
    <t>1-31日</t>
    <phoneticPr fontId="2" type="noConversion"/>
  </si>
  <si>
    <t>理论完成率</t>
    <phoneticPr fontId="2" type="noConversion"/>
  </si>
  <si>
    <t>实际销售</t>
    <phoneticPr fontId="2" type="noConversion"/>
  </si>
  <si>
    <t>销售预测值</t>
    <phoneticPr fontId="2" type="noConversion"/>
  </si>
  <si>
    <t>预测完成度</t>
    <phoneticPr fontId="2" type="noConversion"/>
  </si>
  <si>
    <r>
      <t>月销售预测值=</t>
    </r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等线"/>
        <family val="3"/>
        <charset val="134"/>
      </rPr>
      <t>日销售额/（</t>
    </r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等线"/>
        <family val="3"/>
        <charset val="134"/>
      </rPr>
      <t>日权重指数/月权重指数）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</si>
</sst>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indexed="8"/>
      <name val="Symbol"/>
      <family val="1"/>
      <charset val="2"/>
    </font>
    <font>
      <sz val="11"/>
      <color indexed="8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176" fontId="3" fillId="0" borderId="5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8C01-F7E4-4209-905A-2546763DE7E7}">
  <dimension ref="A1:K55"/>
  <sheetViews>
    <sheetView tabSelected="1" zoomScale="90" zoomScaleNormal="90" workbookViewId="0">
      <selection activeCell="A2" sqref="A2:A9"/>
    </sheetView>
  </sheetViews>
  <sheetFormatPr defaultRowHeight="14.25" x14ac:dyDescent="0.2"/>
  <cols>
    <col min="1" max="1" width="4.875" style="1" bestFit="1" customWidth="1"/>
    <col min="2" max="2" width="18.375" style="2" bestFit="1" customWidth="1"/>
    <col min="3" max="3" width="13.375" style="1" bestFit="1" customWidth="1"/>
    <col min="4" max="5" width="10.375" style="1" bestFit="1" customWidth="1"/>
    <col min="6" max="6" width="9.5" style="1" bestFit="1" customWidth="1"/>
    <col min="7" max="8" width="10.375" style="1" bestFit="1" customWidth="1"/>
    <col min="9" max="10" width="17.375" style="1" bestFit="1" customWidth="1"/>
    <col min="11" max="11" width="11.375" style="1" bestFit="1" customWidth="1"/>
    <col min="12" max="12" width="17.375" style="1" bestFit="1" customWidth="1"/>
    <col min="13" max="14" width="21.375" style="1" bestFit="1" customWidth="1"/>
    <col min="15" max="247" width="8.625" style="1"/>
    <col min="248" max="248" width="4.875" style="1" bestFit="1" customWidth="1"/>
    <col min="249" max="249" width="18.375" style="1" bestFit="1" customWidth="1"/>
    <col min="250" max="250" width="13.375" style="1" bestFit="1" customWidth="1"/>
    <col min="251" max="252" width="10.375" style="1" bestFit="1" customWidth="1"/>
    <col min="253" max="253" width="8.5" style="1" bestFit="1" customWidth="1"/>
    <col min="254" max="255" width="10.375" style="1" bestFit="1" customWidth="1"/>
    <col min="256" max="257" width="17.375" style="1" bestFit="1" customWidth="1"/>
    <col min="258" max="258" width="11.375" style="1" bestFit="1" customWidth="1"/>
    <col min="259" max="259" width="10.375" style="1" bestFit="1" customWidth="1"/>
    <col min="260" max="261" width="8.5" style="1" bestFit="1" customWidth="1"/>
    <col min="262" max="263" width="10.375" style="1" bestFit="1" customWidth="1"/>
    <col min="264" max="266" width="8.5" style="1" bestFit="1" customWidth="1"/>
    <col min="267" max="267" width="11.375" style="1" bestFit="1" customWidth="1"/>
    <col min="268" max="268" width="17.375" style="1" bestFit="1" customWidth="1"/>
    <col min="269" max="270" width="21.375" style="1" bestFit="1" customWidth="1"/>
    <col min="271" max="503" width="8.625" style="1"/>
    <col min="504" max="504" width="4.875" style="1" bestFit="1" customWidth="1"/>
    <col min="505" max="505" width="18.375" style="1" bestFit="1" customWidth="1"/>
    <col min="506" max="506" width="13.375" style="1" bestFit="1" customWidth="1"/>
    <col min="507" max="508" width="10.375" style="1" bestFit="1" customWidth="1"/>
    <col min="509" max="509" width="8.5" style="1" bestFit="1" customWidth="1"/>
    <col min="510" max="511" width="10.375" style="1" bestFit="1" customWidth="1"/>
    <col min="512" max="513" width="17.375" style="1" bestFit="1" customWidth="1"/>
    <col min="514" max="514" width="11.375" style="1" bestFit="1" customWidth="1"/>
    <col min="515" max="515" width="10.375" style="1" bestFit="1" customWidth="1"/>
    <col min="516" max="517" width="8.5" style="1" bestFit="1" customWidth="1"/>
    <col min="518" max="519" width="10.375" style="1" bestFit="1" customWidth="1"/>
    <col min="520" max="522" width="8.5" style="1" bestFit="1" customWidth="1"/>
    <col min="523" max="523" width="11.375" style="1" bestFit="1" customWidth="1"/>
    <col min="524" max="524" width="17.375" style="1" bestFit="1" customWidth="1"/>
    <col min="525" max="526" width="21.375" style="1" bestFit="1" customWidth="1"/>
    <col min="527" max="759" width="8.625" style="1"/>
    <col min="760" max="760" width="4.875" style="1" bestFit="1" customWidth="1"/>
    <col min="761" max="761" width="18.375" style="1" bestFit="1" customWidth="1"/>
    <col min="762" max="762" width="13.375" style="1" bestFit="1" customWidth="1"/>
    <col min="763" max="764" width="10.375" style="1" bestFit="1" customWidth="1"/>
    <col min="765" max="765" width="8.5" style="1" bestFit="1" customWidth="1"/>
    <col min="766" max="767" width="10.375" style="1" bestFit="1" customWidth="1"/>
    <col min="768" max="769" width="17.375" style="1" bestFit="1" customWidth="1"/>
    <col min="770" max="770" width="11.375" style="1" bestFit="1" customWidth="1"/>
    <col min="771" max="771" width="10.375" style="1" bestFit="1" customWidth="1"/>
    <col min="772" max="773" width="8.5" style="1" bestFit="1" customWidth="1"/>
    <col min="774" max="775" width="10.375" style="1" bestFit="1" customWidth="1"/>
    <col min="776" max="778" width="8.5" style="1" bestFit="1" customWidth="1"/>
    <col min="779" max="779" width="11.375" style="1" bestFit="1" customWidth="1"/>
    <col min="780" max="780" width="17.375" style="1" bestFit="1" customWidth="1"/>
    <col min="781" max="782" width="21.375" style="1" bestFit="1" customWidth="1"/>
    <col min="783" max="1015" width="8.625" style="1"/>
    <col min="1016" max="1016" width="4.875" style="1" bestFit="1" customWidth="1"/>
    <col min="1017" max="1017" width="18.375" style="1" bestFit="1" customWidth="1"/>
    <col min="1018" max="1018" width="13.375" style="1" bestFit="1" customWidth="1"/>
    <col min="1019" max="1020" width="10.375" style="1" bestFit="1" customWidth="1"/>
    <col min="1021" max="1021" width="8.5" style="1" bestFit="1" customWidth="1"/>
    <col min="1022" max="1023" width="10.375" style="1" bestFit="1" customWidth="1"/>
    <col min="1024" max="1025" width="17.375" style="1" bestFit="1" customWidth="1"/>
    <col min="1026" max="1026" width="11.375" style="1" bestFit="1" customWidth="1"/>
    <col min="1027" max="1027" width="10.375" style="1" bestFit="1" customWidth="1"/>
    <col min="1028" max="1029" width="8.5" style="1" bestFit="1" customWidth="1"/>
    <col min="1030" max="1031" width="10.375" style="1" bestFit="1" customWidth="1"/>
    <col min="1032" max="1034" width="8.5" style="1" bestFit="1" customWidth="1"/>
    <col min="1035" max="1035" width="11.375" style="1" bestFit="1" customWidth="1"/>
    <col min="1036" max="1036" width="17.375" style="1" bestFit="1" customWidth="1"/>
    <col min="1037" max="1038" width="21.375" style="1" bestFit="1" customWidth="1"/>
    <col min="1039" max="1271" width="8.625" style="1"/>
    <col min="1272" max="1272" width="4.875" style="1" bestFit="1" customWidth="1"/>
    <col min="1273" max="1273" width="18.375" style="1" bestFit="1" customWidth="1"/>
    <col min="1274" max="1274" width="13.375" style="1" bestFit="1" customWidth="1"/>
    <col min="1275" max="1276" width="10.375" style="1" bestFit="1" customWidth="1"/>
    <col min="1277" max="1277" width="8.5" style="1" bestFit="1" customWidth="1"/>
    <col min="1278" max="1279" width="10.375" style="1" bestFit="1" customWidth="1"/>
    <col min="1280" max="1281" width="17.375" style="1" bestFit="1" customWidth="1"/>
    <col min="1282" max="1282" width="11.375" style="1" bestFit="1" customWidth="1"/>
    <col min="1283" max="1283" width="10.375" style="1" bestFit="1" customWidth="1"/>
    <col min="1284" max="1285" width="8.5" style="1" bestFit="1" customWidth="1"/>
    <col min="1286" max="1287" width="10.375" style="1" bestFit="1" customWidth="1"/>
    <col min="1288" max="1290" width="8.5" style="1" bestFit="1" customWidth="1"/>
    <col min="1291" max="1291" width="11.375" style="1" bestFit="1" customWidth="1"/>
    <col min="1292" max="1292" width="17.375" style="1" bestFit="1" customWidth="1"/>
    <col min="1293" max="1294" width="21.375" style="1" bestFit="1" customWidth="1"/>
    <col min="1295" max="1527" width="8.625" style="1"/>
    <col min="1528" max="1528" width="4.875" style="1" bestFit="1" customWidth="1"/>
    <col min="1529" max="1529" width="18.375" style="1" bestFit="1" customWidth="1"/>
    <col min="1530" max="1530" width="13.375" style="1" bestFit="1" customWidth="1"/>
    <col min="1531" max="1532" width="10.375" style="1" bestFit="1" customWidth="1"/>
    <col min="1533" max="1533" width="8.5" style="1" bestFit="1" customWidth="1"/>
    <col min="1534" max="1535" width="10.375" style="1" bestFit="1" customWidth="1"/>
    <col min="1536" max="1537" width="17.375" style="1" bestFit="1" customWidth="1"/>
    <col min="1538" max="1538" width="11.375" style="1" bestFit="1" customWidth="1"/>
    <col min="1539" max="1539" width="10.375" style="1" bestFit="1" customWidth="1"/>
    <col min="1540" max="1541" width="8.5" style="1" bestFit="1" customWidth="1"/>
    <col min="1542" max="1543" width="10.375" style="1" bestFit="1" customWidth="1"/>
    <col min="1544" max="1546" width="8.5" style="1" bestFit="1" customWidth="1"/>
    <col min="1547" max="1547" width="11.375" style="1" bestFit="1" customWidth="1"/>
    <col min="1548" max="1548" width="17.375" style="1" bestFit="1" customWidth="1"/>
    <col min="1549" max="1550" width="21.375" style="1" bestFit="1" customWidth="1"/>
    <col min="1551" max="1783" width="8.625" style="1"/>
    <col min="1784" max="1784" width="4.875" style="1" bestFit="1" customWidth="1"/>
    <col min="1785" max="1785" width="18.375" style="1" bestFit="1" customWidth="1"/>
    <col min="1786" max="1786" width="13.375" style="1" bestFit="1" customWidth="1"/>
    <col min="1787" max="1788" width="10.375" style="1" bestFit="1" customWidth="1"/>
    <col min="1789" max="1789" width="8.5" style="1" bestFit="1" customWidth="1"/>
    <col min="1790" max="1791" width="10.375" style="1" bestFit="1" customWidth="1"/>
    <col min="1792" max="1793" width="17.375" style="1" bestFit="1" customWidth="1"/>
    <col min="1794" max="1794" width="11.375" style="1" bestFit="1" customWidth="1"/>
    <col min="1795" max="1795" width="10.375" style="1" bestFit="1" customWidth="1"/>
    <col min="1796" max="1797" width="8.5" style="1" bestFit="1" customWidth="1"/>
    <col min="1798" max="1799" width="10.375" style="1" bestFit="1" customWidth="1"/>
    <col min="1800" max="1802" width="8.5" style="1" bestFit="1" customWidth="1"/>
    <col min="1803" max="1803" width="11.375" style="1" bestFit="1" customWidth="1"/>
    <col min="1804" max="1804" width="17.375" style="1" bestFit="1" customWidth="1"/>
    <col min="1805" max="1806" width="21.375" style="1" bestFit="1" customWidth="1"/>
    <col min="1807" max="2039" width="8.625" style="1"/>
    <col min="2040" max="2040" width="4.875" style="1" bestFit="1" customWidth="1"/>
    <col min="2041" max="2041" width="18.375" style="1" bestFit="1" customWidth="1"/>
    <col min="2042" max="2042" width="13.375" style="1" bestFit="1" customWidth="1"/>
    <col min="2043" max="2044" width="10.375" style="1" bestFit="1" customWidth="1"/>
    <col min="2045" max="2045" width="8.5" style="1" bestFit="1" customWidth="1"/>
    <col min="2046" max="2047" width="10.375" style="1" bestFit="1" customWidth="1"/>
    <col min="2048" max="2049" width="17.375" style="1" bestFit="1" customWidth="1"/>
    <col min="2050" max="2050" width="11.375" style="1" bestFit="1" customWidth="1"/>
    <col min="2051" max="2051" width="10.375" style="1" bestFit="1" customWidth="1"/>
    <col min="2052" max="2053" width="8.5" style="1" bestFit="1" customWidth="1"/>
    <col min="2054" max="2055" width="10.375" style="1" bestFit="1" customWidth="1"/>
    <col min="2056" max="2058" width="8.5" style="1" bestFit="1" customWidth="1"/>
    <col min="2059" max="2059" width="11.375" style="1" bestFit="1" customWidth="1"/>
    <col min="2060" max="2060" width="17.375" style="1" bestFit="1" customWidth="1"/>
    <col min="2061" max="2062" width="21.375" style="1" bestFit="1" customWidth="1"/>
    <col min="2063" max="2295" width="8.625" style="1"/>
    <col min="2296" max="2296" width="4.875" style="1" bestFit="1" customWidth="1"/>
    <col min="2297" max="2297" width="18.375" style="1" bestFit="1" customWidth="1"/>
    <col min="2298" max="2298" width="13.375" style="1" bestFit="1" customWidth="1"/>
    <col min="2299" max="2300" width="10.375" style="1" bestFit="1" customWidth="1"/>
    <col min="2301" max="2301" width="8.5" style="1" bestFit="1" customWidth="1"/>
    <col min="2302" max="2303" width="10.375" style="1" bestFit="1" customWidth="1"/>
    <col min="2304" max="2305" width="17.375" style="1" bestFit="1" customWidth="1"/>
    <col min="2306" max="2306" width="11.375" style="1" bestFit="1" customWidth="1"/>
    <col min="2307" max="2307" width="10.375" style="1" bestFit="1" customWidth="1"/>
    <col min="2308" max="2309" width="8.5" style="1" bestFit="1" customWidth="1"/>
    <col min="2310" max="2311" width="10.375" style="1" bestFit="1" customWidth="1"/>
    <col min="2312" max="2314" width="8.5" style="1" bestFit="1" customWidth="1"/>
    <col min="2315" max="2315" width="11.375" style="1" bestFit="1" customWidth="1"/>
    <col min="2316" max="2316" width="17.375" style="1" bestFit="1" customWidth="1"/>
    <col min="2317" max="2318" width="21.375" style="1" bestFit="1" customWidth="1"/>
    <col min="2319" max="2551" width="8.625" style="1"/>
    <col min="2552" max="2552" width="4.875" style="1" bestFit="1" customWidth="1"/>
    <col min="2553" max="2553" width="18.375" style="1" bestFit="1" customWidth="1"/>
    <col min="2554" max="2554" width="13.375" style="1" bestFit="1" customWidth="1"/>
    <col min="2555" max="2556" width="10.375" style="1" bestFit="1" customWidth="1"/>
    <col min="2557" max="2557" width="8.5" style="1" bestFit="1" customWidth="1"/>
    <col min="2558" max="2559" width="10.375" style="1" bestFit="1" customWidth="1"/>
    <col min="2560" max="2561" width="17.375" style="1" bestFit="1" customWidth="1"/>
    <col min="2562" max="2562" width="11.375" style="1" bestFit="1" customWidth="1"/>
    <col min="2563" max="2563" width="10.375" style="1" bestFit="1" customWidth="1"/>
    <col min="2564" max="2565" width="8.5" style="1" bestFit="1" customWidth="1"/>
    <col min="2566" max="2567" width="10.375" style="1" bestFit="1" customWidth="1"/>
    <col min="2568" max="2570" width="8.5" style="1" bestFit="1" customWidth="1"/>
    <col min="2571" max="2571" width="11.375" style="1" bestFit="1" customWidth="1"/>
    <col min="2572" max="2572" width="17.375" style="1" bestFit="1" customWidth="1"/>
    <col min="2573" max="2574" width="21.375" style="1" bestFit="1" customWidth="1"/>
    <col min="2575" max="2807" width="8.625" style="1"/>
    <col min="2808" max="2808" width="4.875" style="1" bestFit="1" customWidth="1"/>
    <col min="2809" max="2809" width="18.375" style="1" bestFit="1" customWidth="1"/>
    <col min="2810" max="2810" width="13.375" style="1" bestFit="1" customWidth="1"/>
    <col min="2811" max="2812" width="10.375" style="1" bestFit="1" customWidth="1"/>
    <col min="2813" max="2813" width="8.5" style="1" bestFit="1" customWidth="1"/>
    <col min="2814" max="2815" width="10.375" style="1" bestFit="1" customWidth="1"/>
    <col min="2816" max="2817" width="17.375" style="1" bestFit="1" customWidth="1"/>
    <col min="2818" max="2818" width="11.375" style="1" bestFit="1" customWidth="1"/>
    <col min="2819" max="2819" width="10.375" style="1" bestFit="1" customWidth="1"/>
    <col min="2820" max="2821" width="8.5" style="1" bestFit="1" customWidth="1"/>
    <col min="2822" max="2823" width="10.375" style="1" bestFit="1" customWidth="1"/>
    <col min="2824" max="2826" width="8.5" style="1" bestFit="1" customWidth="1"/>
    <col min="2827" max="2827" width="11.375" style="1" bestFit="1" customWidth="1"/>
    <col min="2828" max="2828" width="17.375" style="1" bestFit="1" customWidth="1"/>
    <col min="2829" max="2830" width="21.375" style="1" bestFit="1" customWidth="1"/>
    <col min="2831" max="3063" width="8.625" style="1"/>
    <col min="3064" max="3064" width="4.875" style="1" bestFit="1" customWidth="1"/>
    <col min="3065" max="3065" width="18.375" style="1" bestFit="1" customWidth="1"/>
    <col min="3066" max="3066" width="13.375" style="1" bestFit="1" customWidth="1"/>
    <col min="3067" max="3068" width="10.375" style="1" bestFit="1" customWidth="1"/>
    <col min="3069" max="3069" width="8.5" style="1" bestFit="1" customWidth="1"/>
    <col min="3070" max="3071" width="10.375" style="1" bestFit="1" customWidth="1"/>
    <col min="3072" max="3073" width="17.375" style="1" bestFit="1" customWidth="1"/>
    <col min="3074" max="3074" width="11.375" style="1" bestFit="1" customWidth="1"/>
    <col min="3075" max="3075" width="10.375" style="1" bestFit="1" customWidth="1"/>
    <col min="3076" max="3077" width="8.5" style="1" bestFit="1" customWidth="1"/>
    <col min="3078" max="3079" width="10.375" style="1" bestFit="1" customWidth="1"/>
    <col min="3080" max="3082" width="8.5" style="1" bestFit="1" customWidth="1"/>
    <col min="3083" max="3083" width="11.375" style="1" bestFit="1" customWidth="1"/>
    <col min="3084" max="3084" width="17.375" style="1" bestFit="1" customWidth="1"/>
    <col min="3085" max="3086" width="21.375" style="1" bestFit="1" customWidth="1"/>
    <col min="3087" max="3319" width="8.625" style="1"/>
    <col min="3320" max="3320" width="4.875" style="1" bestFit="1" customWidth="1"/>
    <col min="3321" max="3321" width="18.375" style="1" bestFit="1" customWidth="1"/>
    <col min="3322" max="3322" width="13.375" style="1" bestFit="1" customWidth="1"/>
    <col min="3323" max="3324" width="10.375" style="1" bestFit="1" customWidth="1"/>
    <col min="3325" max="3325" width="8.5" style="1" bestFit="1" customWidth="1"/>
    <col min="3326" max="3327" width="10.375" style="1" bestFit="1" customWidth="1"/>
    <col min="3328" max="3329" width="17.375" style="1" bestFit="1" customWidth="1"/>
    <col min="3330" max="3330" width="11.375" style="1" bestFit="1" customWidth="1"/>
    <col min="3331" max="3331" width="10.375" style="1" bestFit="1" customWidth="1"/>
    <col min="3332" max="3333" width="8.5" style="1" bestFit="1" customWidth="1"/>
    <col min="3334" max="3335" width="10.375" style="1" bestFit="1" customWidth="1"/>
    <col min="3336" max="3338" width="8.5" style="1" bestFit="1" customWidth="1"/>
    <col min="3339" max="3339" width="11.375" style="1" bestFit="1" customWidth="1"/>
    <col min="3340" max="3340" width="17.375" style="1" bestFit="1" customWidth="1"/>
    <col min="3341" max="3342" width="21.375" style="1" bestFit="1" customWidth="1"/>
    <col min="3343" max="3575" width="8.625" style="1"/>
    <col min="3576" max="3576" width="4.875" style="1" bestFit="1" customWidth="1"/>
    <col min="3577" max="3577" width="18.375" style="1" bestFit="1" customWidth="1"/>
    <col min="3578" max="3578" width="13.375" style="1" bestFit="1" customWidth="1"/>
    <col min="3579" max="3580" width="10.375" style="1" bestFit="1" customWidth="1"/>
    <col min="3581" max="3581" width="8.5" style="1" bestFit="1" customWidth="1"/>
    <col min="3582" max="3583" width="10.375" style="1" bestFit="1" customWidth="1"/>
    <col min="3584" max="3585" width="17.375" style="1" bestFit="1" customWidth="1"/>
    <col min="3586" max="3586" width="11.375" style="1" bestFit="1" customWidth="1"/>
    <col min="3587" max="3587" width="10.375" style="1" bestFit="1" customWidth="1"/>
    <col min="3588" max="3589" width="8.5" style="1" bestFit="1" customWidth="1"/>
    <col min="3590" max="3591" width="10.375" style="1" bestFit="1" customWidth="1"/>
    <col min="3592" max="3594" width="8.5" style="1" bestFit="1" customWidth="1"/>
    <col min="3595" max="3595" width="11.375" style="1" bestFit="1" customWidth="1"/>
    <col min="3596" max="3596" width="17.375" style="1" bestFit="1" customWidth="1"/>
    <col min="3597" max="3598" width="21.375" style="1" bestFit="1" customWidth="1"/>
    <col min="3599" max="3831" width="8.625" style="1"/>
    <col min="3832" max="3832" width="4.875" style="1" bestFit="1" customWidth="1"/>
    <col min="3833" max="3833" width="18.375" style="1" bestFit="1" customWidth="1"/>
    <col min="3834" max="3834" width="13.375" style="1" bestFit="1" customWidth="1"/>
    <col min="3835" max="3836" width="10.375" style="1" bestFit="1" customWidth="1"/>
    <col min="3837" max="3837" width="8.5" style="1" bestFit="1" customWidth="1"/>
    <col min="3838" max="3839" width="10.375" style="1" bestFit="1" customWidth="1"/>
    <col min="3840" max="3841" width="17.375" style="1" bestFit="1" customWidth="1"/>
    <col min="3842" max="3842" width="11.375" style="1" bestFit="1" customWidth="1"/>
    <col min="3843" max="3843" width="10.375" style="1" bestFit="1" customWidth="1"/>
    <col min="3844" max="3845" width="8.5" style="1" bestFit="1" customWidth="1"/>
    <col min="3846" max="3847" width="10.375" style="1" bestFit="1" customWidth="1"/>
    <col min="3848" max="3850" width="8.5" style="1" bestFit="1" customWidth="1"/>
    <col min="3851" max="3851" width="11.375" style="1" bestFit="1" customWidth="1"/>
    <col min="3852" max="3852" width="17.375" style="1" bestFit="1" customWidth="1"/>
    <col min="3853" max="3854" width="21.375" style="1" bestFit="1" customWidth="1"/>
    <col min="3855" max="4087" width="8.625" style="1"/>
    <col min="4088" max="4088" width="4.875" style="1" bestFit="1" customWidth="1"/>
    <col min="4089" max="4089" width="18.375" style="1" bestFit="1" customWidth="1"/>
    <col min="4090" max="4090" width="13.375" style="1" bestFit="1" customWidth="1"/>
    <col min="4091" max="4092" width="10.375" style="1" bestFit="1" customWidth="1"/>
    <col min="4093" max="4093" width="8.5" style="1" bestFit="1" customWidth="1"/>
    <col min="4094" max="4095" width="10.375" style="1" bestFit="1" customWidth="1"/>
    <col min="4096" max="4097" width="17.375" style="1" bestFit="1" customWidth="1"/>
    <col min="4098" max="4098" width="11.375" style="1" bestFit="1" customWidth="1"/>
    <col min="4099" max="4099" width="10.375" style="1" bestFit="1" customWidth="1"/>
    <col min="4100" max="4101" width="8.5" style="1" bestFit="1" customWidth="1"/>
    <col min="4102" max="4103" width="10.375" style="1" bestFit="1" customWidth="1"/>
    <col min="4104" max="4106" width="8.5" style="1" bestFit="1" customWidth="1"/>
    <col min="4107" max="4107" width="11.375" style="1" bestFit="1" customWidth="1"/>
    <col min="4108" max="4108" width="17.375" style="1" bestFit="1" customWidth="1"/>
    <col min="4109" max="4110" width="21.375" style="1" bestFit="1" customWidth="1"/>
    <col min="4111" max="4343" width="8.625" style="1"/>
    <col min="4344" max="4344" width="4.875" style="1" bestFit="1" customWidth="1"/>
    <col min="4345" max="4345" width="18.375" style="1" bestFit="1" customWidth="1"/>
    <col min="4346" max="4346" width="13.375" style="1" bestFit="1" customWidth="1"/>
    <col min="4347" max="4348" width="10.375" style="1" bestFit="1" customWidth="1"/>
    <col min="4349" max="4349" width="8.5" style="1" bestFit="1" customWidth="1"/>
    <col min="4350" max="4351" width="10.375" style="1" bestFit="1" customWidth="1"/>
    <col min="4352" max="4353" width="17.375" style="1" bestFit="1" customWidth="1"/>
    <col min="4354" max="4354" width="11.375" style="1" bestFit="1" customWidth="1"/>
    <col min="4355" max="4355" width="10.375" style="1" bestFit="1" customWidth="1"/>
    <col min="4356" max="4357" width="8.5" style="1" bestFit="1" customWidth="1"/>
    <col min="4358" max="4359" width="10.375" style="1" bestFit="1" customWidth="1"/>
    <col min="4360" max="4362" width="8.5" style="1" bestFit="1" customWidth="1"/>
    <col min="4363" max="4363" width="11.375" style="1" bestFit="1" customWidth="1"/>
    <col min="4364" max="4364" width="17.375" style="1" bestFit="1" customWidth="1"/>
    <col min="4365" max="4366" width="21.375" style="1" bestFit="1" customWidth="1"/>
    <col min="4367" max="4599" width="8.625" style="1"/>
    <col min="4600" max="4600" width="4.875" style="1" bestFit="1" customWidth="1"/>
    <col min="4601" max="4601" width="18.375" style="1" bestFit="1" customWidth="1"/>
    <col min="4602" max="4602" width="13.375" style="1" bestFit="1" customWidth="1"/>
    <col min="4603" max="4604" width="10.375" style="1" bestFit="1" customWidth="1"/>
    <col min="4605" max="4605" width="8.5" style="1" bestFit="1" customWidth="1"/>
    <col min="4606" max="4607" width="10.375" style="1" bestFit="1" customWidth="1"/>
    <col min="4608" max="4609" width="17.375" style="1" bestFit="1" customWidth="1"/>
    <col min="4610" max="4610" width="11.375" style="1" bestFit="1" customWidth="1"/>
    <col min="4611" max="4611" width="10.375" style="1" bestFit="1" customWidth="1"/>
    <col min="4612" max="4613" width="8.5" style="1" bestFit="1" customWidth="1"/>
    <col min="4614" max="4615" width="10.375" style="1" bestFit="1" customWidth="1"/>
    <col min="4616" max="4618" width="8.5" style="1" bestFit="1" customWidth="1"/>
    <col min="4619" max="4619" width="11.375" style="1" bestFit="1" customWidth="1"/>
    <col min="4620" max="4620" width="17.375" style="1" bestFit="1" customWidth="1"/>
    <col min="4621" max="4622" width="21.375" style="1" bestFit="1" customWidth="1"/>
    <col min="4623" max="4855" width="8.625" style="1"/>
    <col min="4856" max="4856" width="4.875" style="1" bestFit="1" customWidth="1"/>
    <col min="4857" max="4857" width="18.375" style="1" bestFit="1" customWidth="1"/>
    <col min="4858" max="4858" width="13.375" style="1" bestFit="1" customWidth="1"/>
    <col min="4859" max="4860" width="10.375" style="1" bestFit="1" customWidth="1"/>
    <col min="4861" max="4861" width="8.5" style="1" bestFit="1" customWidth="1"/>
    <col min="4862" max="4863" width="10.375" style="1" bestFit="1" customWidth="1"/>
    <col min="4864" max="4865" width="17.375" style="1" bestFit="1" customWidth="1"/>
    <col min="4866" max="4866" width="11.375" style="1" bestFit="1" customWidth="1"/>
    <col min="4867" max="4867" width="10.375" style="1" bestFit="1" customWidth="1"/>
    <col min="4868" max="4869" width="8.5" style="1" bestFit="1" customWidth="1"/>
    <col min="4870" max="4871" width="10.375" style="1" bestFit="1" customWidth="1"/>
    <col min="4872" max="4874" width="8.5" style="1" bestFit="1" customWidth="1"/>
    <col min="4875" max="4875" width="11.375" style="1" bestFit="1" customWidth="1"/>
    <col min="4876" max="4876" width="17.375" style="1" bestFit="1" customWidth="1"/>
    <col min="4877" max="4878" width="21.375" style="1" bestFit="1" customWidth="1"/>
    <col min="4879" max="5111" width="8.625" style="1"/>
    <col min="5112" max="5112" width="4.875" style="1" bestFit="1" customWidth="1"/>
    <col min="5113" max="5113" width="18.375" style="1" bestFit="1" customWidth="1"/>
    <col min="5114" max="5114" width="13.375" style="1" bestFit="1" customWidth="1"/>
    <col min="5115" max="5116" width="10.375" style="1" bestFit="1" customWidth="1"/>
    <col min="5117" max="5117" width="8.5" style="1" bestFit="1" customWidth="1"/>
    <col min="5118" max="5119" width="10.375" style="1" bestFit="1" customWidth="1"/>
    <col min="5120" max="5121" width="17.375" style="1" bestFit="1" customWidth="1"/>
    <col min="5122" max="5122" width="11.375" style="1" bestFit="1" customWidth="1"/>
    <col min="5123" max="5123" width="10.375" style="1" bestFit="1" customWidth="1"/>
    <col min="5124" max="5125" width="8.5" style="1" bestFit="1" customWidth="1"/>
    <col min="5126" max="5127" width="10.375" style="1" bestFit="1" customWidth="1"/>
    <col min="5128" max="5130" width="8.5" style="1" bestFit="1" customWidth="1"/>
    <col min="5131" max="5131" width="11.375" style="1" bestFit="1" customWidth="1"/>
    <col min="5132" max="5132" width="17.375" style="1" bestFit="1" customWidth="1"/>
    <col min="5133" max="5134" width="21.375" style="1" bestFit="1" customWidth="1"/>
    <col min="5135" max="5367" width="8.625" style="1"/>
    <col min="5368" max="5368" width="4.875" style="1" bestFit="1" customWidth="1"/>
    <col min="5369" max="5369" width="18.375" style="1" bestFit="1" customWidth="1"/>
    <col min="5370" max="5370" width="13.375" style="1" bestFit="1" customWidth="1"/>
    <col min="5371" max="5372" width="10.375" style="1" bestFit="1" customWidth="1"/>
    <col min="5373" max="5373" width="8.5" style="1" bestFit="1" customWidth="1"/>
    <col min="5374" max="5375" width="10.375" style="1" bestFit="1" customWidth="1"/>
    <col min="5376" max="5377" width="17.375" style="1" bestFit="1" customWidth="1"/>
    <col min="5378" max="5378" width="11.375" style="1" bestFit="1" customWidth="1"/>
    <col min="5379" max="5379" width="10.375" style="1" bestFit="1" customWidth="1"/>
    <col min="5380" max="5381" width="8.5" style="1" bestFit="1" customWidth="1"/>
    <col min="5382" max="5383" width="10.375" style="1" bestFit="1" customWidth="1"/>
    <col min="5384" max="5386" width="8.5" style="1" bestFit="1" customWidth="1"/>
    <col min="5387" max="5387" width="11.375" style="1" bestFit="1" customWidth="1"/>
    <col min="5388" max="5388" width="17.375" style="1" bestFit="1" customWidth="1"/>
    <col min="5389" max="5390" width="21.375" style="1" bestFit="1" customWidth="1"/>
    <col min="5391" max="5623" width="8.625" style="1"/>
    <col min="5624" max="5624" width="4.875" style="1" bestFit="1" customWidth="1"/>
    <col min="5625" max="5625" width="18.375" style="1" bestFit="1" customWidth="1"/>
    <col min="5626" max="5626" width="13.375" style="1" bestFit="1" customWidth="1"/>
    <col min="5627" max="5628" width="10.375" style="1" bestFit="1" customWidth="1"/>
    <col min="5629" max="5629" width="8.5" style="1" bestFit="1" customWidth="1"/>
    <col min="5630" max="5631" width="10.375" style="1" bestFit="1" customWidth="1"/>
    <col min="5632" max="5633" width="17.375" style="1" bestFit="1" customWidth="1"/>
    <col min="5634" max="5634" width="11.375" style="1" bestFit="1" customWidth="1"/>
    <col min="5635" max="5635" width="10.375" style="1" bestFit="1" customWidth="1"/>
    <col min="5636" max="5637" width="8.5" style="1" bestFit="1" customWidth="1"/>
    <col min="5638" max="5639" width="10.375" style="1" bestFit="1" customWidth="1"/>
    <col min="5640" max="5642" width="8.5" style="1" bestFit="1" customWidth="1"/>
    <col min="5643" max="5643" width="11.375" style="1" bestFit="1" customWidth="1"/>
    <col min="5644" max="5644" width="17.375" style="1" bestFit="1" customWidth="1"/>
    <col min="5645" max="5646" width="21.375" style="1" bestFit="1" customWidth="1"/>
    <col min="5647" max="5879" width="8.625" style="1"/>
    <col min="5880" max="5880" width="4.875" style="1" bestFit="1" customWidth="1"/>
    <col min="5881" max="5881" width="18.375" style="1" bestFit="1" customWidth="1"/>
    <col min="5882" max="5882" width="13.375" style="1" bestFit="1" customWidth="1"/>
    <col min="5883" max="5884" width="10.375" style="1" bestFit="1" customWidth="1"/>
    <col min="5885" max="5885" width="8.5" style="1" bestFit="1" customWidth="1"/>
    <col min="5886" max="5887" width="10.375" style="1" bestFit="1" customWidth="1"/>
    <col min="5888" max="5889" width="17.375" style="1" bestFit="1" customWidth="1"/>
    <col min="5890" max="5890" width="11.375" style="1" bestFit="1" customWidth="1"/>
    <col min="5891" max="5891" width="10.375" style="1" bestFit="1" customWidth="1"/>
    <col min="5892" max="5893" width="8.5" style="1" bestFit="1" customWidth="1"/>
    <col min="5894" max="5895" width="10.375" style="1" bestFit="1" customWidth="1"/>
    <col min="5896" max="5898" width="8.5" style="1" bestFit="1" customWidth="1"/>
    <col min="5899" max="5899" width="11.375" style="1" bestFit="1" customWidth="1"/>
    <col min="5900" max="5900" width="17.375" style="1" bestFit="1" customWidth="1"/>
    <col min="5901" max="5902" width="21.375" style="1" bestFit="1" customWidth="1"/>
    <col min="5903" max="6135" width="8.625" style="1"/>
    <col min="6136" max="6136" width="4.875" style="1" bestFit="1" customWidth="1"/>
    <col min="6137" max="6137" width="18.375" style="1" bestFit="1" customWidth="1"/>
    <col min="6138" max="6138" width="13.375" style="1" bestFit="1" customWidth="1"/>
    <col min="6139" max="6140" width="10.375" style="1" bestFit="1" customWidth="1"/>
    <col min="6141" max="6141" width="8.5" style="1" bestFit="1" customWidth="1"/>
    <col min="6142" max="6143" width="10.375" style="1" bestFit="1" customWidth="1"/>
    <col min="6144" max="6145" width="17.375" style="1" bestFit="1" customWidth="1"/>
    <col min="6146" max="6146" width="11.375" style="1" bestFit="1" customWidth="1"/>
    <col min="6147" max="6147" width="10.375" style="1" bestFit="1" customWidth="1"/>
    <col min="6148" max="6149" width="8.5" style="1" bestFit="1" customWidth="1"/>
    <col min="6150" max="6151" width="10.375" style="1" bestFit="1" customWidth="1"/>
    <col min="6152" max="6154" width="8.5" style="1" bestFit="1" customWidth="1"/>
    <col min="6155" max="6155" width="11.375" style="1" bestFit="1" customWidth="1"/>
    <col min="6156" max="6156" width="17.375" style="1" bestFit="1" customWidth="1"/>
    <col min="6157" max="6158" width="21.375" style="1" bestFit="1" customWidth="1"/>
    <col min="6159" max="6391" width="8.625" style="1"/>
    <col min="6392" max="6392" width="4.875" style="1" bestFit="1" customWidth="1"/>
    <col min="6393" max="6393" width="18.375" style="1" bestFit="1" customWidth="1"/>
    <col min="6394" max="6394" width="13.375" style="1" bestFit="1" customWidth="1"/>
    <col min="6395" max="6396" width="10.375" style="1" bestFit="1" customWidth="1"/>
    <col min="6397" max="6397" width="8.5" style="1" bestFit="1" customWidth="1"/>
    <col min="6398" max="6399" width="10.375" style="1" bestFit="1" customWidth="1"/>
    <col min="6400" max="6401" width="17.375" style="1" bestFit="1" customWidth="1"/>
    <col min="6402" max="6402" width="11.375" style="1" bestFit="1" customWidth="1"/>
    <col min="6403" max="6403" width="10.375" style="1" bestFit="1" customWidth="1"/>
    <col min="6404" max="6405" width="8.5" style="1" bestFit="1" customWidth="1"/>
    <col min="6406" max="6407" width="10.375" style="1" bestFit="1" customWidth="1"/>
    <col min="6408" max="6410" width="8.5" style="1" bestFit="1" customWidth="1"/>
    <col min="6411" max="6411" width="11.375" style="1" bestFit="1" customWidth="1"/>
    <col min="6412" max="6412" width="17.375" style="1" bestFit="1" customWidth="1"/>
    <col min="6413" max="6414" width="21.375" style="1" bestFit="1" customWidth="1"/>
    <col min="6415" max="6647" width="8.625" style="1"/>
    <col min="6648" max="6648" width="4.875" style="1" bestFit="1" customWidth="1"/>
    <col min="6649" max="6649" width="18.375" style="1" bestFit="1" customWidth="1"/>
    <col min="6650" max="6650" width="13.375" style="1" bestFit="1" customWidth="1"/>
    <col min="6651" max="6652" width="10.375" style="1" bestFit="1" customWidth="1"/>
    <col min="6653" max="6653" width="8.5" style="1" bestFit="1" customWidth="1"/>
    <col min="6654" max="6655" width="10.375" style="1" bestFit="1" customWidth="1"/>
    <col min="6656" max="6657" width="17.375" style="1" bestFit="1" customWidth="1"/>
    <col min="6658" max="6658" width="11.375" style="1" bestFit="1" customWidth="1"/>
    <col min="6659" max="6659" width="10.375" style="1" bestFit="1" customWidth="1"/>
    <col min="6660" max="6661" width="8.5" style="1" bestFit="1" customWidth="1"/>
    <col min="6662" max="6663" width="10.375" style="1" bestFit="1" customWidth="1"/>
    <col min="6664" max="6666" width="8.5" style="1" bestFit="1" customWidth="1"/>
    <col min="6667" max="6667" width="11.375" style="1" bestFit="1" customWidth="1"/>
    <col min="6668" max="6668" width="17.375" style="1" bestFit="1" customWidth="1"/>
    <col min="6669" max="6670" width="21.375" style="1" bestFit="1" customWidth="1"/>
    <col min="6671" max="6903" width="8.625" style="1"/>
    <col min="6904" max="6904" width="4.875" style="1" bestFit="1" customWidth="1"/>
    <col min="6905" max="6905" width="18.375" style="1" bestFit="1" customWidth="1"/>
    <col min="6906" max="6906" width="13.375" style="1" bestFit="1" customWidth="1"/>
    <col min="6907" max="6908" width="10.375" style="1" bestFit="1" customWidth="1"/>
    <col min="6909" max="6909" width="8.5" style="1" bestFit="1" customWidth="1"/>
    <col min="6910" max="6911" width="10.375" style="1" bestFit="1" customWidth="1"/>
    <col min="6912" max="6913" width="17.375" style="1" bestFit="1" customWidth="1"/>
    <col min="6914" max="6914" width="11.375" style="1" bestFit="1" customWidth="1"/>
    <col min="6915" max="6915" width="10.375" style="1" bestFit="1" customWidth="1"/>
    <col min="6916" max="6917" width="8.5" style="1" bestFit="1" customWidth="1"/>
    <col min="6918" max="6919" width="10.375" style="1" bestFit="1" customWidth="1"/>
    <col min="6920" max="6922" width="8.5" style="1" bestFit="1" customWidth="1"/>
    <col min="6923" max="6923" width="11.375" style="1" bestFit="1" customWidth="1"/>
    <col min="6924" max="6924" width="17.375" style="1" bestFit="1" customWidth="1"/>
    <col min="6925" max="6926" width="21.375" style="1" bestFit="1" customWidth="1"/>
    <col min="6927" max="7159" width="8.625" style="1"/>
    <col min="7160" max="7160" width="4.875" style="1" bestFit="1" customWidth="1"/>
    <col min="7161" max="7161" width="18.375" style="1" bestFit="1" customWidth="1"/>
    <col min="7162" max="7162" width="13.375" style="1" bestFit="1" customWidth="1"/>
    <col min="7163" max="7164" width="10.375" style="1" bestFit="1" customWidth="1"/>
    <col min="7165" max="7165" width="8.5" style="1" bestFit="1" customWidth="1"/>
    <col min="7166" max="7167" width="10.375" style="1" bestFit="1" customWidth="1"/>
    <col min="7168" max="7169" width="17.375" style="1" bestFit="1" customWidth="1"/>
    <col min="7170" max="7170" width="11.375" style="1" bestFit="1" customWidth="1"/>
    <col min="7171" max="7171" width="10.375" style="1" bestFit="1" customWidth="1"/>
    <col min="7172" max="7173" width="8.5" style="1" bestFit="1" customWidth="1"/>
    <col min="7174" max="7175" width="10.375" style="1" bestFit="1" customWidth="1"/>
    <col min="7176" max="7178" width="8.5" style="1" bestFit="1" customWidth="1"/>
    <col min="7179" max="7179" width="11.375" style="1" bestFit="1" customWidth="1"/>
    <col min="7180" max="7180" width="17.375" style="1" bestFit="1" customWidth="1"/>
    <col min="7181" max="7182" width="21.375" style="1" bestFit="1" customWidth="1"/>
    <col min="7183" max="7415" width="8.625" style="1"/>
    <col min="7416" max="7416" width="4.875" style="1" bestFit="1" customWidth="1"/>
    <col min="7417" max="7417" width="18.375" style="1" bestFit="1" customWidth="1"/>
    <col min="7418" max="7418" width="13.375" style="1" bestFit="1" customWidth="1"/>
    <col min="7419" max="7420" width="10.375" style="1" bestFit="1" customWidth="1"/>
    <col min="7421" max="7421" width="8.5" style="1" bestFit="1" customWidth="1"/>
    <col min="7422" max="7423" width="10.375" style="1" bestFit="1" customWidth="1"/>
    <col min="7424" max="7425" width="17.375" style="1" bestFit="1" customWidth="1"/>
    <col min="7426" max="7426" width="11.375" style="1" bestFit="1" customWidth="1"/>
    <col min="7427" max="7427" width="10.375" style="1" bestFit="1" customWidth="1"/>
    <col min="7428" max="7429" width="8.5" style="1" bestFit="1" customWidth="1"/>
    <col min="7430" max="7431" width="10.375" style="1" bestFit="1" customWidth="1"/>
    <col min="7432" max="7434" width="8.5" style="1" bestFit="1" customWidth="1"/>
    <col min="7435" max="7435" width="11.375" style="1" bestFit="1" customWidth="1"/>
    <col min="7436" max="7436" width="17.375" style="1" bestFit="1" customWidth="1"/>
    <col min="7437" max="7438" width="21.375" style="1" bestFit="1" customWidth="1"/>
    <col min="7439" max="7671" width="8.625" style="1"/>
    <col min="7672" max="7672" width="4.875" style="1" bestFit="1" customWidth="1"/>
    <col min="7673" max="7673" width="18.375" style="1" bestFit="1" customWidth="1"/>
    <col min="7674" max="7674" width="13.375" style="1" bestFit="1" customWidth="1"/>
    <col min="7675" max="7676" width="10.375" style="1" bestFit="1" customWidth="1"/>
    <col min="7677" max="7677" width="8.5" style="1" bestFit="1" customWidth="1"/>
    <col min="7678" max="7679" width="10.375" style="1" bestFit="1" customWidth="1"/>
    <col min="7680" max="7681" width="17.375" style="1" bestFit="1" customWidth="1"/>
    <col min="7682" max="7682" width="11.375" style="1" bestFit="1" customWidth="1"/>
    <col min="7683" max="7683" width="10.375" style="1" bestFit="1" customWidth="1"/>
    <col min="7684" max="7685" width="8.5" style="1" bestFit="1" customWidth="1"/>
    <col min="7686" max="7687" width="10.375" style="1" bestFit="1" customWidth="1"/>
    <col min="7688" max="7690" width="8.5" style="1" bestFit="1" customWidth="1"/>
    <col min="7691" max="7691" width="11.375" style="1" bestFit="1" customWidth="1"/>
    <col min="7692" max="7692" width="17.375" style="1" bestFit="1" customWidth="1"/>
    <col min="7693" max="7694" width="21.375" style="1" bestFit="1" customWidth="1"/>
    <col min="7695" max="7927" width="8.625" style="1"/>
    <col min="7928" max="7928" width="4.875" style="1" bestFit="1" customWidth="1"/>
    <col min="7929" max="7929" width="18.375" style="1" bestFit="1" customWidth="1"/>
    <col min="7930" max="7930" width="13.375" style="1" bestFit="1" customWidth="1"/>
    <col min="7931" max="7932" width="10.375" style="1" bestFit="1" customWidth="1"/>
    <col min="7933" max="7933" width="8.5" style="1" bestFit="1" customWidth="1"/>
    <col min="7934" max="7935" width="10.375" style="1" bestFit="1" customWidth="1"/>
    <col min="7936" max="7937" width="17.375" style="1" bestFit="1" customWidth="1"/>
    <col min="7938" max="7938" width="11.375" style="1" bestFit="1" customWidth="1"/>
    <col min="7939" max="7939" width="10.375" style="1" bestFit="1" customWidth="1"/>
    <col min="7940" max="7941" width="8.5" style="1" bestFit="1" customWidth="1"/>
    <col min="7942" max="7943" width="10.375" style="1" bestFit="1" customWidth="1"/>
    <col min="7944" max="7946" width="8.5" style="1" bestFit="1" customWidth="1"/>
    <col min="7947" max="7947" width="11.375" style="1" bestFit="1" customWidth="1"/>
    <col min="7948" max="7948" width="17.375" style="1" bestFit="1" customWidth="1"/>
    <col min="7949" max="7950" width="21.375" style="1" bestFit="1" customWidth="1"/>
    <col min="7951" max="8183" width="8.625" style="1"/>
    <col min="8184" max="8184" width="4.875" style="1" bestFit="1" customWidth="1"/>
    <col min="8185" max="8185" width="18.375" style="1" bestFit="1" customWidth="1"/>
    <col min="8186" max="8186" width="13.375" style="1" bestFit="1" customWidth="1"/>
    <col min="8187" max="8188" width="10.375" style="1" bestFit="1" customWidth="1"/>
    <col min="8189" max="8189" width="8.5" style="1" bestFit="1" customWidth="1"/>
    <col min="8190" max="8191" width="10.375" style="1" bestFit="1" customWidth="1"/>
    <col min="8192" max="8193" width="17.375" style="1" bestFit="1" customWidth="1"/>
    <col min="8194" max="8194" width="11.375" style="1" bestFit="1" customWidth="1"/>
    <col min="8195" max="8195" width="10.375" style="1" bestFit="1" customWidth="1"/>
    <col min="8196" max="8197" width="8.5" style="1" bestFit="1" customWidth="1"/>
    <col min="8198" max="8199" width="10.375" style="1" bestFit="1" customWidth="1"/>
    <col min="8200" max="8202" width="8.5" style="1" bestFit="1" customWidth="1"/>
    <col min="8203" max="8203" width="11.375" style="1" bestFit="1" customWidth="1"/>
    <col min="8204" max="8204" width="17.375" style="1" bestFit="1" customWidth="1"/>
    <col min="8205" max="8206" width="21.375" style="1" bestFit="1" customWidth="1"/>
    <col min="8207" max="8439" width="8.625" style="1"/>
    <col min="8440" max="8440" width="4.875" style="1" bestFit="1" customWidth="1"/>
    <col min="8441" max="8441" width="18.375" style="1" bestFit="1" customWidth="1"/>
    <col min="8442" max="8442" width="13.375" style="1" bestFit="1" customWidth="1"/>
    <col min="8443" max="8444" width="10.375" style="1" bestFit="1" customWidth="1"/>
    <col min="8445" max="8445" width="8.5" style="1" bestFit="1" customWidth="1"/>
    <col min="8446" max="8447" width="10.375" style="1" bestFit="1" customWidth="1"/>
    <col min="8448" max="8449" width="17.375" style="1" bestFit="1" customWidth="1"/>
    <col min="8450" max="8450" width="11.375" style="1" bestFit="1" customWidth="1"/>
    <col min="8451" max="8451" width="10.375" style="1" bestFit="1" customWidth="1"/>
    <col min="8452" max="8453" width="8.5" style="1" bestFit="1" customWidth="1"/>
    <col min="8454" max="8455" width="10.375" style="1" bestFit="1" customWidth="1"/>
    <col min="8456" max="8458" width="8.5" style="1" bestFit="1" customWidth="1"/>
    <col min="8459" max="8459" width="11.375" style="1" bestFit="1" customWidth="1"/>
    <col min="8460" max="8460" width="17.375" style="1" bestFit="1" customWidth="1"/>
    <col min="8461" max="8462" width="21.375" style="1" bestFit="1" customWidth="1"/>
    <col min="8463" max="8695" width="8.625" style="1"/>
    <col min="8696" max="8696" width="4.875" style="1" bestFit="1" customWidth="1"/>
    <col min="8697" max="8697" width="18.375" style="1" bestFit="1" customWidth="1"/>
    <col min="8698" max="8698" width="13.375" style="1" bestFit="1" customWidth="1"/>
    <col min="8699" max="8700" width="10.375" style="1" bestFit="1" customWidth="1"/>
    <col min="8701" max="8701" width="8.5" style="1" bestFit="1" customWidth="1"/>
    <col min="8702" max="8703" width="10.375" style="1" bestFit="1" customWidth="1"/>
    <col min="8704" max="8705" width="17.375" style="1" bestFit="1" customWidth="1"/>
    <col min="8706" max="8706" width="11.375" style="1" bestFit="1" customWidth="1"/>
    <col min="8707" max="8707" width="10.375" style="1" bestFit="1" customWidth="1"/>
    <col min="8708" max="8709" width="8.5" style="1" bestFit="1" customWidth="1"/>
    <col min="8710" max="8711" width="10.375" style="1" bestFit="1" customWidth="1"/>
    <col min="8712" max="8714" width="8.5" style="1" bestFit="1" customWidth="1"/>
    <col min="8715" max="8715" width="11.375" style="1" bestFit="1" customWidth="1"/>
    <col min="8716" max="8716" width="17.375" style="1" bestFit="1" customWidth="1"/>
    <col min="8717" max="8718" width="21.375" style="1" bestFit="1" customWidth="1"/>
    <col min="8719" max="8951" width="8.625" style="1"/>
    <col min="8952" max="8952" width="4.875" style="1" bestFit="1" customWidth="1"/>
    <col min="8953" max="8953" width="18.375" style="1" bestFit="1" customWidth="1"/>
    <col min="8954" max="8954" width="13.375" style="1" bestFit="1" customWidth="1"/>
    <col min="8955" max="8956" width="10.375" style="1" bestFit="1" customWidth="1"/>
    <col min="8957" max="8957" width="8.5" style="1" bestFit="1" customWidth="1"/>
    <col min="8958" max="8959" width="10.375" style="1" bestFit="1" customWidth="1"/>
    <col min="8960" max="8961" width="17.375" style="1" bestFit="1" customWidth="1"/>
    <col min="8962" max="8962" width="11.375" style="1" bestFit="1" customWidth="1"/>
    <col min="8963" max="8963" width="10.375" style="1" bestFit="1" customWidth="1"/>
    <col min="8964" max="8965" width="8.5" style="1" bestFit="1" customWidth="1"/>
    <col min="8966" max="8967" width="10.375" style="1" bestFit="1" customWidth="1"/>
    <col min="8968" max="8970" width="8.5" style="1" bestFit="1" customWidth="1"/>
    <col min="8971" max="8971" width="11.375" style="1" bestFit="1" customWidth="1"/>
    <col min="8972" max="8972" width="17.375" style="1" bestFit="1" customWidth="1"/>
    <col min="8973" max="8974" width="21.375" style="1" bestFit="1" customWidth="1"/>
    <col min="8975" max="9207" width="8.625" style="1"/>
    <col min="9208" max="9208" width="4.875" style="1" bestFit="1" customWidth="1"/>
    <col min="9209" max="9209" width="18.375" style="1" bestFit="1" customWidth="1"/>
    <col min="9210" max="9210" width="13.375" style="1" bestFit="1" customWidth="1"/>
    <col min="9211" max="9212" width="10.375" style="1" bestFit="1" customWidth="1"/>
    <col min="9213" max="9213" width="8.5" style="1" bestFit="1" customWidth="1"/>
    <col min="9214" max="9215" width="10.375" style="1" bestFit="1" customWidth="1"/>
    <col min="9216" max="9217" width="17.375" style="1" bestFit="1" customWidth="1"/>
    <col min="9218" max="9218" width="11.375" style="1" bestFit="1" customWidth="1"/>
    <col min="9219" max="9219" width="10.375" style="1" bestFit="1" customWidth="1"/>
    <col min="9220" max="9221" width="8.5" style="1" bestFit="1" customWidth="1"/>
    <col min="9222" max="9223" width="10.375" style="1" bestFit="1" customWidth="1"/>
    <col min="9224" max="9226" width="8.5" style="1" bestFit="1" customWidth="1"/>
    <col min="9227" max="9227" width="11.375" style="1" bestFit="1" customWidth="1"/>
    <col min="9228" max="9228" width="17.375" style="1" bestFit="1" customWidth="1"/>
    <col min="9229" max="9230" width="21.375" style="1" bestFit="1" customWidth="1"/>
    <col min="9231" max="9463" width="8.625" style="1"/>
    <col min="9464" max="9464" width="4.875" style="1" bestFit="1" customWidth="1"/>
    <col min="9465" max="9465" width="18.375" style="1" bestFit="1" customWidth="1"/>
    <col min="9466" max="9466" width="13.375" style="1" bestFit="1" customWidth="1"/>
    <col min="9467" max="9468" width="10.375" style="1" bestFit="1" customWidth="1"/>
    <col min="9469" max="9469" width="8.5" style="1" bestFit="1" customWidth="1"/>
    <col min="9470" max="9471" width="10.375" style="1" bestFit="1" customWidth="1"/>
    <col min="9472" max="9473" width="17.375" style="1" bestFit="1" customWidth="1"/>
    <col min="9474" max="9474" width="11.375" style="1" bestFit="1" customWidth="1"/>
    <col min="9475" max="9475" width="10.375" style="1" bestFit="1" customWidth="1"/>
    <col min="9476" max="9477" width="8.5" style="1" bestFit="1" customWidth="1"/>
    <col min="9478" max="9479" width="10.375" style="1" bestFit="1" customWidth="1"/>
    <col min="9480" max="9482" width="8.5" style="1" bestFit="1" customWidth="1"/>
    <col min="9483" max="9483" width="11.375" style="1" bestFit="1" customWidth="1"/>
    <col min="9484" max="9484" width="17.375" style="1" bestFit="1" customWidth="1"/>
    <col min="9485" max="9486" width="21.375" style="1" bestFit="1" customWidth="1"/>
    <col min="9487" max="9719" width="8.625" style="1"/>
    <col min="9720" max="9720" width="4.875" style="1" bestFit="1" customWidth="1"/>
    <col min="9721" max="9721" width="18.375" style="1" bestFit="1" customWidth="1"/>
    <col min="9722" max="9722" width="13.375" style="1" bestFit="1" customWidth="1"/>
    <col min="9723" max="9724" width="10.375" style="1" bestFit="1" customWidth="1"/>
    <col min="9725" max="9725" width="8.5" style="1" bestFit="1" customWidth="1"/>
    <col min="9726" max="9727" width="10.375" style="1" bestFit="1" customWidth="1"/>
    <col min="9728" max="9729" width="17.375" style="1" bestFit="1" customWidth="1"/>
    <col min="9730" max="9730" width="11.375" style="1" bestFit="1" customWidth="1"/>
    <col min="9731" max="9731" width="10.375" style="1" bestFit="1" customWidth="1"/>
    <col min="9732" max="9733" width="8.5" style="1" bestFit="1" customWidth="1"/>
    <col min="9734" max="9735" width="10.375" style="1" bestFit="1" customWidth="1"/>
    <col min="9736" max="9738" width="8.5" style="1" bestFit="1" customWidth="1"/>
    <col min="9739" max="9739" width="11.375" style="1" bestFit="1" customWidth="1"/>
    <col min="9740" max="9740" width="17.375" style="1" bestFit="1" customWidth="1"/>
    <col min="9741" max="9742" width="21.375" style="1" bestFit="1" customWidth="1"/>
    <col min="9743" max="9975" width="8.625" style="1"/>
    <col min="9976" max="9976" width="4.875" style="1" bestFit="1" customWidth="1"/>
    <col min="9977" max="9977" width="18.375" style="1" bestFit="1" customWidth="1"/>
    <col min="9978" max="9978" width="13.375" style="1" bestFit="1" customWidth="1"/>
    <col min="9979" max="9980" width="10.375" style="1" bestFit="1" customWidth="1"/>
    <col min="9981" max="9981" width="8.5" style="1" bestFit="1" customWidth="1"/>
    <col min="9982" max="9983" width="10.375" style="1" bestFit="1" customWidth="1"/>
    <col min="9984" max="9985" width="17.375" style="1" bestFit="1" customWidth="1"/>
    <col min="9986" max="9986" width="11.375" style="1" bestFit="1" customWidth="1"/>
    <col min="9987" max="9987" width="10.375" style="1" bestFit="1" customWidth="1"/>
    <col min="9988" max="9989" width="8.5" style="1" bestFit="1" customWidth="1"/>
    <col min="9990" max="9991" width="10.375" style="1" bestFit="1" customWidth="1"/>
    <col min="9992" max="9994" width="8.5" style="1" bestFit="1" customWidth="1"/>
    <col min="9995" max="9995" width="11.375" style="1" bestFit="1" customWidth="1"/>
    <col min="9996" max="9996" width="17.375" style="1" bestFit="1" customWidth="1"/>
    <col min="9997" max="9998" width="21.375" style="1" bestFit="1" customWidth="1"/>
    <col min="9999" max="10231" width="8.625" style="1"/>
    <col min="10232" max="10232" width="4.875" style="1" bestFit="1" customWidth="1"/>
    <col min="10233" max="10233" width="18.375" style="1" bestFit="1" customWidth="1"/>
    <col min="10234" max="10234" width="13.375" style="1" bestFit="1" customWidth="1"/>
    <col min="10235" max="10236" width="10.375" style="1" bestFit="1" customWidth="1"/>
    <col min="10237" max="10237" width="8.5" style="1" bestFit="1" customWidth="1"/>
    <col min="10238" max="10239" width="10.375" style="1" bestFit="1" customWidth="1"/>
    <col min="10240" max="10241" width="17.375" style="1" bestFit="1" customWidth="1"/>
    <col min="10242" max="10242" width="11.375" style="1" bestFit="1" customWidth="1"/>
    <col min="10243" max="10243" width="10.375" style="1" bestFit="1" customWidth="1"/>
    <col min="10244" max="10245" width="8.5" style="1" bestFit="1" customWidth="1"/>
    <col min="10246" max="10247" width="10.375" style="1" bestFit="1" customWidth="1"/>
    <col min="10248" max="10250" width="8.5" style="1" bestFit="1" customWidth="1"/>
    <col min="10251" max="10251" width="11.375" style="1" bestFit="1" customWidth="1"/>
    <col min="10252" max="10252" width="17.375" style="1" bestFit="1" customWidth="1"/>
    <col min="10253" max="10254" width="21.375" style="1" bestFit="1" customWidth="1"/>
    <col min="10255" max="10487" width="8.625" style="1"/>
    <col min="10488" max="10488" width="4.875" style="1" bestFit="1" customWidth="1"/>
    <col min="10489" max="10489" width="18.375" style="1" bestFit="1" customWidth="1"/>
    <col min="10490" max="10490" width="13.375" style="1" bestFit="1" customWidth="1"/>
    <col min="10491" max="10492" width="10.375" style="1" bestFit="1" customWidth="1"/>
    <col min="10493" max="10493" width="8.5" style="1" bestFit="1" customWidth="1"/>
    <col min="10494" max="10495" width="10.375" style="1" bestFit="1" customWidth="1"/>
    <col min="10496" max="10497" width="17.375" style="1" bestFit="1" customWidth="1"/>
    <col min="10498" max="10498" width="11.375" style="1" bestFit="1" customWidth="1"/>
    <col min="10499" max="10499" width="10.375" style="1" bestFit="1" customWidth="1"/>
    <col min="10500" max="10501" width="8.5" style="1" bestFit="1" customWidth="1"/>
    <col min="10502" max="10503" width="10.375" style="1" bestFit="1" customWidth="1"/>
    <col min="10504" max="10506" width="8.5" style="1" bestFit="1" customWidth="1"/>
    <col min="10507" max="10507" width="11.375" style="1" bestFit="1" customWidth="1"/>
    <col min="10508" max="10508" width="17.375" style="1" bestFit="1" customWidth="1"/>
    <col min="10509" max="10510" width="21.375" style="1" bestFit="1" customWidth="1"/>
    <col min="10511" max="10743" width="8.625" style="1"/>
    <col min="10744" max="10744" width="4.875" style="1" bestFit="1" customWidth="1"/>
    <col min="10745" max="10745" width="18.375" style="1" bestFit="1" customWidth="1"/>
    <col min="10746" max="10746" width="13.375" style="1" bestFit="1" customWidth="1"/>
    <col min="10747" max="10748" width="10.375" style="1" bestFit="1" customWidth="1"/>
    <col min="10749" max="10749" width="8.5" style="1" bestFit="1" customWidth="1"/>
    <col min="10750" max="10751" width="10.375" style="1" bestFit="1" customWidth="1"/>
    <col min="10752" max="10753" width="17.375" style="1" bestFit="1" customWidth="1"/>
    <col min="10754" max="10754" width="11.375" style="1" bestFit="1" customWidth="1"/>
    <col min="10755" max="10755" width="10.375" style="1" bestFit="1" customWidth="1"/>
    <col min="10756" max="10757" width="8.5" style="1" bestFit="1" customWidth="1"/>
    <col min="10758" max="10759" width="10.375" style="1" bestFit="1" customWidth="1"/>
    <col min="10760" max="10762" width="8.5" style="1" bestFit="1" customWidth="1"/>
    <col min="10763" max="10763" width="11.375" style="1" bestFit="1" customWidth="1"/>
    <col min="10764" max="10764" width="17.375" style="1" bestFit="1" customWidth="1"/>
    <col min="10765" max="10766" width="21.375" style="1" bestFit="1" customWidth="1"/>
    <col min="10767" max="10999" width="8.625" style="1"/>
    <col min="11000" max="11000" width="4.875" style="1" bestFit="1" customWidth="1"/>
    <col min="11001" max="11001" width="18.375" style="1" bestFit="1" customWidth="1"/>
    <col min="11002" max="11002" width="13.375" style="1" bestFit="1" customWidth="1"/>
    <col min="11003" max="11004" width="10.375" style="1" bestFit="1" customWidth="1"/>
    <col min="11005" max="11005" width="8.5" style="1" bestFit="1" customWidth="1"/>
    <col min="11006" max="11007" width="10.375" style="1" bestFit="1" customWidth="1"/>
    <col min="11008" max="11009" width="17.375" style="1" bestFit="1" customWidth="1"/>
    <col min="11010" max="11010" width="11.375" style="1" bestFit="1" customWidth="1"/>
    <col min="11011" max="11011" width="10.375" style="1" bestFit="1" customWidth="1"/>
    <col min="11012" max="11013" width="8.5" style="1" bestFit="1" customWidth="1"/>
    <col min="11014" max="11015" width="10.375" style="1" bestFit="1" customWidth="1"/>
    <col min="11016" max="11018" width="8.5" style="1" bestFit="1" customWidth="1"/>
    <col min="11019" max="11019" width="11.375" style="1" bestFit="1" customWidth="1"/>
    <col min="11020" max="11020" width="17.375" style="1" bestFit="1" customWidth="1"/>
    <col min="11021" max="11022" width="21.375" style="1" bestFit="1" customWidth="1"/>
    <col min="11023" max="11255" width="8.625" style="1"/>
    <col min="11256" max="11256" width="4.875" style="1" bestFit="1" customWidth="1"/>
    <col min="11257" max="11257" width="18.375" style="1" bestFit="1" customWidth="1"/>
    <col min="11258" max="11258" width="13.375" style="1" bestFit="1" customWidth="1"/>
    <col min="11259" max="11260" width="10.375" style="1" bestFit="1" customWidth="1"/>
    <col min="11261" max="11261" width="8.5" style="1" bestFit="1" customWidth="1"/>
    <col min="11262" max="11263" width="10.375" style="1" bestFit="1" customWidth="1"/>
    <col min="11264" max="11265" width="17.375" style="1" bestFit="1" customWidth="1"/>
    <col min="11266" max="11266" width="11.375" style="1" bestFit="1" customWidth="1"/>
    <col min="11267" max="11267" width="10.375" style="1" bestFit="1" customWidth="1"/>
    <col min="11268" max="11269" width="8.5" style="1" bestFit="1" customWidth="1"/>
    <col min="11270" max="11271" width="10.375" style="1" bestFit="1" customWidth="1"/>
    <col min="11272" max="11274" width="8.5" style="1" bestFit="1" customWidth="1"/>
    <col min="11275" max="11275" width="11.375" style="1" bestFit="1" customWidth="1"/>
    <col min="11276" max="11276" width="17.375" style="1" bestFit="1" customWidth="1"/>
    <col min="11277" max="11278" width="21.375" style="1" bestFit="1" customWidth="1"/>
    <col min="11279" max="11511" width="8.625" style="1"/>
    <col min="11512" max="11512" width="4.875" style="1" bestFit="1" customWidth="1"/>
    <col min="11513" max="11513" width="18.375" style="1" bestFit="1" customWidth="1"/>
    <col min="11514" max="11514" width="13.375" style="1" bestFit="1" customWidth="1"/>
    <col min="11515" max="11516" width="10.375" style="1" bestFit="1" customWidth="1"/>
    <col min="11517" max="11517" width="8.5" style="1" bestFit="1" customWidth="1"/>
    <col min="11518" max="11519" width="10.375" style="1" bestFit="1" customWidth="1"/>
    <col min="11520" max="11521" width="17.375" style="1" bestFit="1" customWidth="1"/>
    <col min="11522" max="11522" width="11.375" style="1" bestFit="1" customWidth="1"/>
    <col min="11523" max="11523" width="10.375" style="1" bestFit="1" customWidth="1"/>
    <col min="11524" max="11525" width="8.5" style="1" bestFit="1" customWidth="1"/>
    <col min="11526" max="11527" width="10.375" style="1" bestFit="1" customWidth="1"/>
    <col min="11528" max="11530" width="8.5" style="1" bestFit="1" customWidth="1"/>
    <col min="11531" max="11531" width="11.375" style="1" bestFit="1" customWidth="1"/>
    <col min="11532" max="11532" width="17.375" style="1" bestFit="1" customWidth="1"/>
    <col min="11533" max="11534" width="21.375" style="1" bestFit="1" customWidth="1"/>
    <col min="11535" max="11767" width="8.625" style="1"/>
    <col min="11768" max="11768" width="4.875" style="1" bestFit="1" customWidth="1"/>
    <col min="11769" max="11769" width="18.375" style="1" bestFit="1" customWidth="1"/>
    <col min="11770" max="11770" width="13.375" style="1" bestFit="1" customWidth="1"/>
    <col min="11771" max="11772" width="10.375" style="1" bestFit="1" customWidth="1"/>
    <col min="11773" max="11773" width="8.5" style="1" bestFit="1" customWidth="1"/>
    <col min="11774" max="11775" width="10.375" style="1" bestFit="1" customWidth="1"/>
    <col min="11776" max="11777" width="17.375" style="1" bestFit="1" customWidth="1"/>
    <col min="11778" max="11778" width="11.375" style="1" bestFit="1" customWidth="1"/>
    <col min="11779" max="11779" width="10.375" style="1" bestFit="1" customWidth="1"/>
    <col min="11780" max="11781" width="8.5" style="1" bestFit="1" customWidth="1"/>
    <col min="11782" max="11783" width="10.375" style="1" bestFit="1" customWidth="1"/>
    <col min="11784" max="11786" width="8.5" style="1" bestFit="1" customWidth="1"/>
    <col min="11787" max="11787" width="11.375" style="1" bestFit="1" customWidth="1"/>
    <col min="11788" max="11788" width="17.375" style="1" bestFit="1" customWidth="1"/>
    <col min="11789" max="11790" width="21.375" style="1" bestFit="1" customWidth="1"/>
    <col min="11791" max="12023" width="8.625" style="1"/>
    <col min="12024" max="12024" width="4.875" style="1" bestFit="1" customWidth="1"/>
    <col min="12025" max="12025" width="18.375" style="1" bestFit="1" customWidth="1"/>
    <col min="12026" max="12026" width="13.375" style="1" bestFit="1" customWidth="1"/>
    <col min="12027" max="12028" width="10.375" style="1" bestFit="1" customWidth="1"/>
    <col min="12029" max="12029" width="8.5" style="1" bestFit="1" customWidth="1"/>
    <col min="12030" max="12031" width="10.375" style="1" bestFit="1" customWidth="1"/>
    <col min="12032" max="12033" width="17.375" style="1" bestFit="1" customWidth="1"/>
    <col min="12034" max="12034" width="11.375" style="1" bestFit="1" customWidth="1"/>
    <col min="12035" max="12035" width="10.375" style="1" bestFit="1" customWidth="1"/>
    <col min="12036" max="12037" width="8.5" style="1" bestFit="1" customWidth="1"/>
    <col min="12038" max="12039" width="10.375" style="1" bestFit="1" customWidth="1"/>
    <col min="12040" max="12042" width="8.5" style="1" bestFit="1" customWidth="1"/>
    <col min="12043" max="12043" width="11.375" style="1" bestFit="1" customWidth="1"/>
    <col min="12044" max="12044" width="17.375" style="1" bestFit="1" customWidth="1"/>
    <col min="12045" max="12046" width="21.375" style="1" bestFit="1" customWidth="1"/>
    <col min="12047" max="12279" width="8.625" style="1"/>
    <col min="12280" max="12280" width="4.875" style="1" bestFit="1" customWidth="1"/>
    <col min="12281" max="12281" width="18.375" style="1" bestFit="1" customWidth="1"/>
    <col min="12282" max="12282" width="13.375" style="1" bestFit="1" customWidth="1"/>
    <col min="12283" max="12284" width="10.375" style="1" bestFit="1" customWidth="1"/>
    <col min="12285" max="12285" width="8.5" style="1" bestFit="1" customWidth="1"/>
    <col min="12286" max="12287" width="10.375" style="1" bestFit="1" customWidth="1"/>
    <col min="12288" max="12289" width="17.375" style="1" bestFit="1" customWidth="1"/>
    <col min="12290" max="12290" width="11.375" style="1" bestFit="1" customWidth="1"/>
    <col min="12291" max="12291" width="10.375" style="1" bestFit="1" customWidth="1"/>
    <col min="12292" max="12293" width="8.5" style="1" bestFit="1" customWidth="1"/>
    <col min="12294" max="12295" width="10.375" style="1" bestFit="1" customWidth="1"/>
    <col min="12296" max="12298" width="8.5" style="1" bestFit="1" customWidth="1"/>
    <col min="12299" max="12299" width="11.375" style="1" bestFit="1" customWidth="1"/>
    <col min="12300" max="12300" width="17.375" style="1" bestFit="1" customWidth="1"/>
    <col min="12301" max="12302" width="21.375" style="1" bestFit="1" customWidth="1"/>
    <col min="12303" max="12535" width="8.625" style="1"/>
    <col min="12536" max="12536" width="4.875" style="1" bestFit="1" customWidth="1"/>
    <col min="12537" max="12537" width="18.375" style="1" bestFit="1" customWidth="1"/>
    <col min="12538" max="12538" width="13.375" style="1" bestFit="1" customWidth="1"/>
    <col min="12539" max="12540" width="10.375" style="1" bestFit="1" customWidth="1"/>
    <col min="12541" max="12541" width="8.5" style="1" bestFit="1" customWidth="1"/>
    <col min="12542" max="12543" width="10.375" style="1" bestFit="1" customWidth="1"/>
    <col min="12544" max="12545" width="17.375" style="1" bestFit="1" customWidth="1"/>
    <col min="12546" max="12546" width="11.375" style="1" bestFit="1" customWidth="1"/>
    <col min="12547" max="12547" width="10.375" style="1" bestFit="1" customWidth="1"/>
    <col min="12548" max="12549" width="8.5" style="1" bestFit="1" customWidth="1"/>
    <col min="12550" max="12551" width="10.375" style="1" bestFit="1" customWidth="1"/>
    <col min="12552" max="12554" width="8.5" style="1" bestFit="1" customWidth="1"/>
    <col min="12555" max="12555" width="11.375" style="1" bestFit="1" customWidth="1"/>
    <col min="12556" max="12556" width="17.375" style="1" bestFit="1" customWidth="1"/>
    <col min="12557" max="12558" width="21.375" style="1" bestFit="1" customWidth="1"/>
    <col min="12559" max="12791" width="8.625" style="1"/>
    <col min="12792" max="12792" width="4.875" style="1" bestFit="1" customWidth="1"/>
    <col min="12793" max="12793" width="18.375" style="1" bestFit="1" customWidth="1"/>
    <col min="12794" max="12794" width="13.375" style="1" bestFit="1" customWidth="1"/>
    <col min="12795" max="12796" width="10.375" style="1" bestFit="1" customWidth="1"/>
    <col min="12797" max="12797" width="8.5" style="1" bestFit="1" customWidth="1"/>
    <col min="12798" max="12799" width="10.375" style="1" bestFit="1" customWidth="1"/>
    <col min="12800" max="12801" width="17.375" style="1" bestFit="1" customWidth="1"/>
    <col min="12802" max="12802" width="11.375" style="1" bestFit="1" customWidth="1"/>
    <col min="12803" max="12803" width="10.375" style="1" bestFit="1" customWidth="1"/>
    <col min="12804" max="12805" width="8.5" style="1" bestFit="1" customWidth="1"/>
    <col min="12806" max="12807" width="10.375" style="1" bestFit="1" customWidth="1"/>
    <col min="12808" max="12810" width="8.5" style="1" bestFit="1" customWidth="1"/>
    <col min="12811" max="12811" width="11.375" style="1" bestFit="1" customWidth="1"/>
    <col min="12812" max="12812" width="17.375" style="1" bestFit="1" customWidth="1"/>
    <col min="12813" max="12814" width="21.375" style="1" bestFit="1" customWidth="1"/>
    <col min="12815" max="13047" width="8.625" style="1"/>
    <col min="13048" max="13048" width="4.875" style="1" bestFit="1" customWidth="1"/>
    <col min="13049" max="13049" width="18.375" style="1" bestFit="1" customWidth="1"/>
    <col min="13050" max="13050" width="13.375" style="1" bestFit="1" customWidth="1"/>
    <col min="13051" max="13052" width="10.375" style="1" bestFit="1" customWidth="1"/>
    <col min="13053" max="13053" width="8.5" style="1" bestFit="1" customWidth="1"/>
    <col min="13054" max="13055" width="10.375" style="1" bestFit="1" customWidth="1"/>
    <col min="13056" max="13057" width="17.375" style="1" bestFit="1" customWidth="1"/>
    <col min="13058" max="13058" width="11.375" style="1" bestFit="1" customWidth="1"/>
    <col min="13059" max="13059" width="10.375" style="1" bestFit="1" customWidth="1"/>
    <col min="13060" max="13061" width="8.5" style="1" bestFit="1" customWidth="1"/>
    <col min="13062" max="13063" width="10.375" style="1" bestFit="1" customWidth="1"/>
    <col min="13064" max="13066" width="8.5" style="1" bestFit="1" customWidth="1"/>
    <col min="13067" max="13067" width="11.375" style="1" bestFit="1" customWidth="1"/>
    <col min="13068" max="13068" width="17.375" style="1" bestFit="1" customWidth="1"/>
    <col min="13069" max="13070" width="21.375" style="1" bestFit="1" customWidth="1"/>
    <col min="13071" max="13303" width="8.625" style="1"/>
    <col min="13304" max="13304" width="4.875" style="1" bestFit="1" customWidth="1"/>
    <col min="13305" max="13305" width="18.375" style="1" bestFit="1" customWidth="1"/>
    <col min="13306" max="13306" width="13.375" style="1" bestFit="1" customWidth="1"/>
    <col min="13307" max="13308" width="10.375" style="1" bestFit="1" customWidth="1"/>
    <col min="13309" max="13309" width="8.5" style="1" bestFit="1" customWidth="1"/>
    <col min="13310" max="13311" width="10.375" style="1" bestFit="1" customWidth="1"/>
    <col min="13312" max="13313" width="17.375" style="1" bestFit="1" customWidth="1"/>
    <col min="13314" max="13314" width="11.375" style="1" bestFit="1" customWidth="1"/>
    <col min="13315" max="13315" width="10.375" style="1" bestFit="1" customWidth="1"/>
    <col min="13316" max="13317" width="8.5" style="1" bestFit="1" customWidth="1"/>
    <col min="13318" max="13319" width="10.375" style="1" bestFit="1" customWidth="1"/>
    <col min="13320" max="13322" width="8.5" style="1" bestFit="1" customWidth="1"/>
    <col min="13323" max="13323" width="11.375" style="1" bestFit="1" customWidth="1"/>
    <col min="13324" max="13324" width="17.375" style="1" bestFit="1" customWidth="1"/>
    <col min="13325" max="13326" width="21.375" style="1" bestFit="1" customWidth="1"/>
    <col min="13327" max="13559" width="8.625" style="1"/>
    <col min="13560" max="13560" width="4.875" style="1" bestFit="1" customWidth="1"/>
    <col min="13561" max="13561" width="18.375" style="1" bestFit="1" customWidth="1"/>
    <col min="13562" max="13562" width="13.375" style="1" bestFit="1" customWidth="1"/>
    <col min="13563" max="13564" width="10.375" style="1" bestFit="1" customWidth="1"/>
    <col min="13565" max="13565" width="8.5" style="1" bestFit="1" customWidth="1"/>
    <col min="13566" max="13567" width="10.375" style="1" bestFit="1" customWidth="1"/>
    <col min="13568" max="13569" width="17.375" style="1" bestFit="1" customWidth="1"/>
    <col min="13570" max="13570" width="11.375" style="1" bestFit="1" customWidth="1"/>
    <col min="13571" max="13571" width="10.375" style="1" bestFit="1" customWidth="1"/>
    <col min="13572" max="13573" width="8.5" style="1" bestFit="1" customWidth="1"/>
    <col min="13574" max="13575" width="10.375" style="1" bestFit="1" customWidth="1"/>
    <col min="13576" max="13578" width="8.5" style="1" bestFit="1" customWidth="1"/>
    <col min="13579" max="13579" width="11.375" style="1" bestFit="1" customWidth="1"/>
    <col min="13580" max="13580" width="17.375" style="1" bestFit="1" customWidth="1"/>
    <col min="13581" max="13582" width="21.375" style="1" bestFit="1" customWidth="1"/>
    <col min="13583" max="13815" width="8.625" style="1"/>
    <col min="13816" max="13816" width="4.875" style="1" bestFit="1" customWidth="1"/>
    <col min="13817" max="13817" width="18.375" style="1" bestFit="1" customWidth="1"/>
    <col min="13818" max="13818" width="13.375" style="1" bestFit="1" customWidth="1"/>
    <col min="13819" max="13820" width="10.375" style="1" bestFit="1" customWidth="1"/>
    <col min="13821" max="13821" width="8.5" style="1" bestFit="1" customWidth="1"/>
    <col min="13822" max="13823" width="10.375" style="1" bestFit="1" customWidth="1"/>
    <col min="13824" max="13825" width="17.375" style="1" bestFit="1" customWidth="1"/>
    <col min="13826" max="13826" width="11.375" style="1" bestFit="1" customWidth="1"/>
    <col min="13827" max="13827" width="10.375" style="1" bestFit="1" customWidth="1"/>
    <col min="13828" max="13829" width="8.5" style="1" bestFit="1" customWidth="1"/>
    <col min="13830" max="13831" width="10.375" style="1" bestFit="1" customWidth="1"/>
    <col min="13832" max="13834" width="8.5" style="1" bestFit="1" customWidth="1"/>
    <col min="13835" max="13835" width="11.375" style="1" bestFit="1" customWidth="1"/>
    <col min="13836" max="13836" width="17.375" style="1" bestFit="1" customWidth="1"/>
    <col min="13837" max="13838" width="21.375" style="1" bestFit="1" customWidth="1"/>
    <col min="13839" max="14071" width="8.625" style="1"/>
    <col min="14072" max="14072" width="4.875" style="1" bestFit="1" customWidth="1"/>
    <col min="14073" max="14073" width="18.375" style="1" bestFit="1" customWidth="1"/>
    <col min="14074" max="14074" width="13.375" style="1" bestFit="1" customWidth="1"/>
    <col min="14075" max="14076" width="10.375" style="1" bestFit="1" customWidth="1"/>
    <col min="14077" max="14077" width="8.5" style="1" bestFit="1" customWidth="1"/>
    <col min="14078" max="14079" width="10.375" style="1" bestFit="1" customWidth="1"/>
    <col min="14080" max="14081" width="17.375" style="1" bestFit="1" customWidth="1"/>
    <col min="14082" max="14082" width="11.375" style="1" bestFit="1" customWidth="1"/>
    <col min="14083" max="14083" width="10.375" style="1" bestFit="1" customWidth="1"/>
    <col min="14084" max="14085" width="8.5" style="1" bestFit="1" customWidth="1"/>
    <col min="14086" max="14087" width="10.375" style="1" bestFit="1" customWidth="1"/>
    <col min="14088" max="14090" width="8.5" style="1" bestFit="1" customWidth="1"/>
    <col min="14091" max="14091" width="11.375" style="1" bestFit="1" customWidth="1"/>
    <col min="14092" max="14092" width="17.375" style="1" bestFit="1" customWidth="1"/>
    <col min="14093" max="14094" width="21.375" style="1" bestFit="1" customWidth="1"/>
    <col min="14095" max="14327" width="8.625" style="1"/>
    <col min="14328" max="14328" width="4.875" style="1" bestFit="1" customWidth="1"/>
    <col min="14329" max="14329" width="18.375" style="1" bestFit="1" customWidth="1"/>
    <col min="14330" max="14330" width="13.375" style="1" bestFit="1" customWidth="1"/>
    <col min="14331" max="14332" width="10.375" style="1" bestFit="1" customWidth="1"/>
    <col min="14333" max="14333" width="8.5" style="1" bestFit="1" customWidth="1"/>
    <col min="14334" max="14335" width="10.375" style="1" bestFit="1" customWidth="1"/>
    <col min="14336" max="14337" width="17.375" style="1" bestFit="1" customWidth="1"/>
    <col min="14338" max="14338" width="11.375" style="1" bestFit="1" customWidth="1"/>
    <col min="14339" max="14339" width="10.375" style="1" bestFit="1" customWidth="1"/>
    <col min="14340" max="14341" width="8.5" style="1" bestFit="1" customWidth="1"/>
    <col min="14342" max="14343" width="10.375" style="1" bestFit="1" customWidth="1"/>
    <col min="14344" max="14346" width="8.5" style="1" bestFit="1" customWidth="1"/>
    <col min="14347" max="14347" width="11.375" style="1" bestFit="1" customWidth="1"/>
    <col min="14348" max="14348" width="17.375" style="1" bestFit="1" customWidth="1"/>
    <col min="14349" max="14350" width="21.375" style="1" bestFit="1" customWidth="1"/>
    <col min="14351" max="14583" width="8.625" style="1"/>
    <col min="14584" max="14584" width="4.875" style="1" bestFit="1" customWidth="1"/>
    <col min="14585" max="14585" width="18.375" style="1" bestFit="1" customWidth="1"/>
    <col min="14586" max="14586" width="13.375" style="1" bestFit="1" customWidth="1"/>
    <col min="14587" max="14588" width="10.375" style="1" bestFit="1" customWidth="1"/>
    <col min="14589" max="14589" width="8.5" style="1" bestFit="1" customWidth="1"/>
    <col min="14590" max="14591" width="10.375" style="1" bestFit="1" customWidth="1"/>
    <col min="14592" max="14593" width="17.375" style="1" bestFit="1" customWidth="1"/>
    <col min="14594" max="14594" width="11.375" style="1" bestFit="1" customWidth="1"/>
    <col min="14595" max="14595" width="10.375" style="1" bestFit="1" customWidth="1"/>
    <col min="14596" max="14597" width="8.5" style="1" bestFit="1" customWidth="1"/>
    <col min="14598" max="14599" width="10.375" style="1" bestFit="1" customWidth="1"/>
    <col min="14600" max="14602" width="8.5" style="1" bestFit="1" customWidth="1"/>
    <col min="14603" max="14603" width="11.375" style="1" bestFit="1" customWidth="1"/>
    <col min="14604" max="14604" width="17.375" style="1" bestFit="1" customWidth="1"/>
    <col min="14605" max="14606" width="21.375" style="1" bestFit="1" customWidth="1"/>
    <col min="14607" max="14839" width="8.625" style="1"/>
    <col min="14840" max="14840" width="4.875" style="1" bestFit="1" customWidth="1"/>
    <col min="14841" max="14841" width="18.375" style="1" bestFit="1" customWidth="1"/>
    <col min="14842" max="14842" width="13.375" style="1" bestFit="1" customWidth="1"/>
    <col min="14843" max="14844" width="10.375" style="1" bestFit="1" customWidth="1"/>
    <col min="14845" max="14845" width="8.5" style="1" bestFit="1" customWidth="1"/>
    <col min="14846" max="14847" width="10.375" style="1" bestFit="1" customWidth="1"/>
    <col min="14848" max="14849" width="17.375" style="1" bestFit="1" customWidth="1"/>
    <col min="14850" max="14850" width="11.375" style="1" bestFit="1" customWidth="1"/>
    <col min="14851" max="14851" width="10.375" style="1" bestFit="1" customWidth="1"/>
    <col min="14852" max="14853" width="8.5" style="1" bestFit="1" customWidth="1"/>
    <col min="14854" max="14855" width="10.375" style="1" bestFit="1" customWidth="1"/>
    <col min="14856" max="14858" width="8.5" style="1" bestFit="1" customWidth="1"/>
    <col min="14859" max="14859" width="11.375" style="1" bestFit="1" customWidth="1"/>
    <col min="14860" max="14860" width="17.375" style="1" bestFit="1" customWidth="1"/>
    <col min="14861" max="14862" width="21.375" style="1" bestFit="1" customWidth="1"/>
    <col min="14863" max="15095" width="8.625" style="1"/>
    <col min="15096" max="15096" width="4.875" style="1" bestFit="1" customWidth="1"/>
    <col min="15097" max="15097" width="18.375" style="1" bestFit="1" customWidth="1"/>
    <col min="15098" max="15098" width="13.375" style="1" bestFit="1" customWidth="1"/>
    <col min="15099" max="15100" width="10.375" style="1" bestFit="1" customWidth="1"/>
    <col min="15101" max="15101" width="8.5" style="1" bestFit="1" customWidth="1"/>
    <col min="15102" max="15103" width="10.375" style="1" bestFit="1" customWidth="1"/>
    <col min="15104" max="15105" width="17.375" style="1" bestFit="1" customWidth="1"/>
    <col min="15106" max="15106" width="11.375" style="1" bestFit="1" customWidth="1"/>
    <col min="15107" max="15107" width="10.375" style="1" bestFit="1" customWidth="1"/>
    <col min="15108" max="15109" width="8.5" style="1" bestFit="1" customWidth="1"/>
    <col min="15110" max="15111" width="10.375" style="1" bestFit="1" customWidth="1"/>
    <col min="15112" max="15114" width="8.5" style="1" bestFit="1" customWidth="1"/>
    <col min="15115" max="15115" width="11.375" style="1" bestFit="1" customWidth="1"/>
    <col min="15116" max="15116" width="17.375" style="1" bestFit="1" customWidth="1"/>
    <col min="15117" max="15118" width="21.375" style="1" bestFit="1" customWidth="1"/>
    <col min="15119" max="15351" width="8.625" style="1"/>
    <col min="15352" max="15352" width="4.875" style="1" bestFit="1" customWidth="1"/>
    <col min="15353" max="15353" width="18.375" style="1" bestFit="1" customWidth="1"/>
    <col min="15354" max="15354" width="13.375" style="1" bestFit="1" customWidth="1"/>
    <col min="15355" max="15356" width="10.375" style="1" bestFit="1" customWidth="1"/>
    <col min="15357" max="15357" width="8.5" style="1" bestFit="1" customWidth="1"/>
    <col min="15358" max="15359" width="10.375" style="1" bestFit="1" customWidth="1"/>
    <col min="15360" max="15361" width="17.375" style="1" bestFit="1" customWidth="1"/>
    <col min="15362" max="15362" width="11.375" style="1" bestFit="1" customWidth="1"/>
    <col min="15363" max="15363" width="10.375" style="1" bestFit="1" customWidth="1"/>
    <col min="15364" max="15365" width="8.5" style="1" bestFit="1" customWidth="1"/>
    <col min="15366" max="15367" width="10.375" style="1" bestFit="1" customWidth="1"/>
    <col min="15368" max="15370" width="8.5" style="1" bestFit="1" customWidth="1"/>
    <col min="15371" max="15371" width="11.375" style="1" bestFit="1" customWidth="1"/>
    <col min="15372" max="15372" width="17.375" style="1" bestFit="1" customWidth="1"/>
    <col min="15373" max="15374" width="21.375" style="1" bestFit="1" customWidth="1"/>
    <col min="15375" max="15607" width="8.625" style="1"/>
    <col min="15608" max="15608" width="4.875" style="1" bestFit="1" customWidth="1"/>
    <col min="15609" max="15609" width="18.375" style="1" bestFit="1" customWidth="1"/>
    <col min="15610" max="15610" width="13.375" style="1" bestFit="1" customWidth="1"/>
    <col min="15611" max="15612" width="10.375" style="1" bestFit="1" customWidth="1"/>
    <col min="15613" max="15613" width="8.5" style="1" bestFit="1" customWidth="1"/>
    <col min="15614" max="15615" width="10.375" style="1" bestFit="1" customWidth="1"/>
    <col min="15616" max="15617" width="17.375" style="1" bestFit="1" customWidth="1"/>
    <col min="15618" max="15618" width="11.375" style="1" bestFit="1" customWidth="1"/>
    <col min="15619" max="15619" width="10.375" style="1" bestFit="1" customWidth="1"/>
    <col min="15620" max="15621" width="8.5" style="1" bestFit="1" customWidth="1"/>
    <col min="15622" max="15623" width="10.375" style="1" bestFit="1" customWidth="1"/>
    <col min="15624" max="15626" width="8.5" style="1" bestFit="1" customWidth="1"/>
    <col min="15627" max="15627" width="11.375" style="1" bestFit="1" customWidth="1"/>
    <col min="15628" max="15628" width="17.375" style="1" bestFit="1" customWidth="1"/>
    <col min="15629" max="15630" width="21.375" style="1" bestFit="1" customWidth="1"/>
    <col min="15631" max="15863" width="8.625" style="1"/>
    <col min="15864" max="15864" width="4.875" style="1" bestFit="1" customWidth="1"/>
    <col min="15865" max="15865" width="18.375" style="1" bestFit="1" customWidth="1"/>
    <col min="15866" max="15866" width="13.375" style="1" bestFit="1" customWidth="1"/>
    <col min="15867" max="15868" width="10.375" style="1" bestFit="1" customWidth="1"/>
    <col min="15869" max="15869" width="8.5" style="1" bestFit="1" customWidth="1"/>
    <col min="15870" max="15871" width="10.375" style="1" bestFit="1" customWidth="1"/>
    <col min="15872" max="15873" width="17.375" style="1" bestFit="1" customWidth="1"/>
    <col min="15874" max="15874" width="11.375" style="1" bestFit="1" customWidth="1"/>
    <col min="15875" max="15875" width="10.375" style="1" bestFit="1" customWidth="1"/>
    <col min="15876" max="15877" width="8.5" style="1" bestFit="1" customWidth="1"/>
    <col min="15878" max="15879" width="10.375" style="1" bestFit="1" customWidth="1"/>
    <col min="15880" max="15882" width="8.5" style="1" bestFit="1" customWidth="1"/>
    <col min="15883" max="15883" width="11.375" style="1" bestFit="1" customWidth="1"/>
    <col min="15884" max="15884" width="17.375" style="1" bestFit="1" customWidth="1"/>
    <col min="15885" max="15886" width="21.375" style="1" bestFit="1" customWidth="1"/>
    <col min="15887" max="16119" width="8.625" style="1"/>
    <col min="16120" max="16120" width="4.875" style="1" bestFit="1" customWidth="1"/>
    <col min="16121" max="16121" width="18.375" style="1" bestFit="1" customWidth="1"/>
    <col min="16122" max="16122" width="13.375" style="1" bestFit="1" customWidth="1"/>
    <col min="16123" max="16124" width="10.375" style="1" bestFit="1" customWidth="1"/>
    <col min="16125" max="16125" width="8.5" style="1" bestFit="1" customWidth="1"/>
    <col min="16126" max="16127" width="10.375" style="1" bestFit="1" customWidth="1"/>
    <col min="16128" max="16129" width="17.375" style="1" bestFit="1" customWidth="1"/>
    <col min="16130" max="16130" width="11.375" style="1" bestFit="1" customWidth="1"/>
    <col min="16131" max="16131" width="10.375" style="1" bestFit="1" customWidth="1"/>
    <col min="16132" max="16133" width="8.5" style="1" bestFit="1" customWidth="1"/>
    <col min="16134" max="16135" width="10.375" style="1" bestFit="1" customWidth="1"/>
    <col min="16136" max="16138" width="8.5" style="1" bestFit="1" customWidth="1"/>
    <col min="16139" max="16139" width="11.375" style="1" bestFit="1" customWidth="1"/>
    <col min="16140" max="16140" width="17.375" style="1" bestFit="1" customWidth="1"/>
    <col min="16141" max="16142" width="21.375" style="1" bestFit="1" customWidth="1"/>
    <col min="16143" max="16375" width="8.625" style="1"/>
    <col min="16376" max="16384" width="8.625" style="1" customWidth="1"/>
  </cols>
  <sheetData>
    <row r="1" spans="1:10" x14ac:dyDescent="0.2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20" t="s">
        <v>9</v>
      </c>
      <c r="B2" s="2">
        <v>25</v>
      </c>
      <c r="C2" s="1">
        <f ca="1">RANDBETWEEN(550,900)</f>
        <v>797</v>
      </c>
      <c r="D2" s="1">
        <f t="shared" ref="D2:H9" ca="1" si="0">RANDBETWEEN(550,900)</f>
        <v>571</v>
      </c>
      <c r="E2" s="1">
        <f t="shared" ca="1" si="0"/>
        <v>771</v>
      </c>
      <c r="F2" s="1">
        <f ca="1">RANDBETWEEN(550,1000)</f>
        <v>666</v>
      </c>
      <c r="G2" s="1">
        <f t="shared" ca="1" si="0"/>
        <v>640</v>
      </c>
      <c r="H2" s="1">
        <f t="shared" ca="1" si="0"/>
        <v>768</v>
      </c>
      <c r="I2" s="1">
        <f ca="1">RANDBETWEEN(450,800)</f>
        <v>569</v>
      </c>
      <c r="J2" s="3">
        <f ca="1">SUM(C2:I2)</f>
        <v>4782</v>
      </c>
    </row>
    <row r="3" spans="1:10" x14ac:dyDescent="0.2">
      <c r="A3" s="20"/>
      <c r="B3" s="2">
        <v>26</v>
      </c>
      <c r="C3" s="1">
        <f t="shared" ref="C3:C9" ca="1" si="1">RANDBETWEEN(550,900)</f>
        <v>736</v>
      </c>
      <c r="D3" s="1">
        <f t="shared" ca="1" si="0"/>
        <v>583</v>
      </c>
      <c r="E3" s="1">
        <f ca="1">RANDBETWEEN(550,900)</f>
        <v>740</v>
      </c>
      <c r="F3" s="1">
        <f t="shared" ref="F3:F9" ca="1" si="2">RANDBETWEEN(550,1000)</f>
        <v>976</v>
      </c>
      <c r="G3" s="1">
        <f t="shared" ca="1" si="0"/>
        <v>686</v>
      </c>
      <c r="H3" s="1">
        <f t="shared" ca="1" si="0"/>
        <v>884</v>
      </c>
      <c r="I3" s="1">
        <f t="shared" ref="I3:I9" ca="1" si="3">RANDBETWEEN(450,800)</f>
        <v>752</v>
      </c>
      <c r="J3" s="3">
        <f t="shared" ref="J3:J13" ca="1" si="4">SUM(C3:I3)</f>
        <v>5357</v>
      </c>
    </row>
    <row r="4" spans="1:10" x14ac:dyDescent="0.2">
      <c r="A4" s="20"/>
      <c r="B4" s="2">
        <v>27</v>
      </c>
      <c r="C4" s="1">
        <f t="shared" ca="1" si="1"/>
        <v>694</v>
      </c>
      <c r="D4" s="1">
        <f t="shared" ca="1" si="0"/>
        <v>727</v>
      </c>
      <c r="E4" s="1">
        <f t="shared" ca="1" si="0"/>
        <v>837</v>
      </c>
      <c r="F4" s="1">
        <f ca="1">RANDBETWEEN(550,1000)</f>
        <v>770</v>
      </c>
      <c r="G4" s="1">
        <f t="shared" ca="1" si="0"/>
        <v>742</v>
      </c>
      <c r="H4" s="1">
        <f t="shared" ca="1" si="0"/>
        <v>687</v>
      </c>
      <c r="I4" s="1">
        <f t="shared" ca="1" si="3"/>
        <v>648</v>
      </c>
      <c r="J4" s="3">
        <f t="shared" ca="1" si="4"/>
        <v>5105</v>
      </c>
    </row>
    <row r="5" spans="1:10" x14ac:dyDescent="0.2">
      <c r="A5" s="20"/>
      <c r="B5" s="2">
        <v>28</v>
      </c>
      <c r="C5" s="1">
        <f t="shared" ca="1" si="1"/>
        <v>621</v>
      </c>
      <c r="D5" s="1">
        <f t="shared" ca="1" si="0"/>
        <v>839</v>
      </c>
      <c r="E5" s="1">
        <f t="shared" ca="1" si="0"/>
        <v>685</v>
      </c>
      <c r="F5" s="1">
        <f ca="1">RANDBETWEEN(550,1000)</f>
        <v>932</v>
      </c>
      <c r="G5" s="1">
        <f t="shared" ca="1" si="0"/>
        <v>726</v>
      </c>
      <c r="H5" s="1">
        <f t="shared" ca="1" si="0"/>
        <v>752</v>
      </c>
      <c r="I5" s="1">
        <f t="shared" ca="1" si="3"/>
        <v>457</v>
      </c>
      <c r="J5" s="3">
        <f t="shared" ca="1" si="4"/>
        <v>5012</v>
      </c>
    </row>
    <row r="6" spans="1:10" x14ac:dyDescent="0.2">
      <c r="A6" s="20"/>
      <c r="B6" s="2">
        <v>29</v>
      </c>
      <c r="C6" s="1">
        <f t="shared" ca="1" si="1"/>
        <v>573</v>
      </c>
      <c r="D6" s="1">
        <f t="shared" ca="1" si="0"/>
        <v>758</v>
      </c>
      <c r="E6" s="1">
        <f t="shared" ca="1" si="0"/>
        <v>604</v>
      </c>
      <c r="F6" s="1">
        <f ca="1">RANDBETWEEN(550,1000)</f>
        <v>676</v>
      </c>
      <c r="G6" s="1">
        <f t="shared" ca="1" si="0"/>
        <v>732</v>
      </c>
      <c r="H6" s="1">
        <f t="shared" ca="1" si="0"/>
        <v>676</v>
      </c>
      <c r="I6" s="1">
        <f t="shared" ca="1" si="3"/>
        <v>766</v>
      </c>
      <c r="J6" s="3">
        <f t="shared" ca="1" si="4"/>
        <v>4785</v>
      </c>
    </row>
    <row r="7" spans="1:10" x14ac:dyDescent="0.2">
      <c r="A7" s="20"/>
      <c r="B7" s="2">
        <v>30</v>
      </c>
      <c r="C7" s="1">
        <f t="shared" ca="1" si="1"/>
        <v>822</v>
      </c>
      <c r="D7" s="1">
        <f t="shared" ca="1" si="0"/>
        <v>631</v>
      </c>
      <c r="E7" s="1">
        <f t="shared" ca="1" si="0"/>
        <v>647</v>
      </c>
      <c r="F7" s="1">
        <f t="shared" ca="1" si="2"/>
        <v>587</v>
      </c>
      <c r="G7" s="1">
        <f t="shared" ca="1" si="0"/>
        <v>685</v>
      </c>
      <c r="H7" s="1">
        <f t="shared" ca="1" si="0"/>
        <v>555</v>
      </c>
      <c r="I7" s="1">
        <f t="shared" ca="1" si="3"/>
        <v>681</v>
      </c>
      <c r="J7" s="3">
        <f t="shared" ca="1" si="4"/>
        <v>4608</v>
      </c>
    </row>
    <row r="8" spans="1:10" x14ac:dyDescent="0.2">
      <c r="A8" s="20"/>
      <c r="B8" s="2">
        <v>31</v>
      </c>
      <c r="C8" s="1">
        <f t="shared" ca="1" si="1"/>
        <v>841</v>
      </c>
      <c r="D8" s="1">
        <f t="shared" ca="1" si="0"/>
        <v>574</v>
      </c>
      <c r="E8" s="1">
        <f t="shared" ca="1" si="0"/>
        <v>790</v>
      </c>
      <c r="F8" s="1">
        <f t="shared" ca="1" si="2"/>
        <v>716</v>
      </c>
      <c r="G8" s="1">
        <f t="shared" ca="1" si="0"/>
        <v>783</v>
      </c>
      <c r="H8" s="1">
        <f t="shared" ca="1" si="0"/>
        <v>611</v>
      </c>
      <c r="I8" s="1">
        <f t="shared" ca="1" si="3"/>
        <v>562</v>
      </c>
      <c r="J8" s="3">
        <f t="shared" ca="1" si="4"/>
        <v>4877</v>
      </c>
    </row>
    <row r="9" spans="1:10" x14ac:dyDescent="0.2">
      <c r="A9" s="20"/>
      <c r="B9" s="2">
        <v>32</v>
      </c>
      <c r="C9" s="1">
        <f t="shared" ca="1" si="1"/>
        <v>882</v>
      </c>
      <c r="D9" s="1">
        <f t="shared" ca="1" si="0"/>
        <v>868</v>
      </c>
      <c r="E9" s="1">
        <f t="shared" ca="1" si="0"/>
        <v>553</v>
      </c>
      <c r="F9" s="1">
        <f t="shared" ca="1" si="2"/>
        <v>642</v>
      </c>
      <c r="G9" s="1">
        <f t="shared" ca="1" si="0"/>
        <v>616</v>
      </c>
      <c r="H9" s="1">
        <f t="shared" ca="1" si="0"/>
        <v>618</v>
      </c>
      <c r="I9" s="1">
        <f t="shared" ca="1" si="3"/>
        <v>687</v>
      </c>
      <c r="J9" s="3">
        <f t="shared" ca="1" si="4"/>
        <v>4866</v>
      </c>
    </row>
    <row r="10" spans="1:10" x14ac:dyDescent="0.2">
      <c r="A10" s="21" t="s">
        <v>10</v>
      </c>
      <c r="B10" s="4">
        <v>33</v>
      </c>
      <c r="C10" s="1">
        <f ca="1">RANDBETWEEN(600,900)</f>
        <v>777</v>
      </c>
      <c r="D10" s="1">
        <f t="shared" ref="D10:H13" ca="1" si="5">RANDBETWEEN(600,900)</f>
        <v>776</v>
      </c>
      <c r="E10" s="1">
        <f t="shared" ca="1" si="5"/>
        <v>844</v>
      </c>
      <c r="F10" s="1">
        <f ca="1">RANDBETWEEN(600,1000)</f>
        <v>840</v>
      </c>
      <c r="G10" s="1">
        <f t="shared" ca="1" si="5"/>
        <v>781</v>
      </c>
      <c r="H10" s="1">
        <f t="shared" ca="1" si="5"/>
        <v>628</v>
      </c>
      <c r="I10" s="1">
        <f ca="1">RANDBETWEEN(600,870)</f>
        <v>821</v>
      </c>
      <c r="J10" s="3">
        <f t="shared" ca="1" si="4"/>
        <v>5467</v>
      </c>
    </row>
    <row r="11" spans="1:10" x14ac:dyDescent="0.2">
      <c r="A11" s="21"/>
      <c r="B11" s="4">
        <v>34</v>
      </c>
      <c r="C11" s="1">
        <f ca="1">RANDBETWEEN(600,900)</f>
        <v>708</v>
      </c>
      <c r="D11" s="1">
        <f t="shared" ca="1" si="5"/>
        <v>638</v>
      </c>
      <c r="E11" s="1">
        <f t="shared" ca="1" si="5"/>
        <v>814</v>
      </c>
      <c r="F11" s="1">
        <f ca="1">RANDBETWEEN(600,1000)</f>
        <v>665</v>
      </c>
      <c r="G11" s="1">
        <f t="shared" ca="1" si="5"/>
        <v>694</v>
      </c>
      <c r="H11" s="1">
        <f t="shared" ca="1" si="5"/>
        <v>655</v>
      </c>
      <c r="I11" s="1">
        <f ca="1">RANDBETWEEN(600,870)</f>
        <v>759</v>
      </c>
      <c r="J11" s="3">
        <f t="shared" ca="1" si="4"/>
        <v>4933</v>
      </c>
    </row>
    <row r="12" spans="1:10" x14ac:dyDescent="0.2">
      <c r="A12" s="21"/>
      <c r="B12" s="4">
        <v>35</v>
      </c>
      <c r="C12" s="1">
        <f ca="1">RANDBETWEEN(600,900)</f>
        <v>822</v>
      </c>
      <c r="D12" s="1">
        <f t="shared" ca="1" si="5"/>
        <v>851</v>
      </c>
      <c r="E12" s="1">
        <f t="shared" ca="1" si="5"/>
        <v>789</v>
      </c>
      <c r="F12" s="1">
        <f ca="1">RANDBETWEEN(600,1000)</f>
        <v>784</v>
      </c>
      <c r="G12" s="1">
        <f t="shared" ca="1" si="5"/>
        <v>830</v>
      </c>
      <c r="H12" s="1">
        <f t="shared" ca="1" si="5"/>
        <v>813</v>
      </c>
      <c r="I12" s="1">
        <f ca="1">RANDBETWEEN(600,870)</f>
        <v>686</v>
      </c>
      <c r="J12" s="3">
        <f t="shared" ca="1" si="4"/>
        <v>5575</v>
      </c>
    </row>
    <row r="13" spans="1:10" x14ac:dyDescent="0.2">
      <c r="A13" s="21"/>
      <c r="B13" s="4">
        <v>36</v>
      </c>
      <c r="C13" s="1">
        <f ca="1">RANDBETWEEN(600,900)</f>
        <v>654</v>
      </c>
      <c r="D13" s="1">
        <f t="shared" ca="1" si="5"/>
        <v>769</v>
      </c>
      <c r="E13" s="1">
        <f t="shared" ca="1" si="5"/>
        <v>688</v>
      </c>
      <c r="F13" s="1">
        <f ca="1">RANDBETWEEN(600,1000)</f>
        <v>996</v>
      </c>
      <c r="G13" s="1">
        <f t="shared" ca="1" si="5"/>
        <v>689</v>
      </c>
      <c r="H13" s="1">
        <f t="shared" ca="1" si="5"/>
        <v>644</v>
      </c>
      <c r="I13" s="1">
        <f ca="1">RANDBETWEEN(600,870)</f>
        <v>726</v>
      </c>
      <c r="J13" s="3">
        <f t="shared" ca="1" si="4"/>
        <v>5166</v>
      </c>
    </row>
    <row r="14" spans="1:10" x14ac:dyDescent="0.2">
      <c r="B14" s="2" t="s">
        <v>11</v>
      </c>
      <c r="C14" s="3">
        <f t="shared" ref="C14:J14" ca="1" si="6">AVERAGE(C2:C13)</f>
        <v>743.91666666666663</v>
      </c>
      <c r="D14" s="3">
        <f t="shared" ca="1" si="6"/>
        <v>715.41666666666663</v>
      </c>
      <c r="E14" s="3">
        <f t="shared" ca="1" si="6"/>
        <v>730.16666666666663</v>
      </c>
      <c r="F14" s="3">
        <f t="shared" ca="1" si="6"/>
        <v>770.83333333333337</v>
      </c>
      <c r="G14" s="3">
        <f t="shared" ca="1" si="6"/>
        <v>717</v>
      </c>
      <c r="H14" s="3">
        <f t="shared" ca="1" si="6"/>
        <v>690.91666666666663</v>
      </c>
      <c r="I14" s="3">
        <f t="shared" ca="1" si="6"/>
        <v>676.16666666666663</v>
      </c>
      <c r="J14" s="3">
        <f t="shared" ca="1" si="6"/>
        <v>5044.416666666667</v>
      </c>
    </row>
    <row r="15" spans="1:10" x14ac:dyDescent="0.2">
      <c r="B15" s="2" t="s">
        <v>12</v>
      </c>
      <c r="C15" s="22">
        <v>7.5391418286705907</v>
      </c>
      <c r="D15" s="22"/>
      <c r="E15" s="22"/>
      <c r="F15" s="22"/>
      <c r="G15" s="22"/>
      <c r="H15" s="22"/>
      <c r="I15" s="22"/>
      <c r="J15" s="3"/>
    </row>
    <row r="16" spans="1:10" x14ac:dyDescent="0.2">
      <c r="B16" s="2" t="s">
        <v>13</v>
      </c>
      <c r="C16" s="5">
        <f ca="1">C14/$J$14*$C$15</f>
        <v>1.1118219666056921</v>
      </c>
      <c r="D16" s="5">
        <f t="shared" ref="D16:I16" ca="1" si="7">D14/$J$14*$C$15</f>
        <v>1.0692272413251782</v>
      </c>
      <c r="E16" s="5">
        <f t="shared" ca="1" si="7"/>
        <v>1.0912718798475494</v>
      </c>
      <c r="F16" s="5">
        <f t="shared" ca="1" si="7"/>
        <v>1.1520503182595108</v>
      </c>
      <c r="G16" s="5">
        <f t="shared" ca="1" si="7"/>
        <v>1.0715936149518734</v>
      </c>
      <c r="H16" s="5">
        <f t="shared" ca="1" si="7"/>
        <v>1.0326107231015786</v>
      </c>
      <c r="I16" s="5">
        <f t="shared" ca="1" si="7"/>
        <v>1.0105660845792075</v>
      </c>
      <c r="J16" s="5"/>
    </row>
    <row r="17" spans="2:10" x14ac:dyDescent="0.2">
      <c r="B17" s="20" t="s">
        <v>14</v>
      </c>
      <c r="C17" s="20"/>
      <c r="D17" s="20"/>
      <c r="E17" s="20"/>
      <c r="F17" s="20"/>
      <c r="G17" s="20"/>
      <c r="H17" s="20"/>
      <c r="I17" s="20"/>
      <c r="J17" s="20"/>
    </row>
    <row r="18" spans="2:10" ht="15" thickBot="1" x14ac:dyDescent="0.25">
      <c r="B18" s="1"/>
    </row>
    <row r="19" spans="2:10" x14ac:dyDescent="0.2">
      <c r="B19" s="6" t="s">
        <v>0</v>
      </c>
      <c r="C19" s="7" t="s">
        <v>1</v>
      </c>
      <c r="D19" s="7" t="s">
        <v>2</v>
      </c>
      <c r="E19" s="7" t="s">
        <v>3</v>
      </c>
      <c r="F19" s="7" t="s">
        <v>4</v>
      </c>
      <c r="G19" s="7" t="s">
        <v>5</v>
      </c>
      <c r="H19" s="7" t="s">
        <v>6</v>
      </c>
      <c r="I19" s="8" t="s">
        <v>7</v>
      </c>
    </row>
    <row r="20" spans="2:10" x14ac:dyDescent="0.2">
      <c r="B20" s="9">
        <v>1</v>
      </c>
      <c r="F20" s="1">
        <f ca="1">RANDBETWEEN(5000,10000)</f>
        <v>7837</v>
      </c>
      <c r="G20" s="1">
        <f t="shared" ref="G20:H23" ca="1" si="8">RANDBETWEEN(5000,8000)</f>
        <v>6654</v>
      </c>
      <c r="H20" s="1">
        <f t="shared" ca="1" si="8"/>
        <v>6682</v>
      </c>
      <c r="I20" s="10">
        <f ca="1">RANDBETWEEN(5000,7000)</f>
        <v>6870</v>
      </c>
      <c r="J20" s="3"/>
    </row>
    <row r="21" spans="2:10" x14ac:dyDescent="0.2">
      <c r="B21" s="9">
        <v>2</v>
      </c>
      <c r="C21" s="1">
        <f t="shared" ref="C21:E28" ca="1" si="9">RANDBETWEEN(5000,8000)</f>
        <v>5445</v>
      </c>
      <c r="D21" s="1">
        <f t="shared" ca="1" si="9"/>
        <v>5067</v>
      </c>
      <c r="E21" s="1">
        <f t="shared" ca="1" si="9"/>
        <v>6673</v>
      </c>
      <c r="F21" s="1">
        <f ca="1">RANDBETWEEN(5000,10000)</f>
        <v>5800</v>
      </c>
      <c r="G21" s="1">
        <f t="shared" ca="1" si="8"/>
        <v>7126</v>
      </c>
      <c r="H21" s="1">
        <f t="shared" ca="1" si="8"/>
        <v>6759</v>
      </c>
      <c r="I21" s="10">
        <f ca="1">RANDBETWEEN(5000,7000)</f>
        <v>6598</v>
      </c>
      <c r="J21" s="3"/>
    </row>
    <row r="22" spans="2:10" x14ac:dyDescent="0.2">
      <c r="B22" s="9">
        <v>3</v>
      </c>
      <c r="C22" s="1">
        <f t="shared" ca="1" si="9"/>
        <v>7817</v>
      </c>
      <c r="D22" s="1">
        <f t="shared" ca="1" si="9"/>
        <v>6511</v>
      </c>
      <c r="E22" s="1">
        <f t="shared" ca="1" si="9"/>
        <v>7128</v>
      </c>
      <c r="F22" s="1">
        <f ca="1">RANDBETWEEN(5000,10000)</f>
        <v>8639</v>
      </c>
      <c r="G22" s="1">
        <f t="shared" ca="1" si="8"/>
        <v>7874</v>
      </c>
      <c r="H22" s="1">
        <f t="shared" ca="1" si="8"/>
        <v>6217</v>
      </c>
      <c r="I22" s="10">
        <f ca="1">RANDBETWEEN(5000,7000)</f>
        <v>6438</v>
      </c>
      <c r="J22" s="3"/>
    </row>
    <row r="23" spans="2:10" x14ac:dyDescent="0.2">
      <c r="B23" s="9">
        <v>4</v>
      </c>
      <c r="C23" s="1">
        <f t="shared" ca="1" si="9"/>
        <v>5694</v>
      </c>
      <c r="D23" s="1">
        <f t="shared" ca="1" si="9"/>
        <v>6126</v>
      </c>
      <c r="E23" s="1">
        <f t="shared" ca="1" si="9"/>
        <v>6591</v>
      </c>
      <c r="F23" s="1">
        <f ca="1">RANDBETWEEN(5000,10000)</f>
        <v>9730</v>
      </c>
      <c r="G23" s="1">
        <f t="shared" ca="1" si="8"/>
        <v>7439</v>
      </c>
      <c r="H23" s="1">
        <f t="shared" ca="1" si="8"/>
        <v>7414</v>
      </c>
      <c r="I23" s="10">
        <f ca="1">RANDBETWEEN(5000,7000)</f>
        <v>6609</v>
      </c>
      <c r="J23" s="3"/>
    </row>
    <row r="24" spans="2:10" x14ac:dyDescent="0.2">
      <c r="B24" s="9" t="s">
        <v>15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11" t="s">
        <v>15</v>
      </c>
      <c r="J24" s="2"/>
    </row>
    <row r="25" spans="2:10" x14ac:dyDescent="0.2">
      <c r="B25" s="9">
        <v>50</v>
      </c>
      <c r="C25" s="1">
        <f t="shared" ca="1" si="9"/>
        <v>6182</v>
      </c>
      <c r="D25" s="1">
        <f t="shared" ca="1" si="9"/>
        <v>7720</v>
      </c>
      <c r="E25" s="1">
        <f t="shared" ca="1" si="9"/>
        <v>5794</v>
      </c>
      <c r="F25" s="1">
        <f ca="1">RANDBETWEEN(5000,10000)</f>
        <v>6478</v>
      </c>
      <c r="G25" s="1">
        <f t="shared" ref="G25:H27" ca="1" si="10">RANDBETWEEN(5000,8000)</f>
        <v>7493</v>
      </c>
      <c r="H25" s="1">
        <f t="shared" ca="1" si="10"/>
        <v>6605</v>
      </c>
      <c r="I25" s="10">
        <f ca="1">RANDBETWEEN(5000,7000)</f>
        <v>6055</v>
      </c>
      <c r="J25" s="3"/>
    </row>
    <row r="26" spans="2:10" x14ac:dyDescent="0.2">
      <c r="B26" s="9">
        <v>51</v>
      </c>
      <c r="C26" s="1">
        <f t="shared" ca="1" si="9"/>
        <v>5668</v>
      </c>
      <c r="D26" s="1">
        <f t="shared" ca="1" si="9"/>
        <v>6053</v>
      </c>
      <c r="E26" s="1">
        <f t="shared" ca="1" si="9"/>
        <v>5316</v>
      </c>
      <c r="F26" s="1">
        <f ca="1">RANDBETWEEN(5000,10000)</f>
        <v>9850</v>
      </c>
      <c r="G26" s="1">
        <f t="shared" ca="1" si="10"/>
        <v>7465</v>
      </c>
      <c r="H26" s="1">
        <f t="shared" ca="1" si="10"/>
        <v>5126</v>
      </c>
      <c r="I26" s="10">
        <f ca="1">RANDBETWEEN(5000,7000)</f>
        <v>5507</v>
      </c>
      <c r="J26" s="3"/>
    </row>
    <row r="27" spans="2:10" x14ac:dyDescent="0.2">
      <c r="B27" s="9">
        <v>52</v>
      </c>
      <c r="C27" s="1">
        <f t="shared" ca="1" si="9"/>
        <v>7587</v>
      </c>
      <c r="D27" s="1">
        <f t="shared" ca="1" si="9"/>
        <v>7948</v>
      </c>
      <c r="E27" s="1">
        <f t="shared" ca="1" si="9"/>
        <v>7615</v>
      </c>
      <c r="F27" s="1">
        <f ca="1">RANDBETWEEN(5000,10000)</f>
        <v>5077</v>
      </c>
      <c r="G27" s="1">
        <f t="shared" ca="1" si="10"/>
        <v>5705</v>
      </c>
      <c r="H27" s="1">
        <f t="shared" ca="1" si="10"/>
        <v>5263</v>
      </c>
      <c r="I27" s="10">
        <f ca="1">RANDBETWEEN(5000,7000)</f>
        <v>6312</v>
      </c>
      <c r="J27" s="3"/>
    </row>
    <row r="28" spans="2:10" x14ac:dyDescent="0.2">
      <c r="B28" s="9">
        <v>53</v>
      </c>
      <c r="C28" s="1">
        <f t="shared" ca="1" si="9"/>
        <v>7586</v>
      </c>
      <c r="D28" s="1">
        <f t="shared" ca="1" si="9"/>
        <v>5983</v>
      </c>
      <c r="E28" s="1">
        <f t="shared" ca="1" si="9"/>
        <v>7679</v>
      </c>
      <c r="F28" s="1">
        <f ca="1">RANDBETWEEN(5000,10000)</f>
        <v>6727</v>
      </c>
      <c r="I28" s="10"/>
      <c r="J28" s="3"/>
    </row>
    <row r="29" spans="2:10" x14ac:dyDescent="0.2">
      <c r="B29" s="9" t="s">
        <v>11</v>
      </c>
      <c r="C29" s="3">
        <f t="shared" ref="C29:I29" ca="1" si="11">AVERAGE(C20:C28)</f>
        <v>6568.4285714285716</v>
      </c>
      <c r="D29" s="3">
        <f t="shared" ca="1" si="11"/>
        <v>6486.8571428571431</v>
      </c>
      <c r="E29" s="3">
        <f t="shared" ca="1" si="11"/>
        <v>6685.1428571428569</v>
      </c>
      <c r="F29" s="3">
        <f t="shared" ca="1" si="11"/>
        <v>7517.25</v>
      </c>
      <c r="G29" s="3">
        <f t="shared" ca="1" si="11"/>
        <v>7108</v>
      </c>
      <c r="H29" s="3">
        <f t="shared" ca="1" si="11"/>
        <v>6295.1428571428569</v>
      </c>
      <c r="I29" s="12">
        <f t="shared" ca="1" si="11"/>
        <v>6341.2857142857147</v>
      </c>
      <c r="J29" s="3"/>
    </row>
    <row r="30" spans="2:10" x14ac:dyDescent="0.2">
      <c r="B30" s="9" t="s">
        <v>16</v>
      </c>
      <c r="C30" s="5">
        <f t="shared" ref="C30:I30" ca="1" si="12">C29/MIN($C$29:$I$29)</f>
        <v>1.0434121544955295</v>
      </c>
      <c r="D30" s="5">
        <f t="shared" ca="1" si="12"/>
        <v>1.0304543185222168</v>
      </c>
      <c r="E30" s="5">
        <f t="shared" ca="1" si="12"/>
        <v>1.0619525257568194</v>
      </c>
      <c r="F30" s="5">
        <f t="shared" ca="1" si="12"/>
        <v>1.1941349339626923</v>
      </c>
      <c r="G30" s="5">
        <f t="shared" ca="1" si="12"/>
        <v>1.1291244950755686</v>
      </c>
      <c r="H30" s="5">
        <f t="shared" ca="1" si="12"/>
        <v>1</v>
      </c>
      <c r="I30" s="13">
        <f t="shared" ca="1" si="12"/>
        <v>1.0073299142195797</v>
      </c>
    </row>
    <row r="31" spans="2:10" ht="15" thickBot="1" x14ac:dyDescent="0.25">
      <c r="B31" s="14" t="s">
        <v>17</v>
      </c>
      <c r="C31" s="15"/>
      <c r="D31" s="15"/>
      <c r="E31" s="15"/>
      <c r="F31" s="15"/>
      <c r="G31" s="15"/>
      <c r="H31" s="15"/>
      <c r="I31" s="16">
        <f ca="1">SUM(C30:I30)</f>
        <v>7.4664083420324063</v>
      </c>
    </row>
    <row r="34" spans="1:11" x14ac:dyDescent="0.2"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</row>
    <row r="35" spans="1:11" x14ac:dyDescent="0.2">
      <c r="A35" s="17"/>
      <c r="B35" s="2" t="s">
        <v>13</v>
      </c>
      <c r="C35" s="5">
        <v>1.1299999999999999</v>
      </c>
      <c r="D35" s="5">
        <v>1.08</v>
      </c>
      <c r="E35" s="5">
        <v>1.01</v>
      </c>
      <c r="F35" s="5">
        <v>1.21</v>
      </c>
      <c r="G35" s="5">
        <v>1.05</v>
      </c>
      <c r="H35" s="5">
        <v>1.1399999999999999</v>
      </c>
      <c r="I35" s="5">
        <v>0.91</v>
      </c>
      <c r="J35" s="5"/>
    </row>
    <row r="36" spans="1:11" x14ac:dyDescent="0.2">
      <c r="A36" s="17"/>
      <c r="B36" s="2" t="s">
        <v>18</v>
      </c>
      <c r="C36" s="22">
        <v>33.409999999999997</v>
      </c>
      <c r="D36" s="22"/>
      <c r="E36" s="22"/>
      <c r="F36" s="22"/>
      <c r="G36" s="22"/>
      <c r="H36" s="22"/>
      <c r="I36" s="22"/>
      <c r="J36" s="5"/>
    </row>
    <row r="37" spans="1:11" x14ac:dyDescent="0.2">
      <c r="A37" s="17"/>
      <c r="B37" s="2" t="s">
        <v>19</v>
      </c>
      <c r="C37" s="20">
        <v>30000</v>
      </c>
      <c r="D37" s="20"/>
      <c r="E37" s="20"/>
      <c r="F37" s="20"/>
      <c r="G37" s="20"/>
      <c r="H37" s="20"/>
      <c r="I37" s="20"/>
      <c r="J37"/>
    </row>
    <row r="38" spans="1:11" x14ac:dyDescent="0.2">
      <c r="A38" s="17"/>
      <c r="B38" s="4" t="s">
        <v>20</v>
      </c>
      <c r="C38" s="18">
        <f t="shared" ref="C38:I38" si="13">$C$37*(C35/$C$36)</f>
        <v>1014.6662675845555</v>
      </c>
      <c r="D38" s="18">
        <f t="shared" si="13"/>
        <v>969.76953008081421</v>
      </c>
      <c r="E38" s="18">
        <f t="shared" si="13"/>
        <v>906.91409757557631</v>
      </c>
      <c r="F38" s="18">
        <f t="shared" si="13"/>
        <v>1086.5010475905419</v>
      </c>
      <c r="G38" s="18">
        <f t="shared" si="13"/>
        <v>942.83148757856952</v>
      </c>
      <c r="H38" s="18">
        <f t="shared" si="13"/>
        <v>1023.6456150853039</v>
      </c>
      <c r="I38" s="18">
        <f t="shared" si="13"/>
        <v>817.12062256809349</v>
      </c>
      <c r="J38" s="3">
        <f>SUM(C38:I38)</f>
        <v>6761.4486680634545</v>
      </c>
      <c r="K38" s="1">
        <f>J38/7*18</f>
        <v>17386.582289306025</v>
      </c>
    </row>
    <row r="39" spans="1:11" x14ac:dyDescent="0.2">
      <c r="B39" s="20" t="s">
        <v>21</v>
      </c>
      <c r="C39" s="20"/>
      <c r="D39" s="20"/>
      <c r="E39" s="20"/>
      <c r="F39" s="20"/>
      <c r="G39" s="20"/>
      <c r="H39" s="20"/>
      <c r="I39" s="20"/>
      <c r="J39" s="3"/>
    </row>
    <row r="40" spans="1:11" x14ac:dyDescent="0.2">
      <c r="B40" s="20" t="s">
        <v>22</v>
      </c>
      <c r="C40" s="20"/>
      <c r="D40" s="20"/>
      <c r="E40" s="20"/>
      <c r="F40" s="20"/>
      <c r="G40" s="20"/>
      <c r="H40" s="20"/>
      <c r="I40" s="20"/>
    </row>
    <row r="41" spans="1:11" x14ac:dyDescent="0.2">
      <c r="B41" s="1"/>
      <c r="C41" s="20" t="s">
        <v>23</v>
      </c>
      <c r="D41" s="20"/>
      <c r="E41" s="20"/>
      <c r="F41" s="1" t="s">
        <v>24</v>
      </c>
      <c r="G41" s="20" t="s">
        <v>25</v>
      </c>
      <c r="H41" s="20"/>
    </row>
    <row r="42" spans="1:11" x14ac:dyDescent="0.2">
      <c r="B42" s="1" t="s">
        <v>26</v>
      </c>
      <c r="C42" s="1" t="s">
        <v>24</v>
      </c>
      <c r="D42" s="1" t="s">
        <v>27</v>
      </c>
      <c r="E42" s="1" t="s">
        <v>28</v>
      </c>
      <c r="F42" s="1" t="s">
        <v>29</v>
      </c>
      <c r="G42" s="1" t="s">
        <v>30</v>
      </c>
      <c r="H42" s="1" t="s">
        <v>31</v>
      </c>
    </row>
    <row r="43" spans="1:11" x14ac:dyDescent="0.2">
      <c r="B43" s="1">
        <v>30000</v>
      </c>
      <c r="C43" s="1">
        <v>19.489999999999998</v>
      </c>
      <c r="D43" s="1">
        <v>33.340000000000003</v>
      </c>
      <c r="E43" s="19">
        <f>C43/D43</f>
        <v>0.58458308338332321</v>
      </c>
      <c r="F43" s="1">
        <v>17510</v>
      </c>
      <c r="G43" s="3">
        <f>F43/(C43/D43)</f>
        <v>29952.970754232945</v>
      </c>
      <c r="H43" s="19">
        <f>G43/B43</f>
        <v>0.99843235847443146</v>
      </c>
    </row>
    <row r="44" spans="1:11" ht="15" x14ac:dyDescent="0.2">
      <c r="B44" s="20" t="s">
        <v>32</v>
      </c>
      <c r="C44" s="20"/>
      <c r="D44" s="20"/>
      <c r="E44" s="20"/>
      <c r="F44" s="20"/>
      <c r="G44" s="20"/>
      <c r="H44" s="20"/>
    </row>
    <row r="46" spans="1:11" x14ac:dyDescent="0.2">
      <c r="C46" s="3"/>
      <c r="D46" s="3"/>
      <c r="E46" s="3"/>
      <c r="F46" s="3"/>
      <c r="G46" s="3"/>
      <c r="H46" s="3"/>
      <c r="I46" s="3"/>
    </row>
    <row r="47" spans="1:11" x14ac:dyDescent="0.2">
      <c r="C47" s="3"/>
      <c r="D47" s="3"/>
      <c r="E47" s="3"/>
      <c r="F47" s="3"/>
      <c r="G47" s="3"/>
      <c r="H47" s="3"/>
      <c r="I47" s="3"/>
    </row>
    <row r="48" spans="1:11" x14ac:dyDescent="0.2">
      <c r="C48" s="5"/>
      <c r="D48" s="5"/>
      <c r="E48" s="5"/>
      <c r="F48" s="5"/>
      <c r="G48" s="5"/>
      <c r="H48" s="5"/>
      <c r="I48" s="5"/>
    </row>
    <row r="55" spans="7:8" x14ac:dyDescent="0.2">
      <c r="G55"/>
      <c r="H55"/>
    </row>
  </sheetData>
  <mergeCells count="11">
    <mergeCell ref="B44:H44"/>
    <mergeCell ref="C36:I36"/>
    <mergeCell ref="C37:I37"/>
    <mergeCell ref="B39:I39"/>
    <mergeCell ref="B40:I40"/>
    <mergeCell ref="C41:E41"/>
    <mergeCell ref="G41:H41"/>
    <mergeCell ref="A2:A9"/>
    <mergeCell ref="A10:A13"/>
    <mergeCell ref="C15:I15"/>
    <mergeCell ref="B17:J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2019-09-08T04:50:34Z</dcterms:created>
  <dcterms:modified xsi:type="dcterms:W3CDTF">2021-01-03T12:48:00Z</dcterms:modified>
</cp:coreProperties>
</file>