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982B0099-B89A-4881-BE1F-5BD150E68850}" xr6:coauthVersionLast="45" xr6:coauthVersionMax="45" xr10:uidLastSave="{00000000-0000-0000-0000-000000000000}"/>
  <bookViews>
    <workbookView xWindow="-120" yWindow="-120" windowWidth="19440" windowHeight="10440" xr2:uid="{E259BC0B-73D9-4DD2-8998-69C9D7CFBB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D2" i="1"/>
  <c r="J52" i="1"/>
  <c r="K52" i="1" s="1"/>
  <c r="L52" i="1" s="1"/>
  <c r="H52" i="1"/>
  <c r="D52" i="1"/>
  <c r="J51" i="1"/>
  <c r="K51" i="1" s="1"/>
  <c r="L51" i="1" s="1"/>
  <c r="H51" i="1"/>
  <c r="D51" i="1"/>
  <c r="K50" i="1"/>
  <c r="L50" i="1" s="1"/>
  <c r="J50" i="1"/>
  <c r="H50" i="1"/>
  <c r="D50" i="1"/>
  <c r="L49" i="1"/>
  <c r="K49" i="1"/>
  <c r="J49" i="1"/>
  <c r="H49" i="1"/>
  <c r="D49" i="1"/>
  <c r="J48" i="1"/>
  <c r="H48" i="1"/>
  <c r="K48" i="1" s="1"/>
  <c r="L48" i="1" s="1"/>
  <c r="D48" i="1"/>
  <c r="J47" i="1"/>
  <c r="K47" i="1" s="1"/>
  <c r="L47" i="1" s="1"/>
  <c r="H47" i="1"/>
  <c r="D47" i="1"/>
  <c r="K46" i="1"/>
  <c r="L46" i="1" s="1"/>
  <c r="J46" i="1"/>
  <c r="H46" i="1"/>
  <c r="D46" i="1"/>
  <c r="L45" i="1"/>
  <c r="K45" i="1"/>
  <c r="J45" i="1"/>
  <c r="H45" i="1"/>
  <c r="D45" i="1"/>
  <c r="J44" i="1"/>
  <c r="H44" i="1"/>
  <c r="K44" i="1" s="1"/>
  <c r="L44" i="1" s="1"/>
  <c r="D44" i="1"/>
  <c r="J43" i="1"/>
  <c r="K43" i="1" s="1"/>
  <c r="L43" i="1" s="1"/>
  <c r="H43" i="1"/>
  <c r="D43" i="1"/>
  <c r="K42" i="1"/>
  <c r="L42" i="1" s="1"/>
  <c r="J42" i="1"/>
  <c r="H42" i="1"/>
  <c r="D42" i="1"/>
  <c r="L41" i="1"/>
  <c r="K41" i="1"/>
  <c r="J41" i="1"/>
  <c r="H41" i="1"/>
  <c r="D41" i="1"/>
  <c r="J40" i="1"/>
  <c r="H40" i="1"/>
  <c r="K40" i="1" s="1"/>
  <c r="L40" i="1" s="1"/>
  <c r="D40" i="1"/>
  <c r="J39" i="1"/>
  <c r="K39" i="1" s="1"/>
  <c r="L39" i="1" s="1"/>
  <c r="H39" i="1"/>
  <c r="D39" i="1"/>
  <c r="K38" i="1"/>
  <c r="L38" i="1" s="1"/>
  <c r="J38" i="1"/>
  <c r="H38" i="1"/>
  <c r="D38" i="1"/>
  <c r="L37" i="1"/>
  <c r="K37" i="1"/>
  <c r="J37" i="1"/>
  <c r="H37" i="1"/>
  <c r="D37" i="1"/>
  <c r="J36" i="1"/>
  <c r="H36" i="1"/>
  <c r="K36" i="1" s="1"/>
  <c r="L36" i="1" s="1"/>
  <c r="D36" i="1"/>
  <c r="J35" i="1"/>
  <c r="K35" i="1" s="1"/>
  <c r="L35" i="1" s="1"/>
  <c r="H35" i="1"/>
  <c r="D35" i="1"/>
  <c r="K34" i="1"/>
  <c r="L34" i="1" s="1"/>
  <c r="J34" i="1"/>
  <c r="H34" i="1"/>
  <c r="D34" i="1"/>
  <c r="L33" i="1"/>
  <c r="K33" i="1"/>
  <c r="J33" i="1"/>
  <c r="H33" i="1"/>
  <c r="D33" i="1"/>
  <c r="J32" i="1"/>
  <c r="K32" i="1" s="1"/>
  <c r="L32" i="1" s="1"/>
  <c r="H32" i="1"/>
  <c r="D32" i="1"/>
  <c r="J31" i="1"/>
  <c r="K31" i="1" s="1"/>
  <c r="L31" i="1" s="1"/>
  <c r="H31" i="1"/>
  <c r="D31" i="1"/>
  <c r="K30" i="1"/>
  <c r="L30" i="1" s="1"/>
  <c r="J30" i="1"/>
  <c r="H30" i="1"/>
  <c r="D30" i="1"/>
  <c r="L29" i="1"/>
  <c r="K29" i="1"/>
  <c r="J29" i="1"/>
  <c r="H29" i="1"/>
  <c r="D29" i="1"/>
  <c r="J28" i="1"/>
  <c r="K28" i="1" s="1"/>
  <c r="L28" i="1" s="1"/>
  <c r="H28" i="1"/>
  <c r="D28" i="1"/>
  <c r="J27" i="1"/>
  <c r="K27" i="1" s="1"/>
  <c r="L27" i="1" s="1"/>
  <c r="H27" i="1"/>
  <c r="D27" i="1"/>
  <c r="K26" i="1"/>
  <c r="L26" i="1" s="1"/>
  <c r="J26" i="1"/>
  <c r="H26" i="1"/>
  <c r="D26" i="1"/>
  <c r="L25" i="1"/>
  <c r="K25" i="1"/>
  <c r="J25" i="1"/>
  <c r="H25" i="1"/>
  <c r="D25" i="1"/>
  <c r="J24" i="1"/>
  <c r="K24" i="1" s="1"/>
  <c r="L24" i="1" s="1"/>
  <c r="H24" i="1"/>
  <c r="D24" i="1"/>
  <c r="J23" i="1"/>
  <c r="K23" i="1" s="1"/>
  <c r="L23" i="1" s="1"/>
  <c r="H23" i="1"/>
  <c r="D23" i="1"/>
  <c r="K22" i="1"/>
  <c r="L22" i="1" s="1"/>
  <c r="J22" i="1"/>
  <c r="H22" i="1"/>
  <c r="D22" i="1"/>
  <c r="L21" i="1"/>
  <c r="K21" i="1"/>
  <c r="J21" i="1"/>
  <c r="H21" i="1"/>
  <c r="D21" i="1"/>
  <c r="J20" i="1"/>
  <c r="K20" i="1" s="1"/>
  <c r="L20" i="1" s="1"/>
  <c r="H20" i="1"/>
  <c r="D20" i="1"/>
  <c r="J19" i="1"/>
  <c r="K19" i="1" s="1"/>
  <c r="L19" i="1" s="1"/>
  <c r="H19" i="1"/>
  <c r="D19" i="1"/>
  <c r="K18" i="1"/>
  <c r="L18" i="1" s="1"/>
  <c r="J18" i="1"/>
  <c r="H18" i="1"/>
  <c r="D18" i="1"/>
  <c r="L17" i="1"/>
  <c r="K17" i="1"/>
  <c r="J17" i="1"/>
  <c r="H17" i="1"/>
  <c r="D17" i="1"/>
  <c r="J16" i="1"/>
  <c r="K16" i="1" s="1"/>
  <c r="L16" i="1" s="1"/>
  <c r="H16" i="1"/>
  <c r="D16" i="1"/>
  <c r="J15" i="1"/>
  <c r="K15" i="1" s="1"/>
  <c r="L15" i="1" s="1"/>
  <c r="H15" i="1"/>
  <c r="D15" i="1"/>
  <c r="K14" i="1"/>
  <c r="L14" i="1" s="1"/>
  <c r="J14" i="1"/>
  <c r="H14" i="1"/>
  <c r="D14" i="1"/>
  <c r="L13" i="1"/>
  <c r="K13" i="1"/>
  <c r="J13" i="1"/>
  <c r="H13" i="1"/>
  <c r="D13" i="1"/>
  <c r="J12" i="1"/>
  <c r="K12" i="1" s="1"/>
  <c r="L12" i="1" s="1"/>
  <c r="H12" i="1"/>
  <c r="D12" i="1"/>
  <c r="J11" i="1"/>
  <c r="K11" i="1" s="1"/>
  <c r="L11" i="1" s="1"/>
  <c r="H11" i="1"/>
  <c r="D11" i="1"/>
  <c r="K10" i="1"/>
  <c r="L10" i="1" s="1"/>
  <c r="J10" i="1"/>
  <c r="H10" i="1"/>
  <c r="D10" i="1"/>
  <c r="L9" i="1"/>
  <c r="K9" i="1"/>
  <c r="J9" i="1"/>
  <c r="H9" i="1"/>
  <c r="D9" i="1"/>
  <c r="J8" i="1"/>
  <c r="H8" i="1"/>
  <c r="K8" i="1" s="1"/>
  <c r="L8" i="1" s="1"/>
  <c r="D8" i="1"/>
  <c r="J7" i="1"/>
  <c r="K7" i="1" s="1"/>
  <c r="L7" i="1" s="1"/>
  <c r="H7" i="1"/>
  <c r="D7" i="1"/>
  <c r="K6" i="1"/>
  <c r="L6" i="1" s="1"/>
  <c r="J6" i="1"/>
  <c r="H6" i="1"/>
  <c r="D6" i="1"/>
  <c r="L5" i="1"/>
  <c r="K5" i="1"/>
  <c r="J5" i="1"/>
  <c r="H5" i="1"/>
  <c r="D5" i="1"/>
  <c r="J4" i="1"/>
  <c r="H4" i="1"/>
  <c r="K4" i="1" s="1"/>
  <c r="L4" i="1" s="1"/>
  <c r="D4" i="1"/>
  <c r="J3" i="1"/>
  <c r="K3" i="1" s="1"/>
  <c r="L3" i="1" s="1"/>
  <c r="H3" i="1"/>
  <c r="D3" i="1"/>
  <c r="L2" i="1"/>
  <c r="J2" i="1"/>
  <c r="H2" i="1"/>
</calcChain>
</file>

<file path=xl/sharedStrings.xml><?xml version="1.0" encoding="utf-8"?>
<sst xmlns="http://schemas.openxmlformats.org/spreadsheetml/2006/main" count="372" uniqueCount="268">
  <si>
    <t>排名</t>
  </si>
  <si>
    <t>美国州名</t>
  </si>
  <si>
    <t>美国州名英文</t>
  </si>
  <si>
    <t>州名简写</t>
    <phoneticPr fontId="4" type="noConversion"/>
  </si>
  <si>
    <t>2018年增长</t>
  </si>
  <si>
    <r>
      <rPr>
        <b/>
        <sz val="13.5"/>
        <color rgb="FFFF0000"/>
        <rFont val="宋体"/>
        <family val="3"/>
        <charset val="134"/>
      </rPr>
      <t>人口</t>
    </r>
    <phoneticPr fontId="4" type="noConversion"/>
  </si>
  <si>
    <t>订单销售</t>
    <phoneticPr fontId="4" type="noConversion"/>
  </si>
  <si>
    <t>订单比例</t>
    <phoneticPr fontId="4" type="noConversion"/>
  </si>
  <si>
    <t>市场占有指数</t>
    <phoneticPr fontId="4" type="noConversion"/>
  </si>
  <si>
    <t>市场定位判断</t>
    <phoneticPr fontId="4" type="noConversion"/>
  </si>
  <si>
    <t>加利福尼亚州</t>
  </si>
  <si>
    <t>California</t>
  </si>
  <si>
    <t>德克萨斯州</t>
  </si>
  <si>
    <t>Texas</t>
  </si>
  <si>
    <t>佛罗里达州</t>
  </si>
  <si>
    <t>Florida</t>
  </si>
  <si>
    <t>纽约州</t>
  </si>
  <si>
    <t>New York</t>
  </si>
  <si>
    <t>宾夕法尼亚州</t>
  </si>
  <si>
    <t>Pennsylvania</t>
  </si>
  <si>
    <t>伊利诺伊州</t>
  </si>
  <si>
    <t>Illinois</t>
  </si>
  <si>
    <t>俄亥俄州</t>
  </si>
  <si>
    <t>Ohio</t>
  </si>
  <si>
    <t>乔治亚州</t>
  </si>
  <si>
    <t>Georgia</t>
  </si>
  <si>
    <t>北卡罗来纳州</t>
  </si>
  <si>
    <t>North Carolina</t>
  </si>
  <si>
    <t>密歇根州</t>
  </si>
  <si>
    <t>Michigan</t>
  </si>
  <si>
    <t>新泽西州</t>
  </si>
  <si>
    <t>New jersey</t>
  </si>
  <si>
    <t>弗吉尼亚州</t>
  </si>
  <si>
    <t>Virginia</t>
  </si>
  <si>
    <t>华盛顿州</t>
  </si>
  <si>
    <t>Washington</t>
  </si>
  <si>
    <t>亚利桑那州</t>
  </si>
  <si>
    <t>Arizona</t>
  </si>
  <si>
    <t>马萨诸塞州</t>
  </si>
  <si>
    <t>Massachusetts</t>
  </si>
  <si>
    <t>田纳西州</t>
  </si>
  <si>
    <t>Tennessee</t>
  </si>
  <si>
    <t>印第安纳州</t>
  </si>
  <si>
    <t>Indiana</t>
  </si>
  <si>
    <t>密苏里州</t>
  </si>
  <si>
    <t>Missouri</t>
  </si>
  <si>
    <t>马里兰州</t>
  </si>
  <si>
    <t>Maryland</t>
  </si>
  <si>
    <t>威斯康辛州</t>
  </si>
  <si>
    <t>Wisconsin</t>
  </si>
  <si>
    <t>科罗拉多州</t>
  </si>
  <si>
    <t>Colorado</t>
  </si>
  <si>
    <t>明尼苏达州</t>
  </si>
  <si>
    <t>Minnesota</t>
  </si>
  <si>
    <t>南卡罗来纳州</t>
  </si>
  <si>
    <t>South carolina</t>
  </si>
  <si>
    <t>阿拉巴马州</t>
  </si>
  <si>
    <t>Alabama</t>
  </si>
  <si>
    <t>路易斯安那州</t>
  </si>
  <si>
    <t>Louisiana</t>
  </si>
  <si>
    <t>肯塔基州</t>
  </si>
  <si>
    <t>Kentucky</t>
  </si>
  <si>
    <t>俄勒冈州</t>
  </si>
  <si>
    <t>Oregon</t>
  </si>
  <si>
    <t>奥克拉荷马州</t>
  </si>
  <si>
    <t>Oklahoma</t>
  </si>
  <si>
    <t>康涅狄格州</t>
  </si>
  <si>
    <t>Connecticut</t>
  </si>
  <si>
    <t>爱荷华州</t>
  </si>
  <si>
    <t>Iowa</t>
  </si>
  <si>
    <t>犹他州</t>
  </si>
  <si>
    <t>Utah</t>
  </si>
  <si>
    <t>内华达州</t>
  </si>
  <si>
    <t>Nevada</t>
  </si>
  <si>
    <t>阿肯色州</t>
  </si>
  <si>
    <t>Arkansas</t>
  </si>
  <si>
    <t>密西西比州</t>
  </si>
  <si>
    <t>Mississippi</t>
  </si>
  <si>
    <t>堪萨斯州</t>
  </si>
  <si>
    <t>Kansas</t>
  </si>
  <si>
    <t>新墨西哥州</t>
  </si>
  <si>
    <t>New mexico</t>
  </si>
  <si>
    <t>内布拉斯加州</t>
  </si>
  <si>
    <t>Nebraska</t>
  </si>
  <si>
    <t>西弗吉尼亚州</t>
  </si>
  <si>
    <t>West Virginia</t>
  </si>
  <si>
    <t>爱达荷州</t>
  </si>
  <si>
    <t>Idaho</t>
  </si>
  <si>
    <t>夏威夷州</t>
  </si>
  <si>
    <t>Hawaii</t>
  </si>
  <si>
    <t>新罕布什尔州</t>
  </si>
  <si>
    <t>New hampshire</t>
  </si>
  <si>
    <t>缅因州</t>
  </si>
  <si>
    <t>Maine</t>
  </si>
  <si>
    <t>蒙大拿州</t>
  </si>
  <si>
    <t>Montana</t>
  </si>
  <si>
    <t>罗德岛州</t>
  </si>
  <si>
    <t>Rhode island</t>
  </si>
  <si>
    <t>特拉华州</t>
  </si>
  <si>
    <t>Delaware</t>
  </si>
  <si>
    <t>南达科他州</t>
  </si>
  <si>
    <t>South dakota</t>
  </si>
  <si>
    <t>北达科他州</t>
  </si>
  <si>
    <t>North Dakota</t>
  </si>
  <si>
    <t>阿拉斯加州</t>
  </si>
  <si>
    <t>Alaska</t>
  </si>
  <si>
    <t>哥伦比亚特区</t>
  </si>
  <si>
    <t>District of Columbia</t>
  </si>
  <si>
    <t>佛蒙特州</t>
  </si>
  <si>
    <t>Vermont</t>
  </si>
  <si>
    <t>怀俄明州</t>
  </si>
  <si>
    <t>Wyoming</t>
  </si>
  <si>
    <t>人口比例</t>
    <phoneticPr fontId="4" type="noConversion"/>
  </si>
  <si>
    <r>
      <t>2018</t>
    </r>
    <r>
      <rPr>
        <sz val="13.5"/>
        <color rgb="FF444444"/>
        <rFont val="微软雅黑"/>
        <family val="2"/>
        <charset val="134"/>
      </rPr>
      <t>年人口（万）</t>
    </r>
    <phoneticPr fontId="4" type="noConversion"/>
  </si>
  <si>
    <t>州名简写和简称</t>
  </si>
  <si>
    <t>首府</t>
  </si>
  <si>
    <t>首府英文名</t>
  </si>
  <si>
    <t>AK</t>
  </si>
  <si>
    <t>朱诺</t>
  </si>
  <si>
    <t>Juneau</t>
  </si>
  <si>
    <t>AL</t>
  </si>
  <si>
    <t>蒙哥马利</t>
  </si>
  <si>
    <t>Montgomery</t>
  </si>
  <si>
    <t>AR</t>
  </si>
  <si>
    <t>小石城</t>
  </si>
  <si>
    <t>Little rock</t>
  </si>
  <si>
    <t>AZ</t>
  </si>
  <si>
    <t>菲尼克斯</t>
  </si>
  <si>
    <t>Phoenix</t>
  </si>
  <si>
    <t>CA</t>
  </si>
  <si>
    <t>萨克拉门托</t>
  </si>
  <si>
    <t>Sacramento</t>
  </si>
  <si>
    <t>CO</t>
  </si>
  <si>
    <t>丹佛</t>
  </si>
  <si>
    <t>Denver</t>
  </si>
  <si>
    <t>CT</t>
  </si>
  <si>
    <t>哈特福德</t>
  </si>
  <si>
    <t>Hartford</t>
  </si>
  <si>
    <t>DE</t>
  </si>
  <si>
    <t>多佛</t>
  </si>
  <si>
    <t>Dover</t>
  </si>
  <si>
    <t>FL</t>
  </si>
  <si>
    <t>塔拉哈西</t>
  </si>
  <si>
    <t>Tallahassee</t>
  </si>
  <si>
    <t>GA</t>
  </si>
  <si>
    <t>亚特兰大</t>
  </si>
  <si>
    <t>Atlanta</t>
  </si>
  <si>
    <t>HI</t>
  </si>
  <si>
    <t>檀香山火努鲁鲁</t>
  </si>
  <si>
    <t>Honolulu</t>
  </si>
  <si>
    <t>IA</t>
  </si>
  <si>
    <t>得梅因</t>
  </si>
  <si>
    <t>Des Moines</t>
  </si>
  <si>
    <t>ID</t>
  </si>
  <si>
    <t>博伊西</t>
  </si>
  <si>
    <t>Boise</t>
  </si>
  <si>
    <t>IL</t>
  </si>
  <si>
    <t>斯普林菲尔德</t>
  </si>
  <si>
    <t>Springfield</t>
  </si>
  <si>
    <t>IN</t>
  </si>
  <si>
    <t>印第安纳波利斯</t>
  </si>
  <si>
    <t>Indianapolis</t>
  </si>
  <si>
    <t>KS</t>
  </si>
  <si>
    <t>托皮卡</t>
  </si>
  <si>
    <t>Topeka</t>
  </si>
  <si>
    <t>KY</t>
  </si>
  <si>
    <t>法兰克福</t>
  </si>
  <si>
    <t>Frankfort</t>
  </si>
  <si>
    <t>LA</t>
  </si>
  <si>
    <t>巴吞鲁日</t>
  </si>
  <si>
    <t>Baton Rouge</t>
  </si>
  <si>
    <t>MA</t>
  </si>
  <si>
    <t>波士顿</t>
  </si>
  <si>
    <t>Boston</t>
  </si>
  <si>
    <t>MD</t>
  </si>
  <si>
    <t>安纳波利斯</t>
  </si>
  <si>
    <t>Annapolis</t>
  </si>
  <si>
    <t>ME</t>
  </si>
  <si>
    <t>奥古斯塔</t>
  </si>
  <si>
    <t>Augusta</t>
  </si>
  <si>
    <t>MI</t>
  </si>
  <si>
    <t>兰辛</t>
  </si>
  <si>
    <t>Lansing</t>
  </si>
  <si>
    <t>MN</t>
  </si>
  <si>
    <t>圣保罗</t>
  </si>
  <si>
    <t>St. Paul</t>
  </si>
  <si>
    <t>MO</t>
  </si>
  <si>
    <t>杰斐逊城</t>
  </si>
  <si>
    <t>Jefferson City</t>
  </si>
  <si>
    <t>MS</t>
  </si>
  <si>
    <t>杰克逊</t>
  </si>
  <si>
    <t>Jackson</t>
  </si>
  <si>
    <t>MT</t>
  </si>
  <si>
    <t>海伦娜</t>
  </si>
  <si>
    <t>Helena</t>
  </si>
  <si>
    <t>NC</t>
  </si>
  <si>
    <t>纳罗利</t>
  </si>
  <si>
    <t>Raleigh</t>
  </si>
  <si>
    <t>ND</t>
  </si>
  <si>
    <t>俾斯麦</t>
  </si>
  <si>
    <t>Bismarck</t>
  </si>
  <si>
    <t>NE</t>
  </si>
  <si>
    <t>林肯</t>
  </si>
  <si>
    <t>Lincoln</t>
  </si>
  <si>
    <t>NH</t>
  </si>
  <si>
    <t>康科德</t>
  </si>
  <si>
    <t>Concord</t>
  </si>
  <si>
    <t>NJ</t>
  </si>
  <si>
    <t>特伦顿</t>
  </si>
  <si>
    <t>Trenton</t>
  </si>
  <si>
    <t>NM</t>
  </si>
  <si>
    <t>圣菲</t>
  </si>
  <si>
    <t>Santa Fe</t>
  </si>
  <si>
    <t>NV</t>
  </si>
  <si>
    <t>卡森城</t>
  </si>
  <si>
    <t>Carson City</t>
  </si>
  <si>
    <t>NY</t>
  </si>
  <si>
    <t>奥尔巴尼</t>
  </si>
  <si>
    <t>Albany</t>
  </si>
  <si>
    <t>OH</t>
  </si>
  <si>
    <t>哥伦布</t>
  </si>
  <si>
    <t>Columbus</t>
  </si>
  <si>
    <t>OK</t>
  </si>
  <si>
    <t>奥克拉荷马城</t>
    <phoneticPr fontId="4" type="noConversion"/>
  </si>
  <si>
    <t>Oklahoma City</t>
  </si>
  <si>
    <t>OR</t>
  </si>
  <si>
    <t>塞勒姆</t>
  </si>
  <si>
    <t>Salem</t>
  </si>
  <si>
    <t>PA</t>
  </si>
  <si>
    <t>哈里斯堡</t>
  </si>
  <si>
    <t>Harrisburg</t>
  </si>
  <si>
    <t>RI</t>
  </si>
  <si>
    <t>普罗维登斯</t>
  </si>
  <si>
    <t>Providence</t>
  </si>
  <si>
    <t>SC</t>
  </si>
  <si>
    <t>哥伦比亚</t>
  </si>
  <si>
    <t>Columbia</t>
  </si>
  <si>
    <t>SD</t>
  </si>
  <si>
    <t>皮尔</t>
  </si>
  <si>
    <t>Pierre</t>
  </si>
  <si>
    <t>TN</t>
  </si>
  <si>
    <t>纳什维尔</t>
  </si>
  <si>
    <t>Nashville</t>
  </si>
  <si>
    <t>TX</t>
  </si>
  <si>
    <t>奥斯汀</t>
  </si>
  <si>
    <t>Austin</t>
  </si>
  <si>
    <t>UT</t>
  </si>
  <si>
    <t>盐湖城</t>
  </si>
  <si>
    <t>Salt Lake City</t>
  </si>
  <si>
    <t>VA</t>
  </si>
  <si>
    <t>里士满</t>
  </si>
  <si>
    <t>Richmond</t>
  </si>
  <si>
    <t>VT</t>
  </si>
  <si>
    <t>蒙彼利埃</t>
  </si>
  <si>
    <t>Montpelier</t>
  </si>
  <si>
    <t>WA</t>
  </si>
  <si>
    <t>奥林匹亚</t>
  </si>
  <si>
    <t>Olympia</t>
  </si>
  <si>
    <t>WI</t>
  </si>
  <si>
    <t>麦迪逊</t>
  </si>
  <si>
    <t>Madison</t>
  </si>
  <si>
    <t>WV</t>
  </si>
  <si>
    <t>查尔斯顿</t>
  </si>
  <si>
    <t>Charleston</t>
  </si>
  <si>
    <t>WY</t>
  </si>
  <si>
    <t>夏延</t>
  </si>
  <si>
    <t>Cheyenne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</si>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</sst>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13.5"/>
      <color rgb="FF444444"/>
      <name val="Helvetica"/>
      <family val="2"/>
    </font>
    <font>
      <sz val="9"/>
      <name val="等线"/>
      <family val="2"/>
      <charset val="134"/>
      <scheme val="minor"/>
    </font>
    <font>
      <sz val="13.5"/>
      <color rgb="FF444444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3.5"/>
      <color rgb="FFFF0000"/>
      <name val="宋体"/>
      <family val="3"/>
      <charset val="134"/>
    </font>
    <font>
      <sz val="13.5"/>
      <color rgb="FF444444"/>
      <name val="宋体"/>
      <family val="3"/>
      <charset val="134"/>
    </font>
    <font>
      <sz val="10.5"/>
      <color rgb="FF4F4F4F"/>
      <name val="Arial"/>
      <family val="2"/>
    </font>
    <font>
      <sz val="10.5"/>
      <color rgb="FF4F4F4F"/>
      <name val="宋体"/>
      <family val="3"/>
      <charset val="134"/>
    </font>
    <font>
      <sz val="10.5"/>
      <color rgb="FF4F4F4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</fills>
  <borders count="1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medium">
        <color rgb="FFDCDCDC"/>
      </bottom>
      <diagonal/>
    </border>
    <border>
      <left style="medium">
        <color rgb="FFCCCCCC"/>
      </left>
      <right style="medium">
        <color rgb="FFDCDCDC"/>
      </right>
      <top style="medium">
        <color rgb="FFCCCCCC"/>
      </top>
      <bottom style="medium">
        <color rgb="FFDCDCDC"/>
      </bottom>
      <diagonal/>
    </border>
    <border>
      <left style="medium">
        <color rgb="FFDCDCDC"/>
      </left>
      <right style="medium">
        <color rgb="FFDCDCDC"/>
      </right>
      <top style="medium">
        <color rgb="FFCCCCCC"/>
      </top>
      <bottom style="medium">
        <color rgb="FFDCDCDC"/>
      </bottom>
      <diagonal/>
    </border>
    <border>
      <left style="medium">
        <color rgb="FFDCDCDC"/>
      </left>
      <right style="medium">
        <color rgb="FFCCCCCC"/>
      </right>
      <top style="medium">
        <color rgb="FFCCCCCC"/>
      </top>
      <bottom style="medium">
        <color rgb="FFDCDCDC"/>
      </bottom>
      <diagonal/>
    </border>
    <border>
      <left style="medium">
        <color rgb="FFCCCCCC"/>
      </left>
      <right style="medium">
        <color rgb="FFDCDCDC"/>
      </right>
      <top style="medium">
        <color rgb="FFDCDCDC"/>
      </top>
      <bottom style="medium">
        <color rgb="FFDCDCDC"/>
      </bottom>
      <diagonal/>
    </border>
    <border>
      <left style="medium">
        <color rgb="FFDCDCDC"/>
      </left>
      <right style="medium">
        <color rgb="FFCCCCCC"/>
      </right>
      <top style="medium">
        <color rgb="FFDCDCDC"/>
      </top>
      <bottom style="medium">
        <color rgb="FFDCDCDC"/>
      </bottom>
      <diagonal/>
    </border>
    <border>
      <left style="medium">
        <color rgb="FFCCCCCC"/>
      </left>
      <right style="medium">
        <color rgb="FFDCDCDC"/>
      </right>
      <top style="medium">
        <color rgb="FFDCDCDC"/>
      </top>
      <bottom style="medium">
        <color rgb="FFCCCCCC"/>
      </bottom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medium">
        <color rgb="FFCCCCCC"/>
      </bottom>
      <diagonal/>
    </border>
    <border>
      <left style="medium">
        <color rgb="FFDCDCDC"/>
      </left>
      <right style="medium">
        <color rgb="FFCCCCCC"/>
      </right>
      <top style="medium">
        <color rgb="FFDCDCD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11</xdr:row>
      <xdr:rowOff>0</xdr:rowOff>
    </xdr:from>
    <xdr:to>
      <xdr:col>16</xdr:col>
      <xdr:colOff>143510</xdr:colOff>
      <xdr:row>11</xdr:row>
      <xdr:rowOff>143510</xdr:rowOff>
    </xdr:to>
    <xdr:pic>
      <xdr:nvPicPr>
        <xdr:cNvPr id="2" name="图片 1" descr="www.fltacn.com">
          <a:extLst>
            <a:ext uri="{FF2B5EF4-FFF2-40B4-BE49-F238E27FC236}">
              <a16:creationId xmlns:a16="http://schemas.microsoft.com/office/drawing/2014/main" id="{B0D78C3A-0479-4824-8B72-0E6B0321C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16078200" y="2886075"/>
          <a:ext cx="14351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143510</xdr:colOff>
      <xdr:row>11</xdr:row>
      <xdr:rowOff>143510</xdr:rowOff>
    </xdr:to>
    <xdr:pic>
      <xdr:nvPicPr>
        <xdr:cNvPr id="3" name="图片 2" descr="www.fltacn.com">
          <a:extLst>
            <a:ext uri="{FF2B5EF4-FFF2-40B4-BE49-F238E27FC236}">
              <a16:creationId xmlns:a16="http://schemas.microsoft.com/office/drawing/2014/main" id="{81021F3F-B3BA-4E7A-A0CE-B26BA0632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16078200" y="2886075"/>
          <a:ext cx="143510" cy="1435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E2F8-B593-4322-9F00-C93B7E090563}">
  <dimension ref="A1:R52"/>
  <sheetViews>
    <sheetView tabSelected="1" workbookViewId="0">
      <selection activeCell="K3" sqref="K3"/>
    </sheetView>
  </sheetViews>
  <sheetFormatPr defaultRowHeight="14.25" x14ac:dyDescent="0.2"/>
  <cols>
    <col min="2" max="2" width="20" customWidth="1"/>
    <col min="3" max="3" width="18.25" customWidth="1"/>
    <col min="4" max="4" width="12.375" customWidth="1"/>
    <col min="5" max="5" width="23" customWidth="1"/>
    <col min="6" max="6" width="14.375" customWidth="1"/>
    <col min="7" max="7" width="8.625" customWidth="1"/>
    <col min="8" max="8" width="12.75" bestFit="1" customWidth="1"/>
    <col min="9" max="9" width="12.375" customWidth="1"/>
    <col min="10" max="10" width="12.75" bestFit="1" customWidth="1"/>
    <col min="11" max="12" width="16.625" bestFit="1" customWidth="1"/>
  </cols>
  <sheetData>
    <row r="1" spans="1:18" ht="27.75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113</v>
      </c>
      <c r="F1" s="3" t="s">
        <v>4</v>
      </c>
      <c r="G1" s="4" t="s">
        <v>5</v>
      </c>
      <c r="H1" s="4" t="s">
        <v>112</v>
      </c>
      <c r="I1" s="4" t="s">
        <v>6</v>
      </c>
      <c r="J1" s="4" t="s">
        <v>7</v>
      </c>
      <c r="K1" s="5" t="s">
        <v>8</v>
      </c>
      <c r="L1" s="6" t="s">
        <v>9</v>
      </c>
      <c r="N1" s="13" t="s">
        <v>1</v>
      </c>
      <c r="O1" s="14" t="s">
        <v>2</v>
      </c>
      <c r="P1" s="14" t="s">
        <v>114</v>
      </c>
      <c r="Q1" s="14" t="s">
        <v>115</v>
      </c>
      <c r="R1" s="15" t="s">
        <v>116</v>
      </c>
    </row>
    <row r="2" spans="1:18" ht="27.75" thickBot="1" x14ac:dyDescent="0.25">
      <c r="A2" s="7">
        <v>1</v>
      </c>
      <c r="B2" s="8" t="s">
        <v>10</v>
      </c>
      <c r="C2" s="9" t="s">
        <v>11</v>
      </c>
      <c r="D2" s="8" t="str">
        <f>VLOOKUP(B2,N:P,3,0)</f>
        <v>CA</v>
      </c>
      <c r="E2" s="10">
        <v>3977</v>
      </c>
      <c r="F2" s="10">
        <v>6.1000000000000004E-3</v>
      </c>
      <c r="G2" s="11">
        <v>3977</v>
      </c>
      <c r="H2">
        <f>G2/SUM(G$2:G$52)</f>
        <v>0.12132397803538743</v>
      </c>
      <c r="I2">
        <v>218</v>
      </c>
      <c r="J2">
        <f>I2/SUM(I$2:I$52)</f>
        <v>0.12372304199772985</v>
      </c>
      <c r="K2">
        <f>J2/H2</f>
        <v>1.0197740298429934</v>
      </c>
      <c r="L2" s="12">
        <f>IF(K2&gt;1,1,0)</f>
        <v>1</v>
      </c>
      <c r="N2" s="16" t="s">
        <v>104</v>
      </c>
      <c r="O2" s="9" t="s">
        <v>105</v>
      </c>
      <c r="P2" s="9" t="s">
        <v>117</v>
      </c>
      <c r="Q2" s="9" t="s">
        <v>118</v>
      </c>
      <c r="R2" s="17" t="s">
        <v>119</v>
      </c>
    </row>
    <row r="3" spans="1:18" ht="27.75" thickBot="1" x14ac:dyDescent="0.25">
      <c r="A3" s="7">
        <v>2</v>
      </c>
      <c r="B3" s="8" t="s">
        <v>12</v>
      </c>
      <c r="C3" s="9" t="s">
        <v>13</v>
      </c>
      <c r="D3" s="8" t="str">
        <f>VLOOKUP(B3,N:P,3,0)</f>
        <v>TX</v>
      </c>
      <c r="E3" s="10">
        <v>2870</v>
      </c>
      <c r="F3" s="10">
        <v>1.41E-2</v>
      </c>
      <c r="G3" s="11">
        <v>2870</v>
      </c>
      <c r="H3">
        <f t="shared" ref="H3:H51" si="0">G3/SUM(G$2:G$52)</f>
        <v>8.7553386211104325E-2</v>
      </c>
      <c r="I3">
        <v>139</v>
      </c>
      <c r="J3">
        <f t="shared" ref="J3:J52" si="1">I3/SUM(I$2:I$52)</f>
        <v>7.8887627695800225E-2</v>
      </c>
      <c r="K3">
        <f t="shared" ref="K3:K52" si="2">J3/H3</f>
        <v>0.90102314838617825</v>
      </c>
      <c r="L3" s="12">
        <f t="shared" ref="L3:L52" si="3">IF(K3&gt;1,1,0)</f>
        <v>0</v>
      </c>
      <c r="N3" s="18" t="s">
        <v>56</v>
      </c>
      <c r="O3" s="19" t="s">
        <v>57</v>
      </c>
      <c r="P3" s="19" t="s">
        <v>120</v>
      </c>
      <c r="Q3" s="19" t="s">
        <v>121</v>
      </c>
      <c r="R3" s="20" t="s">
        <v>122</v>
      </c>
    </row>
    <row r="4" spans="1:18" ht="18.75" thickBot="1" x14ac:dyDescent="0.25">
      <c r="A4" s="7">
        <v>3</v>
      </c>
      <c r="B4" s="8" t="s">
        <v>14</v>
      </c>
      <c r="C4" s="9" t="s">
        <v>15</v>
      </c>
      <c r="D4" s="8" t="str">
        <f>VLOOKUP(B4,N:P,3,0)</f>
        <v>FL</v>
      </c>
      <c r="E4" s="10">
        <v>2131</v>
      </c>
      <c r="F4" s="10">
        <v>1.5599999999999999E-2</v>
      </c>
      <c r="G4" s="11">
        <v>2131</v>
      </c>
      <c r="H4">
        <f t="shared" si="0"/>
        <v>6.5009151921903596E-2</v>
      </c>
      <c r="I4">
        <v>139</v>
      </c>
      <c r="J4">
        <f t="shared" si="1"/>
        <v>7.8887627695800225E-2</v>
      </c>
      <c r="K4">
        <f t="shared" si="2"/>
        <v>1.2134849534811505</v>
      </c>
      <c r="L4" s="12">
        <f t="shared" si="3"/>
        <v>1</v>
      </c>
      <c r="N4" s="16" t="s">
        <v>74</v>
      </c>
      <c r="O4" s="9" t="s">
        <v>75</v>
      </c>
      <c r="P4" s="9" t="s">
        <v>123</v>
      </c>
      <c r="Q4" s="9" t="s">
        <v>124</v>
      </c>
      <c r="R4" s="17" t="s">
        <v>125</v>
      </c>
    </row>
    <row r="5" spans="1:18" ht="26.25" thickBot="1" x14ac:dyDescent="0.25">
      <c r="A5" s="7">
        <v>4</v>
      </c>
      <c r="B5" s="8" t="s">
        <v>16</v>
      </c>
      <c r="C5" s="9" t="s">
        <v>17</v>
      </c>
      <c r="D5" s="8" t="str">
        <f>VLOOKUP(B5,N:P,3,0)</f>
        <v>NY</v>
      </c>
      <c r="E5" s="10">
        <v>1986</v>
      </c>
      <c r="F5" s="10">
        <v>6.9999999999999999E-4</v>
      </c>
      <c r="G5" s="11">
        <v>1986</v>
      </c>
      <c r="H5">
        <f t="shared" si="0"/>
        <v>6.0585723001830384E-2</v>
      </c>
      <c r="I5">
        <v>120</v>
      </c>
      <c r="J5">
        <f t="shared" si="1"/>
        <v>6.8104426787741201E-2</v>
      </c>
      <c r="K5">
        <f t="shared" si="2"/>
        <v>1.1241002568490215</v>
      </c>
      <c r="L5" s="12">
        <f t="shared" si="3"/>
        <v>1</v>
      </c>
      <c r="N5" s="21" t="s">
        <v>36</v>
      </c>
      <c r="O5" s="19" t="s">
        <v>37</v>
      </c>
      <c r="P5" s="19" t="s">
        <v>126</v>
      </c>
      <c r="Q5" s="19" t="s">
        <v>127</v>
      </c>
      <c r="R5" s="20" t="s">
        <v>128</v>
      </c>
    </row>
    <row r="6" spans="1:18" ht="27.75" thickBot="1" x14ac:dyDescent="0.25">
      <c r="A6" s="7">
        <v>5</v>
      </c>
      <c r="B6" s="8" t="s">
        <v>18</v>
      </c>
      <c r="C6" s="9" t="s">
        <v>19</v>
      </c>
      <c r="D6" s="8" t="str">
        <f>VLOOKUP(B6,N:P,3,0)</f>
        <v>PA</v>
      </c>
      <c r="E6" s="10">
        <v>1282</v>
      </c>
      <c r="F6" s="10">
        <v>1.4E-3</v>
      </c>
      <c r="G6" s="11">
        <v>1282</v>
      </c>
      <c r="H6">
        <f t="shared" si="0"/>
        <v>3.9109212934716288E-2</v>
      </c>
      <c r="I6">
        <v>71</v>
      </c>
      <c r="J6">
        <f t="shared" si="1"/>
        <v>4.0295119182746877E-2</v>
      </c>
      <c r="K6">
        <f t="shared" si="2"/>
        <v>1.0303229382296746</v>
      </c>
      <c r="L6" s="12">
        <f t="shared" si="3"/>
        <v>1</v>
      </c>
      <c r="N6" s="18" t="s">
        <v>10</v>
      </c>
      <c r="O6" s="19" t="s">
        <v>11</v>
      </c>
      <c r="P6" s="19" t="s">
        <v>129</v>
      </c>
      <c r="Q6" s="19" t="s">
        <v>130</v>
      </c>
      <c r="R6" s="20" t="s">
        <v>131</v>
      </c>
    </row>
    <row r="7" spans="1:18" ht="27.75" thickBot="1" x14ac:dyDescent="0.25">
      <c r="A7" s="7">
        <v>6</v>
      </c>
      <c r="B7" s="8" t="s">
        <v>20</v>
      </c>
      <c r="C7" s="9" t="s">
        <v>21</v>
      </c>
      <c r="D7" s="8" t="str">
        <f>VLOOKUP(B7,N:P,3,0)</f>
        <v>IL</v>
      </c>
      <c r="E7" s="10">
        <v>1276</v>
      </c>
      <c r="F7" s="10">
        <v>-2.5999999999999999E-3</v>
      </c>
      <c r="G7" s="11">
        <v>1276</v>
      </c>
      <c r="H7">
        <f t="shared" si="0"/>
        <v>3.8926174496644296E-2</v>
      </c>
      <c r="I7">
        <v>83</v>
      </c>
      <c r="J7">
        <f t="shared" si="1"/>
        <v>4.7105561861520998E-2</v>
      </c>
      <c r="K7">
        <f t="shared" si="2"/>
        <v>1.2101256409252807</v>
      </c>
      <c r="L7" s="12">
        <f t="shared" si="3"/>
        <v>1</v>
      </c>
      <c r="N7" s="16" t="s">
        <v>50</v>
      </c>
      <c r="O7" s="9" t="s">
        <v>51</v>
      </c>
      <c r="P7" s="9" t="s">
        <v>132</v>
      </c>
      <c r="Q7" s="9" t="s">
        <v>133</v>
      </c>
      <c r="R7" s="17" t="s">
        <v>134</v>
      </c>
    </row>
    <row r="8" spans="1:18" ht="27.75" thickBot="1" x14ac:dyDescent="0.25">
      <c r="A8" s="7">
        <v>7</v>
      </c>
      <c r="B8" s="8" t="s">
        <v>22</v>
      </c>
      <c r="C8" s="9" t="s">
        <v>23</v>
      </c>
      <c r="D8" s="8" t="str">
        <f>VLOOKUP(B8,N:P,3,0)</f>
        <v>OH</v>
      </c>
      <c r="E8" s="10">
        <v>1169</v>
      </c>
      <c r="F8" s="10">
        <v>3.0999999999999999E-3</v>
      </c>
      <c r="G8" s="11">
        <v>1169</v>
      </c>
      <c r="H8">
        <f t="shared" si="0"/>
        <v>3.5661989017693713E-2</v>
      </c>
      <c r="I8">
        <v>54</v>
      </c>
      <c r="J8">
        <f t="shared" si="1"/>
        <v>3.0646992054483541E-2</v>
      </c>
      <c r="K8">
        <f t="shared" si="2"/>
        <v>0.85937416556541535</v>
      </c>
      <c r="L8" s="12">
        <f t="shared" si="3"/>
        <v>0</v>
      </c>
      <c r="N8" s="18" t="s">
        <v>66</v>
      </c>
      <c r="O8" s="19" t="s">
        <v>67</v>
      </c>
      <c r="P8" s="19" t="s">
        <v>135</v>
      </c>
      <c r="Q8" s="19" t="s">
        <v>136</v>
      </c>
      <c r="R8" s="20" t="s">
        <v>137</v>
      </c>
    </row>
    <row r="9" spans="1:18" ht="18.75" thickBot="1" x14ac:dyDescent="0.25">
      <c r="A9" s="7">
        <v>8</v>
      </c>
      <c r="B9" s="8" t="s">
        <v>24</v>
      </c>
      <c r="C9" s="9" t="s">
        <v>25</v>
      </c>
      <c r="D9" s="8" t="str">
        <f>VLOOKUP(B9,N:P,3,0)</f>
        <v>GA</v>
      </c>
      <c r="E9" s="10">
        <v>1054</v>
      </c>
      <c r="F9" s="10">
        <v>1.11E-2</v>
      </c>
      <c r="G9" s="11">
        <v>1054</v>
      </c>
      <c r="H9">
        <f t="shared" si="0"/>
        <v>3.2153752287980474E-2</v>
      </c>
      <c r="I9">
        <v>38</v>
      </c>
      <c r="J9">
        <f t="shared" si="1"/>
        <v>2.1566401816118047E-2</v>
      </c>
      <c r="K9">
        <f t="shared" si="2"/>
        <v>0.67072737337035071</v>
      </c>
      <c r="L9" s="12">
        <f t="shared" si="3"/>
        <v>0</v>
      </c>
      <c r="N9" s="16" t="s">
        <v>98</v>
      </c>
      <c r="O9" s="9" t="s">
        <v>99</v>
      </c>
      <c r="P9" s="9" t="s">
        <v>138</v>
      </c>
      <c r="Q9" s="9" t="s">
        <v>139</v>
      </c>
      <c r="R9" s="17" t="s">
        <v>140</v>
      </c>
    </row>
    <row r="10" spans="1:18" ht="27.75" thickBot="1" x14ac:dyDescent="0.25">
      <c r="A10" s="7">
        <v>9</v>
      </c>
      <c r="B10" s="8" t="s">
        <v>26</v>
      </c>
      <c r="C10" s="9" t="s">
        <v>27</v>
      </c>
      <c r="D10" s="8" t="str">
        <f>VLOOKUP(B10,N:P,3,0)</f>
        <v>NC</v>
      </c>
      <c r="E10" s="10">
        <v>1039</v>
      </c>
      <c r="F10" s="10">
        <v>1.14E-2</v>
      </c>
      <c r="G10" s="11">
        <v>1039</v>
      </c>
      <c r="H10">
        <f t="shared" si="0"/>
        <v>3.1696156192800487E-2</v>
      </c>
      <c r="I10">
        <v>53</v>
      </c>
      <c r="J10">
        <f t="shared" si="1"/>
        <v>3.0079455164585697E-2</v>
      </c>
      <c r="K10">
        <f t="shared" si="2"/>
        <v>0.94899378276719848</v>
      </c>
      <c r="L10" s="12">
        <f t="shared" si="3"/>
        <v>0</v>
      </c>
      <c r="N10" s="18" t="s">
        <v>14</v>
      </c>
      <c r="O10" s="19" t="s">
        <v>15</v>
      </c>
      <c r="P10" s="19" t="s">
        <v>141</v>
      </c>
      <c r="Q10" s="19" t="s">
        <v>142</v>
      </c>
      <c r="R10" s="20" t="s">
        <v>143</v>
      </c>
    </row>
    <row r="11" spans="1:18" ht="18.75" thickBot="1" x14ac:dyDescent="0.25">
      <c r="A11" s="7">
        <v>10</v>
      </c>
      <c r="B11" s="8" t="s">
        <v>28</v>
      </c>
      <c r="C11" s="9" t="s">
        <v>29</v>
      </c>
      <c r="D11" s="8" t="str">
        <f>VLOOKUP(B11,N:P,3,0)</f>
        <v>MI</v>
      </c>
      <c r="E11" s="10">
        <v>999</v>
      </c>
      <c r="F11" s="10">
        <v>2.8999999999999998E-3</v>
      </c>
      <c r="G11" s="11">
        <v>999</v>
      </c>
      <c r="H11">
        <f t="shared" si="0"/>
        <v>3.0475899938987187E-2</v>
      </c>
      <c r="I11">
        <v>56</v>
      </c>
      <c r="J11">
        <f t="shared" si="1"/>
        <v>3.1782065834279227E-2</v>
      </c>
      <c r="K11">
        <f t="shared" si="2"/>
        <v>1.0428589770246979</v>
      </c>
      <c r="L11" s="12">
        <f t="shared" si="3"/>
        <v>1</v>
      </c>
      <c r="N11" s="22" t="s">
        <v>24</v>
      </c>
      <c r="O11" s="9" t="s">
        <v>25</v>
      </c>
      <c r="P11" s="9" t="s">
        <v>144</v>
      </c>
      <c r="Q11" s="9" t="s">
        <v>145</v>
      </c>
      <c r="R11" s="17" t="s">
        <v>146</v>
      </c>
    </row>
    <row r="12" spans="1:18" ht="27.75" thickBot="1" x14ac:dyDescent="0.25">
      <c r="A12" s="7">
        <v>11</v>
      </c>
      <c r="B12" s="8" t="s">
        <v>30</v>
      </c>
      <c r="C12" s="9" t="s">
        <v>31</v>
      </c>
      <c r="D12" s="8" t="str">
        <f>VLOOKUP(B12,N:P,3,0)</f>
        <v>NJ</v>
      </c>
      <c r="E12" s="10">
        <v>903</v>
      </c>
      <c r="F12" s="10">
        <v>3.0000000000000001E-3</v>
      </c>
      <c r="G12" s="11">
        <v>903</v>
      </c>
      <c r="H12">
        <f t="shared" si="0"/>
        <v>2.7547284929835266E-2</v>
      </c>
      <c r="I12">
        <v>67</v>
      </c>
      <c r="J12">
        <f t="shared" si="1"/>
        <v>3.8024971623155504E-2</v>
      </c>
      <c r="K12">
        <f t="shared" si="2"/>
        <v>1.3803527904839838</v>
      </c>
      <c r="L12" s="12">
        <f t="shared" si="3"/>
        <v>1</v>
      </c>
      <c r="N12" s="18" t="s">
        <v>88</v>
      </c>
      <c r="O12" s="19" t="s">
        <v>89</v>
      </c>
      <c r="P12" s="19" t="s">
        <v>147</v>
      </c>
      <c r="Q12" s="19" t="s">
        <v>148</v>
      </c>
      <c r="R12" s="20" t="s">
        <v>149</v>
      </c>
    </row>
    <row r="13" spans="1:18" ht="27.75" thickBot="1" x14ac:dyDescent="0.25">
      <c r="A13" s="7">
        <v>12</v>
      </c>
      <c r="B13" s="8" t="s">
        <v>32</v>
      </c>
      <c r="C13" s="9" t="s">
        <v>33</v>
      </c>
      <c r="D13" s="8" t="str">
        <f>VLOOKUP(B13,N:P,3,0)</f>
        <v>VA</v>
      </c>
      <c r="E13" s="10">
        <v>852</v>
      </c>
      <c r="F13" s="10">
        <v>6.6E-3</v>
      </c>
      <c r="G13" s="11">
        <v>852</v>
      </c>
      <c r="H13">
        <f t="shared" si="0"/>
        <v>2.5991458206223308E-2</v>
      </c>
      <c r="I13">
        <v>56</v>
      </c>
      <c r="J13">
        <f t="shared" si="1"/>
        <v>3.1782065834279227E-2</v>
      </c>
      <c r="K13">
        <f t="shared" si="2"/>
        <v>1.2227888709479731</v>
      </c>
      <c r="L13" s="12">
        <f t="shared" si="3"/>
        <v>1</v>
      </c>
      <c r="N13" s="18" t="s">
        <v>68</v>
      </c>
      <c r="O13" s="19" t="s">
        <v>69</v>
      </c>
      <c r="P13" s="19" t="s">
        <v>150</v>
      </c>
      <c r="Q13" s="19" t="s">
        <v>151</v>
      </c>
      <c r="R13" s="20" t="s">
        <v>152</v>
      </c>
    </row>
    <row r="14" spans="1:18" ht="18.75" thickBot="1" x14ac:dyDescent="0.25">
      <c r="A14" s="7">
        <v>13</v>
      </c>
      <c r="B14" s="8" t="s">
        <v>34</v>
      </c>
      <c r="C14" s="9" t="s">
        <v>35</v>
      </c>
      <c r="D14" s="8" t="str">
        <f>VLOOKUP(B14,N:P,3,0)</f>
        <v>WA</v>
      </c>
      <c r="E14" s="10">
        <v>753</v>
      </c>
      <c r="F14" s="10">
        <v>1.6899999999999998E-2</v>
      </c>
      <c r="G14" s="11">
        <v>753</v>
      </c>
      <c r="H14">
        <f t="shared" si="0"/>
        <v>2.2971323978035387E-2</v>
      </c>
      <c r="I14">
        <v>26</v>
      </c>
      <c r="J14">
        <f t="shared" si="1"/>
        <v>1.4755959137343927E-2</v>
      </c>
      <c r="K14">
        <f t="shared" si="2"/>
        <v>0.64236433004267457</v>
      </c>
      <c r="L14" s="12">
        <f t="shared" si="3"/>
        <v>0</v>
      </c>
      <c r="N14" s="16" t="s">
        <v>86</v>
      </c>
      <c r="O14" s="9" t="s">
        <v>87</v>
      </c>
      <c r="P14" s="9" t="s">
        <v>153</v>
      </c>
      <c r="Q14" s="9" t="s">
        <v>154</v>
      </c>
      <c r="R14" s="17" t="s">
        <v>155</v>
      </c>
    </row>
    <row r="15" spans="1:18" ht="27.75" thickBot="1" x14ac:dyDescent="0.25">
      <c r="A15" s="7">
        <v>14</v>
      </c>
      <c r="B15" s="8" t="s">
        <v>36</v>
      </c>
      <c r="C15" s="9" t="s">
        <v>37</v>
      </c>
      <c r="D15" s="8" t="str">
        <f>VLOOKUP(B15,N:P,3,0)</f>
        <v>AZ</v>
      </c>
      <c r="E15" s="10">
        <v>712</v>
      </c>
      <c r="F15" s="10">
        <v>1.5299999999999999E-2</v>
      </c>
      <c r="G15" s="11">
        <v>712</v>
      </c>
      <c r="H15">
        <f t="shared" si="0"/>
        <v>2.1720561317876756E-2</v>
      </c>
      <c r="I15">
        <v>26</v>
      </c>
      <c r="J15">
        <f t="shared" si="1"/>
        <v>1.4755959137343927E-2</v>
      </c>
      <c r="K15">
        <f t="shared" si="2"/>
        <v>0.6793544108456937</v>
      </c>
      <c r="L15" s="12">
        <f t="shared" si="3"/>
        <v>0</v>
      </c>
      <c r="N15" s="21" t="s">
        <v>20</v>
      </c>
      <c r="O15" s="19" t="s">
        <v>21</v>
      </c>
      <c r="P15" s="19" t="s">
        <v>156</v>
      </c>
      <c r="Q15" s="19" t="s">
        <v>157</v>
      </c>
      <c r="R15" s="20" t="s">
        <v>158</v>
      </c>
    </row>
    <row r="16" spans="1:18" ht="27.75" thickBot="1" x14ac:dyDescent="0.25">
      <c r="A16" s="7">
        <v>15</v>
      </c>
      <c r="B16" s="8" t="s">
        <v>38</v>
      </c>
      <c r="C16" s="9" t="s">
        <v>39</v>
      </c>
      <c r="D16" s="8" t="str">
        <f>VLOOKUP(B16,N:P,3,0)</f>
        <v>MA</v>
      </c>
      <c r="E16" s="10">
        <v>689</v>
      </c>
      <c r="F16" s="10">
        <v>5.3E-3</v>
      </c>
      <c r="G16" s="11">
        <v>689</v>
      </c>
      <c r="H16">
        <f t="shared" si="0"/>
        <v>2.1018913971934106E-2</v>
      </c>
      <c r="I16">
        <v>39</v>
      </c>
      <c r="J16">
        <f t="shared" si="1"/>
        <v>2.213393870601589E-2</v>
      </c>
      <c r="K16">
        <f t="shared" si="2"/>
        <v>1.05304863684064</v>
      </c>
      <c r="L16" s="12">
        <f t="shared" si="3"/>
        <v>1</v>
      </c>
      <c r="N16" s="22" t="s">
        <v>42</v>
      </c>
      <c r="O16" s="9" t="s">
        <v>43</v>
      </c>
      <c r="P16" s="9" t="s">
        <v>159</v>
      </c>
      <c r="Q16" s="9" t="s">
        <v>160</v>
      </c>
      <c r="R16" s="17" t="s">
        <v>161</v>
      </c>
    </row>
    <row r="17" spans="1:18" ht="18.75" thickBot="1" x14ac:dyDescent="0.25">
      <c r="A17" s="7">
        <v>16</v>
      </c>
      <c r="B17" s="8" t="s">
        <v>40</v>
      </c>
      <c r="C17" s="9" t="s">
        <v>41</v>
      </c>
      <c r="D17" s="8" t="str">
        <f>VLOOKUP(B17,N:P,3,0)</f>
        <v>TN</v>
      </c>
      <c r="E17" s="10">
        <v>678</v>
      </c>
      <c r="F17" s="10">
        <v>9.9000000000000008E-3</v>
      </c>
      <c r="G17" s="11">
        <v>678</v>
      </c>
      <c r="H17">
        <f t="shared" si="0"/>
        <v>2.0683343502135448E-2</v>
      </c>
      <c r="I17">
        <v>32</v>
      </c>
      <c r="J17">
        <f t="shared" si="1"/>
        <v>1.8161180476730987E-2</v>
      </c>
      <c r="K17">
        <f t="shared" si="2"/>
        <v>0.87805825372749524</v>
      </c>
      <c r="L17" s="12">
        <f t="shared" si="3"/>
        <v>0</v>
      </c>
      <c r="N17" s="16" t="s">
        <v>78</v>
      </c>
      <c r="O17" s="9" t="s">
        <v>79</v>
      </c>
      <c r="P17" s="9" t="s">
        <v>162</v>
      </c>
      <c r="Q17" s="9" t="s">
        <v>163</v>
      </c>
      <c r="R17" s="17" t="s">
        <v>164</v>
      </c>
    </row>
    <row r="18" spans="1:18" ht="18.75" thickBot="1" x14ac:dyDescent="0.25">
      <c r="A18" s="7">
        <v>17</v>
      </c>
      <c r="B18" s="8" t="s">
        <v>42</v>
      </c>
      <c r="C18" s="9" t="s">
        <v>43</v>
      </c>
      <c r="D18" s="8" t="str">
        <f>VLOOKUP(B18,N:P,3,0)</f>
        <v>IN</v>
      </c>
      <c r="E18" s="10">
        <v>669</v>
      </c>
      <c r="F18" s="10">
        <v>4.8999999999999998E-3</v>
      </c>
      <c r="G18" s="11">
        <v>669</v>
      </c>
      <c r="H18">
        <f t="shared" si="0"/>
        <v>2.0408785845027456E-2</v>
      </c>
      <c r="I18">
        <v>24</v>
      </c>
      <c r="J18">
        <f t="shared" si="1"/>
        <v>1.362088535754824E-2</v>
      </c>
      <c r="K18">
        <f t="shared" si="2"/>
        <v>0.66740302245206473</v>
      </c>
      <c r="L18" s="12">
        <f t="shared" si="3"/>
        <v>0</v>
      </c>
      <c r="N18" s="18" t="s">
        <v>60</v>
      </c>
      <c r="O18" s="19" t="s">
        <v>61</v>
      </c>
      <c r="P18" s="19" t="s">
        <v>165</v>
      </c>
      <c r="Q18" s="19" t="s">
        <v>166</v>
      </c>
      <c r="R18" s="20" t="s">
        <v>167</v>
      </c>
    </row>
    <row r="19" spans="1:18" ht="27.75" thickBot="1" x14ac:dyDescent="0.25">
      <c r="A19" s="7">
        <v>18</v>
      </c>
      <c r="B19" s="8" t="s">
        <v>44</v>
      </c>
      <c r="C19" s="9" t="s">
        <v>45</v>
      </c>
      <c r="D19" s="8" t="str">
        <f>VLOOKUP(B19,N:P,3,0)</f>
        <v>MO</v>
      </c>
      <c r="E19" s="10">
        <v>613</v>
      </c>
      <c r="F19" s="10">
        <v>3.7000000000000002E-3</v>
      </c>
      <c r="G19" s="11">
        <v>613</v>
      </c>
      <c r="H19">
        <f t="shared" si="0"/>
        <v>1.8700427089688835E-2</v>
      </c>
      <c r="I19">
        <v>30</v>
      </c>
      <c r="J19">
        <f t="shared" si="1"/>
        <v>1.70261066969353E-2</v>
      </c>
      <c r="K19">
        <f t="shared" si="2"/>
        <v>0.91046619498456627</v>
      </c>
      <c r="L19" s="12">
        <f t="shared" si="3"/>
        <v>0</v>
      </c>
      <c r="N19" s="16" t="s">
        <v>58</v>
      </c>
      <c r="O19" s="9" t="s">
        <v>59</v>
      </c>
      <c r="P19" s="9" t="s">
        <v>168</v>
      </c>
      <c r="Q19" s="9" t="s">
        <v>169</v>
      </c>
      <c r="R19" s="17" t="s">
        <v>170</v>
      </c>
    </row>
    <row r="20" spans="1:18" ht="27.75" thickBot="1" x14ac:dyDescent="0.25">
      <c r="A20" s="7">
        <v>19</v>
      </c>
      <c r="B20" s="8" t="s">
        <v>46</v>
      </c>
      <c r="C20" s="9" t="s">
        <v>47</v>
      </c>
      <c r="D20" s="8" t="str">
        <f>VLOOKUP(B20,N:P,3,0)</f>
        <v>MD</v>
      </c>
      <c r="E20" s="10">
        <v>607</v>
      </c>
      <c r="F20" s="10">
        <v>4.4999999999999997E-3</v>
      </c>
      <c r="G20" s="11">
        <v>607</v>
      </c>
      <c r="H20">
        <f t="shared" si="0"/>
        <v>1.851738865161684E-2</v>
      </c>
      <c r="I20">
        <v>26</v>
      </c>
      <c r="J20">
        <f t="shared" si="1"/>
        <v>1.4755959137343927E-2</v>
      </c>
      <c r="K20">
        <f t="shared" si="2"/>
        <v>0.79687041272180215</v>
      </c>
      <c r="L20" s="12">
        <f t="shared" si="3"/>
        <v>0</v>
      </c>
      <c r="N20" s="18" t="s">
        <v>38</v>
      </c>
      <c r="O20" s="19" t="s">
        <v>39</v>
      </c>
      <c r="P20" s="19" t="s">
        <v>171</v>
      </c>
      <c r="Q20" s="19" t="s">
        <v>172</v>
      </c>
      <c r="R20" s="20" t="s">
        <v>173</v>
      </c>
    </row>
    <row r="21" spans="1:18" ht="27.75" thickBot="1" x14ac:dyDescent="0.25">
      <c r="A21" s="7">
        <v>20</v>
      </c>
      <c r="B21" s="8" t="s">
        <v>48</v>
      </c>
      <c r="C21" s="9" t="s">
        <v>49</v>
      </c>
      <c r="D21" s="8" t="str">
        <f>VLOOKUP(B21,N:P,3,0)</f>
        <v>WI</v>
      </c>
      <c r="E21" s="10">
        <v>581</v>
      </c>
      <c r="F21" s="10">
        <v>3.8999999999999998E-3</v>
      </c>
      <c r="G21" s="11">
        <v>581</v>
      </c>
      <c r="H21">
        <f t="shared" si="0"/>
        <v>1.7724222086638194E-2</v>
      </c>
      <c r="I21">
        <v>40</v>
      </c>
      <c r="J21">
        <f t="shared" si="1"/>
        <v>2.2701475595913734E-2</v>
      </c>
      <c r="K21">
        <f t="shared" si="2"/>
        <v>1.280816471659298</v>
      </c>
      <c r="L21" s="12">
        <f t="shared" si="3"/>
        <v>1</v>
      </c>
      <c r="N21" s="16" t="s">
        <v>46</v>
      </c>
      <c r="O21" s="9" t="s">
        <v>47</v>
      </c>
      <c r="P21" s="9" t="s">
        <v>174</v>
      </c>
      <c r="Q21" s="9" t="s">
        <v>175</v>
      </c>
      <c r="R21" s="17" t="s">
        <v>176</v>
      </c>
    </row>
    <row r="22" spans="1:18" ht="18.75" thickBot="1" x14ac:dyDescent="0.25">
      <c r="A22" s="7">
        <v>21</v>
      </c>
      <c r="B22" s="8" t="s">
        <v>50</v>
      </c>
      <c r="C22" s="9" t="s">
        <v>51</v>
      </c>
      <c r="D22" s="8" t="str">
        <f>VLOOKUP(B22,N:P,3,0)</f>
        <v>CO</v>
      </c>
      <c r="E22" s="10">
        <v>568</v>
      </c>
      <c r="F22" s="10">
        <v>1.37E-2</v>
      </c>
      <c r="G22" s="11">
        <v>568</v>
      </c>
      <c r="H22">
        <f t="shared" si="0"/>
        <v>1.7327638804148872E-2</v>
      </c>
      <c r="I22">
        <v>40</v>
      </c>
      <c r="J22">
        <f t="shared" si="1"/>
        <v>2.2701475595913734E-2</v>
      </c>
      <c r="K22">
        <f t="shared" si="2"/>
        <v>1.3101309331585425</v>
      </c>
      <c r="L22" s="12">
        <f t="shared" si="3"/>
        <v>1</v>
      </c>
      <c r="N22" s="18" t="s">
        <v>92</v>
      </c>
      <c r="O22" s="19" t="s">
        <v>93</v>
      </c>
      <c r="P22" s="19" t="s">
        <v>177</v>
      </c>
      <c r="Q22" s="19" t="s">
        <v>178</v>
      </c>
      <c r="R22" s="20" t="s">
        <v>179</v>
      </c>
    </row>
    <row r="23" spans="1:18" ht="18.75" thickBot="1" x14ac:dyDescent="0.25">
      <c r="A23" s="7">
        <v>22</v>
      </c>
      <c r="B23" s="8" t="s">
        <v>52</v>
      </c>
      <c r="C23" s="9" t="s">
        <v>53</v>
      </c>
      <c r="D23" s="8" t="str">
        <f>VLOOKUP(B23,N:P,3,0)</f>
        <v>MN</v>
      </c>
      <c r="E23" s="10">
        <v>562</v>
      </c>
      <c r="F23" s="10">
        <v>9.1999999999999998E-3</v>
      </c>
      <c r="G23" s="11">
        <v>562</v>
      </c>
      <c r="H23">
        <f t="shared" si="0"/>
        <v>1.7144600366076877E-2</v>
      </c>
      <c r="I23">
        <v>26</v>
      </c>
      <c r="J23">
        <f t="shared" si="1"/>
        <v>1.4755959137343927E-2</v>
      </c>
      <c r="K23">
        <f t="shared" si="2"/>
        <v>0.86067676249490022</v>
      </c>
      <c r="L23" s="12">
        <f t="shared" si="3"/>
        <v>0</v>
      </c>
      <c r="N23" s="16" t="s">
        <v>28</v>
      </c>
      <c r="O23" s="9" t="s">
        <v>29</v>
      </c>
      <c r="P23" s="9" t="s">
        <v>180</v>
      </c>
      <c r="Q23" s="9" t="s">
        <v>181</v>
      </c>
      <c r="R23" s="17" t="s">
        <v>182</v>
      </c>
    </row>
    <row r="24" spans="1:18" ht="27.75" thickBot="1" x14ac:dyDescent="0.25">
      <c r="A24" s="7">
        <v>23</v>
      </c>
      <c r="B24" s="8" t="s">
        <v>54</v>
      </c>
      <c r="C24" s="9" t="s">
        <v>55</v>
      </c>
      <c r="D24" s="8" t="str">
        <f>VLOOKUP(B24,N:P,3,0)</f>
        <v>SC</v>
      </c>
      <c r="E24" s="10">
        <v>508</v>
      </c>
      <c r="F24" s="10">
        <v>1.2800000000000001E-2</v>
      </c>
      <c r="G24" s="11">
        <v>508</v>
      </c>
      <c r="H24">
        <f t="shared" si="0"/>
        <v>1.5497254423428921E-2</v>
      </c>
      <c r="I24">
        <v>25</v>
      </c>
      <c r="J24">
        <f t="shared" si="1"/>
        <v>1.4188422247446084E-2</v>
      </c>
      <c r="K24">
        <f t="shared" si="2"/>
        <v>0.91554425447102872</v>
      </c>
      <c r="L24" s="12">
        <f t="shared" si="3"/>
        <v>0</v>
      </c>
      <c r="N24" s="18" t="s">
        <v>52</v>
      </c>
      <c r="O24" s="19" t="s">
        <v>53</v>
      </c>
      <c r="P24" s="19" t="s">
        <v>183</v>
      </c>
      <c r="Q24" s="19" t="s">
        <v>184</v>
      </c>
      <c r="R24" s="20" t="s">
        <v>185</v>
      </c>
    </row>
    <row r="25" spans="1:18" ht="27.75" thickBot="1" x14ac:dyDescent="0.25">
      <c r="A25" s="7">
        <v>24</v>
      </c>
      <c r="B25" s="8" t="s">
        <v>56</v>
      </c>
      <c r="C25" s="9" t="s">
        <v>57</v>
      </c>
      <c r="D25" s="8" t="str">
        <f>VLOOKUP(B25,N:P,3,0)</f>
        <v>AL</v>
      </c>
      <c r="E25" s="10">
        <v>488</v>
      </c>
      <c r="F25" s="10">
        <v>2.8999999999999998E-3</v>
      </c>
      <c r="G25" s="11">
        <v>488</v>
      </c>
      <c r="H25">
        <f t="shared" si="0"/>
        <v>1.4887126296522269E-2</v>
      </c>
      <c r="I25">
        <v>24</v>
      </c>
      <c r="J25">
        <f t="shared" si="1"/>
        <v>1.362088535754824E-2</v>
      </c>
      <c r="K25">
        <f t="shared" si="2"/>
        <v>0.91494389758285111</v>
      </c>
      <c r="L25" s="12">
        <f t="shared" si="3"/>
        <v>0</v>
      </c>
      <c r="N25" s="18" t="s">
        <v>44</v>
      </c>
      <c r="O25" s="19" t="s">
        <v>45</v>
      </c>
      <c r="P25" s="19" t="s">
        <v>186</v>
      </c>
      <c r="Q25" s="19" t="s">
        <v>187</v>
      </c>
      <c r="R25" s="20" t="s">
        <v>188</v>
      </c>
    </row>
    <row r="26" spans="1:18" ht="27.75" thickBot="1" x14ac:dyDescent="0.25">
      <c r="A26" s="7">
        <v>25</v>
      </c>
      <c r="B26" s="8" t="s">
        <v>58</v>
      </c>
      <c r="C26" s="9" t="s">
        <v>59</v>
      </c>
      <c r="D26" s="8" t="str">
        <f>VLOOKUP(B26,N:P,3,0)</f>
        <v>LA</v>
      </c>
      <c r="E26" s="10">
        <v>468</v>
      </c>
      <c r="F26" s="10">
        <v>-4.0000000000000002E-4</v>
      </c>
      <c r="G26" s="11">
        <v>468</v>
      </c>
      <c r="H26">
        <f t="shared" si="0"/>
        <v>1.4276998169615619E-2</v>
      </c>
      <c r="I26">
        <v>40</v>
      </c>
      <c r="J26">
        <f t="shared" si="1"/>
        <v>2.2701475595913734E-2</v>
      </c>
      <c r="K26">
        <f t="shared" si="2"/>
        <v>1.5900734402437013</v>
      </c>
      <c r="L26" s="12">
        <f t="shared" si="3"/>
        <v>1</v>
      </c>
      <c r="N26" s="16" t="s">
        <v>76</v>
      </c>
      <c r="O26" s="9" t="s">
        <v>77</v>
      </c>
      <c r="P26" s="9" t="s">
        <v>189</v>
      </c>
      <c r="Q26" s="9" t="s">
        <v>190</v>
      </c>
      <c r="R26" s="17" t="s">
        <v>191</v>
      </c>
    </row>
    <row r="27" spans="1:18" ht="18.75" thickBot="1" x14ac:dyDescent="0.25">
      <c r="A27" s="7">
        <v>26</v>
      </c>
      <c r="B27" s="8" t="s">
        <v>60</v>
      </c>
      <c r="C27" s="9" t="s">
        <v>61</v>
      </c>
      <c r="D27" s="8" t="str">
        <f>VLOOKUP(B27,N:P,3,0)</f>
        <v>KY</v>
      </c>
      <c r="E27" s="10">
        <v>447</v>
      </c>
      <c r="F27" s="10">
        <v>4.1000000000000003E-3</v>
      </c>
      <c r="G27" s="11">
        <v>447</v>
      </c>
      <c r="H27">
        <f t="shared" si="0"/>
        <v>1.3636363636363636E-2</v>
      </c>
      <c r="I27">
        <v>22</v>
      </c>
      <c r="J27">
        <f t="shared" si="1"/>
        <v>1.2485811577752554E-2</v>
      </c>
      <c r="K27">
        <f t="shared" si="2"/>
        <v>0.91562618236852067</v>
      </c>
      <c r="L27" s="12">
        <f t="shared" si="3"/>
        <v>0</v>
      </c>
      <c r="N27" s="16" t="s">
        <v>94</v>
      </c>
      <c r="O27" s="9" t="s">
        <v>95</v>
      </c>
      <c r="P27" s="9" t="s">
        <v>192</v>
      </c>
      <c r="Q27" s="9" t="s">
        <v>193</v>
      </c>
      <c r="R27" s="17" t="s">
        <v>194</v>
      </c>
    </row>
    <row r="28" spans="1:18" ht="27.75" thickBot="1" x14ac:dyDescent="0.25">
      <c r="A28" s="7">
        <v>27</v>
      </c>
      <c r="B28" s="8" t="s">
        <v>62</v>
      </c>
      <c r="C28" s="9" t="s">
        <v>63</v>
      </c>
      <c r="D28" s="8" t="str">
        <f>VLOOKUP(B28,N:P,3,0)</f>
        <v>OR</v>
      </c>
      <c r="E28" s="10">
        <v>419</v>
      </c>
      <c r="F28" s="10">
        <v>1.37E-2</v>
      </c>
      <c r="G28" s="11">
        <v>419</v>
      </c>
      <c r="H28">
        <f t="shared" si="0"/>
        <v>1.2782184258694327E-2</v>
      </c>
      <c r="I28">
        <v>22</v>
      </c>
      <c r="J28">
        <f t="shared" si="1"/>
        <v>1.2485811577752554E-2</v>
      </c>
      <c r="K28">
        <f t="shared" si="2"/>
        <v>0.97681361221653618</v>
      </c>
      <c r="L28" s="12">
        <f t="shared" si="3"/>
        <v>0</v>
      </c>
      <c r="N28" s="18" t="s">
        <v>26</v>
      </c>
      <c r="O28" s="19" t="s">
        <v>27</v>
      </c>
      <c r="P28" s="19" t="s">
        <v>195</v>
      </c>
      <c r="Q28" s="19" t="s">
        <v>196</v>
      </c>
      <c r="R28" s="20" t="s">
        <v>197</v>
      </c>
    </row>
    <row r="29" spans="1:18" ht="27.75" thickBot="1" x14ac:dyDescent="0.25">
      <c r="A29" s="7">
        <v>28</v>
      </c>
      <c r="B29" s="8" t="s">
        <v>64</v>
      </c>
      <c r="C29" s="9" t="s">
        <v>65</v>
      </c>
      <c r="D29" s="8" t="str">
        <f>VLOOKUP(B29,N:P,3,0)</f>
        <v>OK</v>
      </c>
      <c r="E29" s="10">
        <v>394</v>
      </c>
      <c r="F29" s="10">
        <v>2.5000000000000001E-3</v>
      </c>
      <c r="G29" s="11">
        <v>394</v>
      </c>
      <c r="H29">
        <f t="shared" si="0"/>
        <v>1.2019524100061013E-2</v>
      </c>
      <c r="I29">
        <v>14</v>
      </c>
      <c r="J29">
        <f t="shared" si="1"/>
        <v>7.9455164585698068E-3</v>
      </c>
      <c r="K29">
        <f t="shared" si="2"/>
        <v>0.66105083632466566</v>
      </c>
      <c r="L29" s="12">
        <f t="shared" si="3"/>
        <v>0</v>
      </c>
      <c r="N29" s="16" t="s">
        <v>102</v>
      </c>
      <c r="O29" s="9" t="s">
        <v>103</v>
      </c>
      <c r="P29" s="9" t="s">
        <v>198</v>
      </c>
      <c r="Q29" s="9" t="s">
        <v>199</v>
      </c>
      <c r="R29" s="17" t="s">
        <v>200</v>
      </c>
    </row>
    <row r="30" spans="1:18" ht="27.75" thickBot="1" x14ac:dyDescent="0.25">
      <c r="A30" s="7">
        <v>29</v>
      </c>
      <c r="B30" s="8" t="s">
        <v>66</v>
      </c>
      <c r="C30" s="9" t="s">
        <v>67</v>
      </c>
      <c r="D30" s="8" t="str">
        <f>VLOOKUP(B30,N:P,3,0)</f>
        <v>CT</v>
      </c>
      <c r="E30" s="10">
        <v>358</v>
      </c>
      <c r="F30" s="10">
        <v>1E-4</v>
      </c>
      <c r="G30" s="11">
        <v>358</v>
      </c>
      <c r="H30">
        <f t="shared" si="0"/>
        <v>1.0921293471629042E-2</v>
      </c>
      <c r="I30">
        <v>17</v>
      </c>
      <c r="J30">
        <f t="shared" si="1"/>
        <v>9.6481271282633368E-3</v>
      </c>
      <c r="K30">
        <f t="shared" si="2"/>
        <v>0.88342348397897263</v>
      </c>
      <c r="L30" s="12">
        <f t="shared" si="3"/>
        <v>0</v>
      </c>
      <c r="N30" s="18" t="s">
        <v>82</v>
      </c>
      <c r="O30" s="19" t="s">
        <v>83</v>
      </c>
      <c r="P30" s="19" t="s">
        <v>201</v>
      </c>
      <c r="Q30" s="19" t="s">
        <v>202</v>
      </c>
      <c r="R30" s="20" t="s">
        <v>203</v>
      </c>
    </row>
    <row r="31" spans="1:18" ht="27.75" thickBot="1" x14ac:dyDescent="0.25">
      <c r="A31" s="7">
        <v>30</v>
      </c>
      <c r="B31" s="8" t="s">
        <v>68</v>
      </c>
      <c r="C31" s="9" t="s">
        <v>69</v>
      </c>
      <c r="D31" s="8" t="str">
        <f>VLOOKUP(B31,N:P,3,0)</f>
        <v>IA</v>
      </c>
      <c r="E31" s="10">
        <v>316</v>
      </c>
      <c r="F31" s="10">
        <v>4.7000000000000002E-3</v>
      </c>
      <c r="G31" s="11">
        <v>316</v>
      </c>
      <c r="H31">
        <f t="shared" si="0"/>
        <v>9.6400244051250764E-3</v>
      </c>
      <c r="I31">
        <v>18</v>
      </c>
      <c r="J31">
        <f t="shared" si="1"/>
        <v>1.021566401816118E-2</v>
      </c>
      <c r="K31">
        <f t="shared" si="2"/>
        <v>1.0597135016307706</v>
      </c>
      <c r="L31" s="12">
        <f t="shared" si="3"/>
        <v>1</v>
      </c>
      <c r="N31" s="18" t="s">
        <v>90</v>
      </c>
      <c r="O31" s="19" t="s">
        <v>91</v>
      </c>
      <c r="P31" s="19" t="s">
        <v>204</v>
      </c>
      <c r="Q31" s="19" t="s">
        <v>205</v>
      </c>
      <c r="R31" s="20" t="s">
        <v>206</v>
      </c>
    </row>
    <row r="32" spans="1:18" ht="27.75" thickBot="1" x14ac:dyDescent="0.25">
      <c r="A32" s="7">
        <v>31</v>
      </c>
      <c r="B32" s="8" t="s">
        <v>70</v>
      </c>
      <c r="C32" s="9" t="s">
        <v>71</v>
      </c>
      <c r="D32" s="8" t="str">
        <f>VLOOKUP(B32,N:P,3,0)</f>
        <v>UT</v>
      </c>
      <c r="E32" s="10">
        <v>315</v>
      </c>
      <c r="F32" s="10">
        <v>1.8499999999999999E-2</v>
      </c>
      <c r="G32" s="11">
        <v>315</v>
      </c>
      <c r="H32">
        <f t="shared" si="0"/>
        <v>9.6095179987797444E-3</v>
      </c>
      <c r="I32">
        <v>22</v>
      </c>
      <c r="J32">
        <f t="shared" si="1"/>
        <v>1.2485811577752554E-2</v>
      </c>
      <c r="K32">
        <f t="shared" si="2"/>
        <v>1.2993171540277102</v>
      </c>
      <c r="L32" s="12">
        <f t="shared" si="3"/>
        <v>1</v>
      </c>
      <c r="N32" s="16" t="s">
        <v>30</v>
      </c>
      <c r="O32" s="9" t="s">
        <v>31</v>
      </c>
      <c r="P32" s="9" t="s">
        <v>207</v>
      </c>
      <c r="Q32" s="9" t="s">
        <v>208</v>
      </c>
      <c r="R32" s="17" t="s">
        <v>209</v>
      </c>
    </row>
    <row r="33" spans="1:18" ht="27.75" thickBot="1" x14ac:dyDescent="0.25">
      <c r="A33" s="7">
        <v>32</v>
      </c>
      <c r="B33" s="8" t="s">
        <v>72</v>
      </c>
      <c r="C33" s="9" t="s">
        <v>73</v>
      </c>
      <c r="D33" s="8" t="str">
        <f>VLOOKUP(B33,N:P,3,0)</f>
        <v>NV</v>
      </c>
      <c r="E33" s="10">
        <v>305</v>
      </c>
      <c r="F33" s="10">
        <v>1.9599999999999999E-2</v>
      </c>
      <c r="G33" s="11">
        <v>305</v>
      </c>
      <c r="H33">
        <f t="shared" si="0"/>
        <v>9.3044539353264177E-3</v>
      </c>
      <c r="I33">
        <v>13</v>
      </c>
      <c r="J33">
        <f t="shared" si="1"/>
        <v>7.3779795686719635E-3</v>
      </c>
      <c r="K33">
        <f t="shared" si="2"/>
        <v>0.7929513779051377</v>
      </c>
      <c r="L33" s="12">
        <f t="shared" si="3"/>
        <v>0</v>
      </c>
      <c r="N33" s="18" t="s">
        <v>80</v>
      </c>
      <c r="O33" s="19" t="s">
        <v>81</v>
      </c>
      <c r="P33" s="19" t="s">
        <v>210</v>
      </c>
      <c r="Q33" s="19" t="s">
        <v>211</v>
      </c>
      <c r="R33" s="20" t="s">
        <v>212</v>
      </c>
    </row>
    <row r="34" spans="1:18" ht="27.75" thickBot="1" x14ac:dyDescent="0.25">
      <c r="A34" s="7">
        <v>33</v>
      </c>
      <c r="B34" s="8" t="s">
        <v>74</v>
      </c>
      <c r="C34" s="9" t="s">
        <v>75</v>
      </c>
      <c r="D34" s="8" t="str">
        <f>VLOOKUP(B34,N:P,3,0)</f>
        <v>AR</v>
      </c>
      <c r="E34" s="10">
        <v>302</v>
      </c>
      <c r="F34" s="10">
        <v>5.3E-3</v>
      </c>
      <c r="G34" s="11">
        <v>302</v>
      </c>
      <c r="H34">
        <f t="shared" si="0"/>
        <v>9.2129347162904218E-3</v>
      </c>
      <c r="I34">
        <v>9</v>
      </c>
      <c r="J34">
        <f t="shared" si="1"/>
        <v>5.1078320090805901E-3</v>
      </c>
      <c r="K34">
        <f t="shared" si="2"/>
        <v>0.55441964654854881</v>
      </c>
      <c r="L34" s="12">
        <f t="shared" si="3"/>
        <v>0</v>
      </c>
      <c r="N34" s="16" t="s">
        <v>72</v>
      </c>
      <c r="O34" s="9" t="s">
        <v>73</v>
      </c>
      <c r="P34" s="9" t="s">
        <v>213</v>
      </c>
      <c r="Q34" s="9" t="s">
        <v>214</v>
      </c>
      <c r="R34" s="17" t="s">
        <v>215</v>
      </c>
    </row>
    <row r="35" spans="1:18" ht="18.75" thickBot="1" x14ac:dyDescent="0.25">
      <c r="A35" s="7">
        <v>34</v>
      </c>
      <c r="B35" s="8" t="s">
        <v>76</v>
      </c>
      <c r="C35" s="9" t="s">
        <v>77</v>
      </c>
      <c r="D35" s="8" t="str">
        <f>VLOOKUP(B35,N:P,3,0)</f>
        <v>MS</v>
      </c>
      <c r="E35" s="10">
        <v>298</v>
      </c>
      <c r="F35" s="10">
        <v>-4.0000000000000002E-4</v>
      </c>
      <c r="G35" s="11">
        <v>298</v>
      </c>
      <c r="H35">
        <f t="shared" si="0"/>
        <v>9.0909090909090905E-3</v>
      </c>
      <c r="I35">
        <v>25</v>
      </c>
      <c r="J35">
        <f t="shared" si="1"/>
        <v>1.4188422247446084E-2</v>
      </c>
      <c r="K35">
        <f t="shared" si="2"/>
        <v>1.5607264472190692</v>
      </c>
      <c r="L35" s="12">
        <f t="shared" si="3"/>
        <v>1</v>
      </c>
      <c r="N35" s="16" t="s">
        <v>16</v>
      </c>
      <c r="O35" s="9" t="s">
        <v>17</v>
      </c>
      <c r="P35" s="9" t="s">
        <v>216</v>
      </c>
      <c r="Q35" s="9" t="s">
        <v>217</v>
      </c>
      <c r="R35" s="17" t="s">
        <v>218</v>
      </c>
    </row>
    <row r="36" spans="1:18" ht="18.75" thickBot="1" x14ac:dyDescent="0.25">
      <c r="A36" s="7">
        <v>35</v>
      </c>
      <c r="B36" s="8" t="s">
        <v>78</v>
      </c>
      <c r="C36" s="9" t="s">
        <v>79</v>
      </c>
      <c r="D36" s="8" t="str">
        <f>VLOOKUP(B36,N:P,3,0)</f>
        <v>KS</v>
      </c>
      <c r="E36" s="10">
        <v>291</v>
      </c>
      <c r="F36" s="10">
        <v>1.9E-3</v>
      </c>
      <c r="G36" s="11">
        <v>291</v>
      </c>
      <c r="H36">
        <f t="shared" si="0"/>
        <v>8.8773642464917632E-3</v>
      </c>
      <c r="I36">
        <v>24</v>
      </c>
      <c r="J36">
        <f t="shared" si="1"/>
        <v>1.362088535754824E-2</v>
      </c>
      <c r="K36">
        <f t="shared" si="2"/>
        <v>1.5343389072867055</v>
      </c>
      <c r="L36" s="12">
        <f t="shared" si="3"/>
        <v>1</v>
      </c>
      <c r="N36" s="18" t="s">
        <v>22</v>
      </c>
      <c r="O36" s="19" t="s">
        <v>23</v>
      </c>
      <c r="P36" s="19" t="s">
        <v>219</v>
      </c>
      <c r="Q36" s="19" t="s">
        <v>220</v>
      </c>
      <c r="R36" s="20" t="s">
        <v>221</v>
      </c>
    </row>
    <row r="37" spans="1:18" ht="35.25" thickBot="1" x14ac:dyDescent="0.25">
      <c r="A37" s="7">
        <v>36</v>
      </c>
      <c r="B37" s="8" t="s">
        <v>80</v>
      </c>
      <c r="C37" s="9" t="s">
        <v>81</v>
      </c>
      <c r="D37" s="8" t="str">
        <f>VLOOKUP(B37,N:P,3,0)</f>
        <v>NM</v>
      </c>
      <c r="E37" s="10">
        <v>209</v>
      </c>
      <c r="F37" s="10">
        <v>1.2999999999999999E-3</v>
      </c>
      <c r="G37" s="11">
        <v>209</v>
      </c>
      <c r="H37">
        <f t="shared" si="0"/>
        <v>6.3758389261744965E-3</v>
      </c>
      <c r="I37">
        <v>5</v>
      </c>
      <c r="J37">
        <f t="shared" si="1"/>
        <v>2.8376844494892167E-3</v>
      </c>
      <c r="K37">
        <f t="shared" si="2"/>
        <v>0.44506840313041401</v>
      </c>
      <c r="L37" s="12">
        <f t="shared" si="3"/>
        <v>0</v>
      </c>
      <c r="N37" s="23" t="s">
        <v>64</v>
      </c>
      <c r="O37" s="9" t="s">
        <v>65</v>
      </c>
      <c r="P37" s="9" t="s">
        <v>222</v>
      </c>
      <c r="Q37" s="24" t="s">
        <v>223</v>
      </c>
      <c r="R37" s="17" t="s">
        <v>224</v>
      </c>
    </row>
    <row r="38" spans="1:18" ht="18.75" thickBot="1" x14ac:dyDescent="0.25">
      <c r="A38" s="7">
        <v>37</v>
      </c>
      <c r="B38" s="8" t="s">
        <v>82</v>
      </c>
      <c r="C38" s="9" t="s">
        <v>83</v>
      </c>
      <c r="D38" s="8" t="str">
        <f>VLOOKUP(B38,N:P,3,0)</f>
        <v>NE</v>
      </c>
      <c r="E38" s="10">
        <v>193</v>
      </c>
      <c r="F38" s="10">
        <v>6.4999999999999997E-3</v>
      </c>
      <c r="G38" s="11">
        <v>193</v>
      </c>
      <c r="H38">
        <f t="shared" si="0"/>
        <v>5.8877364246491763E-3</v>
      </c>
      <c r="I38">
        <v>11</v>
      </c>
      <c r="J38">
        <f t="shared" si="1"/>
        <v>6.2429057888762768E-3</v>
      </c>
      <c r="K38">
        <f t="shared" si="2"/>
        <v>1.0603235842454111</v>
      </c>
      <c r="L38" s="12">
        <f t="shared" si="3"/>
        <v>1</v>
      </c>
      <c r="N38" s="18" t="s">
        <v>62</v>
      </c>
      <c r="O38" s="19" t="s">
        <v>63</v>
      </c>
      <c r="P38" s="19" t="s">
        <v>225</v>
      </c>
      <c r="Q38" s="19" t="s">
        <v>226</v>
      </c>
      <c r="R38" s="20" t="s">
        <v>227</v>
      </c>
    </row>
    <row r="39" spans="1:18" ht="27.75" thickBot="1" x14ac:dyDescent="0.25">
      <c r="A39" s="7">
        <v>38</v>
      </c>
      <c r="B39" s="8" t="s">
        <v>84</v>
      </c>
      <c r="C39" s="9" t="s">
        <v>85</v>
      </c>
      <c r="D39" s="8" t="str">
        <f>VLOOKUP(B39,N:P,3,0)</f>
        <v>WV</v>
      </c>
      <c r="E39" s="10">
        <v>180</v>
      </c>
      <c r="F39" s="10">
        <v>-7.0000000000000001E-3</v>
      </c>
      <c r="G39" s="11">
        <v>180</v>
      </c>
      <c r="H39">
        <f t="shared" si="0"/>
        <v>5.4911531421598537E-3</v>
      </c>
      <c r="I39">
        <v>8</v>
      </c>
      <c r="J39">
        <f t="shared" si="1"/>
        <v>4.5402951191827468E-3</v>
      </c>
      <c r="K39">
        <f t="shared" si="2"/>
        <v>0.82683818892672467</v>
      </c>
      <c r="L39" s="12">
        <f t="shared" si="3"/>
        <v>0</v>
      </c>
      <c r="N39" s="16" t="s">
        <v>18</v>
      </c>
      <c r="O39" s="9" t="s">
        <v>19</v>
      </c>
      <c r="P39" s="9" t="s">
        <v>228</v>
      </c>
      <c r="Q39" s="9" t="s">
        <v>229</v>
      </c>
      <c r="R39" s="17" t="s">
        <v>230</v>
      </c>
    </row>
    <row r="40" spans="1:18" ht="27.75" thickBot="1" x14ac:dyDescent="0.25">
      <c r="A40" s="7">
        <v>39</v>
      </c>
      <c r="B40" s="8" t="s">
        <v>86</v>
      </c>
      <c r="C40" s="9" t="s">
        <v>87</v>
      </c>
      <c r="D40" s="8" t="str">
        <f>VLOOKUP(B40,N:P,3,0)</f>
        <v>ID</v>
      </c>
      <c r="E40" s="10">
        <v>175</v>
      </c>
      <c r="F40" s="10">
        <v>2.1499999999999998E-2</v>
      </c>
      <c r="G40" s="11">
        <v>175</v>
      </c>
      <c r="H40">
        <f t="shared" si="0"/>
        <v>5.3386211104331912E-3</v>
      </c>
      <c r="I40">
        <v>7</v>
      </c>
      <c r="J40">
        <f t="shared" si="1"/>
        <v>3.9727582292849034E-3</v>
      </c>
      <c r="K40">
        <f t="shared" si="2"/>
        <v>0.74415437003405216</v>
      </c>
      <c r="L40" s="12">
        <f t="shared" si="3"/>
        <v>0</v>
      </c>
      <c r="N40" s="18" t="s">
        <v>96</v>
      </c>
      <c r="O40" s="19" t="s">
        <v>97</v>
      </c>
      <c r="P40" s="19" t="s">
        <v>231</v>
      </c>
      <c r="Q40" s="19" t="s">
        <v>232</v>
      </c>
      <c r="R40" s="20" t="s">
        <v>233</v>
      </c>
    </row>
    <row r="41" spans="1:18" ht="27.75" thickBot="1" x14ac:dyDescent="0.25">
      <c r="A41" s="7">
        <v>40</v>
      </c>
      <c r="B41" s="8" t="s">
        <v>88</v>
      </c>
      <c r="C41" s="9" t="s">
        <v>89</v>
      </c>
      <c r="D41" s="8" t="str">
        <f>VLOOKUP(B41,N:P,3,0)</f>
        <v>HI</v>
      </c>
      <c r="E41" s="10">
        <v>142</v>
      </c>
      <c r="F41" s="10">
        <v>-8.0000000000000004E-4</v>
      </c>
      <c r="G41" s="11">
        <v>142</v>
      </c>
      <c r="H41">
        <f t="shared" si="0"/>
        <v>4.331909701037218E-3</v>
      </c>
      <c r="I41">
        <v>2</v>
      </c>
      <c r="J41">
        <f t="shared" si="1"/>
        <v>1.1350737797956867E-3</v>
      </c>
      <c r="K41">
        <f t="shared" si="2"/>
        <v>0.26202618663170851</v>
      </c>
      <c r="L41" s="12">
        <f t="shared" si="3"/>
        <v>0</v>
      </c>
      <c r="N41" s="16" t="s">
        <v>54</v>
      </c>
      <c r="O41" s="9" t="s">
        <v>55</v>
      </c>
      <c r="P41" s="9" t="s">
        <v>234</v>
      </c>
      <c r="Q41" s="9" t="s">
        <v>235</v>
      </c>
      <c r="R41" s="17" t="s">
        <v>236</v>
      </c>
    </row>
    <row r="42" spans="1:18" ht="27.75" thickBot="1" x14ac:dyDescent="0.25">
      <c r="A42" s="7">
        <v>41</v>
      </c>
      <c r="B42" s="8" t="s">
        <v>90</v>
      </c>
      <c r="C42" s="9" t="s">
        <v>91</v>
      </c>
      <c r="D42" s="8" t="str">
        <f>VLOOKUP(B42,N:P,3,0)</f>
        <v>NH</v>
      </c>
      <c r="E42" s="10">
        <v>135</v>
      </c>
      <c r="F42" s="10">
        <v>5.7999999999999996E-3</v>
      </c>
      <c r="G42" s="11">
        <v>135</v>
      </c>
      <c r="H42">
        <f t="shared" si="0"/>
        <v>4.1183648566198898E-3</v>
      </c>
      <c r="I42">
        <v>8</v>
      </c>
      <c r="J42">
        <f t="shared" si="1"/>
        <v>4.5402951191827468E-3</v>
      </c>
      <c r="K42">
        <f t="shared" si="2"/>
        <v>1.1024509185689664</v>
      </c>
      <c r="L42" s="12">
        <f t="shared" si="3"/>
        <v>1</v>
      </c>
      <c r="N42" s="18" t="s">
        <v>100</v>
      </c>
      <c r="O42" s="19" t="s">
        <v>101</v>
      </c>
      <c r="P42" s="19" t="s">
        <v>237</v>
      </c>
      <c r="Q42" s="19" t="s">
        <v>238</v>
      </c>
      <c r="R42" s="20" t="s">
        <v>239</v>
      </c>
    </row>
    <row r="43" spans="1:18" ht="27.75" thickBot="1" x14ac:dyDescent="0.25">
      <c r="A43" s="7">
        <v>42</v>
      </c>
      <c r="B43" s="8" t="s">
        <v>92</v>
      </c>
      <c r="C43" s="9" t="s">
        <v>93</v>
      </c>
      <c r="D43" s="8" t="str">
        <f>VLOOKUP(B43,N:P,3,0)</f>
        <v>ME</v>
      </c>
      <c r="E43" s="10">
        <v>134</v>
      </c>
      <c r="F43" s="10">
        <v>4.1999999999999997E-3</v>
      </c>
      <c r="G43" s="11">
        <v>134</v>
      </c>
      <c r="H43">
        <f t="shared" si="0"/>
        <v>4.0878584502745579E-3</v>
      </c>
      <c r="I43">
        <v>10</v>
      </c>
      <c r="J43">
        <f t="shared" si="1"/>
        <v>5.6753688989784334E-3</v>
      </c>
      <c r="K43">
        <f t="shared" si="2"/>
        <v>1.3883477052874107</v>
      </c>
      <c r="L43" s="12">
        <f t="shared" si="3"/>
        <v>1</v>
      </c>
      <c r="N43" s="16" t="s">
        <v>40</v>
      </c>
      <c r="O43" s="9" t="s">
        <v>41</v>
      </c>
      <c r="P43" s="9" t="s">
        <v>240</v>
      </c>
      <c r="Q43" s="9" t="s">
        <v>241</v>
      </c>
      <c r="R43" s="17" t="s">
        <v>242</v>
      </c>
    </row>
    <row r="44" spans="1:18" ht="26.25" thickBot="1" x14ac:dyDescent="0.25">
      <c r="A44" s="7">
        <v>43</v>
      </c>
      <c r="B44" s="8" t="s">
        <v>94</v>
      </c>
      <c r="C44" s="9" t="s">
        <v>95</v>
      </c>
      <c r="D44" s="8" t="str">
        <f>VLOOKUP(B44,N:P,3,0)</f>
        <v>MT</v>
      </c>
      <c r="E44" s="10">
        <v>106</v>
      </c>
      <c r="F44" s="10">
        <v>1.1299999999999999E-2</v>
      </c>
      <c r="G44" s="11">
        <v>106</v>
      </c>
      <c r="H44">
        <f t="shared" si="0"/>
        <v>3.2336790726052471E-3</v>
      </c>
      <c r="I44">
        <v>6</v>
      </c>
      <c r="J44">
        <f t="shared" si="1"/>
        <v>3.4052213393870601E-3</v>
      </c>
      <c r="K44">
        <f t="shared" si="2"/>
        <v>1.05304863684064</v>
      </c>
      <c r="L44" s="12">
        <f t="shared" si="3"/>
        <v>1</v>
      </c>
      <c r="N44" s="21" t="s">
        <v>12</v>
      </c>
      <c r="O44" s="19" t="s">
        <v>13</v>
      </c>
      <c r="P44" s="19" t="s">
        <v>243</v>
      </c>
      <c r="Q44" s="19" t="s">
        <v>244</v>
      </c>
      <c r="R44" s="20" t="s">
        <v>245</v>
      </c>
    </row>
    <row r="45" spans="1:18" ht="27.75" thickBot="1" x14ac:dyDescent="0.25">
      <c r="A45" s="7">
        <v>44</v>
      </c>
      <c r="B45" s="8" t="s">
        <v>96</v>
      </c>
      <c r="C45" s="9" t="s">
        <v>97</v>
      </c>
      <c r="D45" s="8" t="str">
        <f>VLOOKUP(B45,N:P,3,0)</f>
        <v>RI</v>
      </c>
      <c r="E45" s="10">
        <v>106</v>
      </c>
      <c r="F45" s="10">
        <v>2E-3</v>
      </c>
      <c r="G45" s="11">
        <v>106</v>
      </c>
      <c r="H45">
        <f t="shared" si="0"/>
        <v>3.2336790726052471E-3</v>
      </c>
      <c r="I45">
        <v>4</v>
      </c>
      <c r="J45">
        <f t="shared" si="1"/>
        <v>2.2701475595913734E-3</v>
      </c>
      <c r="K45">
        <f t="shared" si="2"/>
        <v>0.70203242456042658</v>
      </c>
      <c r="L45" s="12">
        <f t="shared" si="3"/>
        <v>0</v>
      </c>
      <c r="N45" s="16" t="s">
        <v>70</v>
      </c>
      <c r="O45" s="9" t="s">
        <v>71</v>
      </c>
      <c r="P45" s="9" t="s">
        <v>246</v>
      </c>
      <c r="Q45" s="9" t="s">
        <v>247</v>
      </c>
      <c r="R45" s="17" t="s">
        <v>248</v>
      </c>
    </row>
    <row r="46" spans="1:18" ht="27.75" thickBot="1" x14ac:dyDescent="0.25">
      <c r="A46" s="7">
        <v>45</v>
      </c>
      <c r="B46" s="8" t="s">
        <v>98</v>
      </c>
      <c r="C46" s="9" t="s">
        <v>99</v>
      </c>
      <c r="D46" s="8" t="str">
        <f>VLOOKUP(B46,N:P,3,0)</f>
        <v>DE</v>
      </c>
      <c r="E46" s="10">
        <v>97</v>
      </c>
      <c r="F46" s="10">
        <v>9.5999999999999992E-3</v>
      </c>
      <c r="G46" s="11">
        <v>97</v>
      </c>
      <c r="H46">
        <f t="shared" si="0"/>
        <v>2.9591214154972545E-3</v>
      </c>
      <c r="I46">
        <v>1</v>
      </c>
      <c r="J46">
        <f t="shared" si="1"/>
        <v>5.6753688989784334E-4</v>
      </c>
      <c r="K46">
        <f t="shared" si="2"/>
        <v>0.19179236341083819</v>
      </c>
      <c r="L46" s="12">
        <f t="shared" si="3"/>
        <v>0</v>
      </c>
      <c r="N46" s="16" t="s">
        <v>32</v>
      </c>
      <c r="O46" s="9" t="s">
        <v>33</v>
      </c>
      <c r="P46" s="9" t="s">
        <v>249</v>
      </c>
      <c r="Q46" s="9" t="s">
        <v>250</v>
      </c>
      <c r="R46" s="17" t="s">
        <v>251</v>
      </c>
    </row>
    <row r="47" spans="1:18" ht="18.75" thickBot="1" x14ac:dyDescent="0.25">
      <c r="A47" s="7">
        <v>46</v>
      </c>
      <c r="B47" s="8" t="s">
        <v>100</v>
      </c>
      <c r="C47" s="9" t="s">
        <v>101</v>
      </c>
      <c r="D47" s="8" t="str">
        <f>VLOOKUP(B47,N:P,3,0)</f>
        <v>SD</v>
      </c>
      <c r="E47" s="10">
        <v>87</v>
      </c>
      <c r="F47" s="10">
        <v>9.2999999999999992E-3</v>
      </c>
      <c r="G47" s="11">
        <v>87</v>
      </c>
      <c r="H47">
        <f t="shared" si="0"/>
        <v>2.6540573520439292E-3</v>
      </c>
      <c r="I47">
        <v>3</v>
      </c>
      <c r="J47">
        <f t="shared" si="1"/>
        <v>1.70261066969353E-3</v>
      </c>
      <c r="K47">
        <f t="shared" si="2"/>
        <v>0.64151238796038978</v>
      </c>
      <c r="L47" s="12">
        <f t="shared" si="3"/>
        <v>0</v>
      </c>
      <c r="N47" s="18" t="s">
        <v>108</v>
      </c>
      <c r="O47" s="19" t="s">
        <v>109</v>
      </c>
      <c r="P47" s="19" t="s">
        <v>252</v>
      </c>
      <c r="Q47" s="19" t="s">
        <v>253</v>
      </c>
      <c r="R47" s="20" t="s">
        <v>254</v>
      </c>
    </row>
    <row r="48" spans="1:18" ht="27.75" thickBot="1" x14ac:dyDescent="0.25">
      <c r="A48" s="7">
        <v>47</v>
      </c>
      <c r="B48" s="8" t="s">
        <v>102</v>
      </c>
      <c r="C48" s="9" t="s">
        <v>103</v>
      </c>
      <c r="D48" s="8" t="str">
        <f>VLOOKUP(B48,N:P,3,0)</f>
        <v>ND</v>
      </c>
      <c r="E48" s="10">
        <v>75</v>
      </c>
      <c r="F48" s="10">
        <v>-2.0000000000000001E-4</v>
      </c>
      <c r="G48" s="11">
        <v>75</v>
      </c>
      <c r="H48">
        <f t="shared" si="0"/>
        <v>2.287980475899939E-3</v>
      </c>
      <c r="I48">
        <v>4</v>
      </c>
      <c r="J48">
        <f t="shared" si="1"/>
        <v>2.2701475595913734E-3</v>
      </c>
      <c r="K48">
        <f t="shared" si="2"/>
        <v>0.99220582671206958</v>
      </c>
      <c r="L48" s="12">
        <f t="shared" si="3"/>
        <v>0</v>
      </c>
      <c r="N48" s="18" t="s">
        <v>34</v>
      </c>
      <c r="O48" s="19" t="s">
        <v>35</v>
      </c>
      <c r="P48" s="19" t="s">
        <v>255</v>
      </c>
      <c r="Q48" s="19" t="s">
        <v>256</v>
      </c>
      <c r="R48" s="20" t="s">
        <v>257</v>
      </c>
    </row>
    <row r="49" spans="1:18" ht="27.75" thickBot="1" x14ac:dyDescent="0.25">
      <c r="A49" s="7">
        <v>48</v>
      </c>
      <c r="B49" s="8" t="s">
        <v>104</v>
      </c>
      <c r="C49" s="9" t="s">
        <v>105</v>
      </c>
      <c r="D49" s="8" t="str">
        <f>VLOOKUP(B49,N:P,3,0)</f>
        <v>AK</v>
      </c>
      <c r="E49" s="10">
        <v>73</v>
      </c>
      <c r="F49" s="10">
        <v>-2.3E-3</v>
      </c>
      <c r="G49" s="11">
        <v>73</v>
      </c>
      <c r="H49">
        <f t="shared" si="0"/>
        <v>2.2269676632092738E-3</v>
      </c>
      <c r="I49">
        <v>4</v>
      </c>
      <c r="J49">
        <f t="shared" si="1"/>
        <v>2.2701475595913734E-3</v>
      </c>
      <c r="K49">
        <f t="shared" si="2"/>
        <v>1.0193895479918524</v>
      </c>
      <c r="L49" s="12">
        <f t="shared" si="3"/>
        <v>1</v>
      </c>
      <c r="N49" s="18" t="s">
        <v>48</v>
      </c>
      <c r="O49" s="19" t="s">
        <v>49</v>
      </c>
      <c r="P49" s="19" t="s">
        <v>258</v>
      </c>
      <c r="Q49" s="19" t="s">
        <v>259</v>
      </c>
      <c r="R49" s="20" t="s">
        <v>260</v>
      </c>
    </row>
    <row r="50" spans="1:18" ht="27.75" thickBot="1" x14ac:dyDescent="0.25">
      <c r="A50" s="7">
        <v>49</v>
      </c>
      <c r="B50" s="8" t="s">
        <v>106</v>
      </c>
      <c r="C50" s="9" t="s">
        <v>107</v>
      </c>
      <c r="D50" s="8" t="str">
        <f>VLOOKUP(B50,N:P,3,0)</f>
        <v>DC</v>
      </c>
      <c r="E50" s="10">
        <v>70</v>
      </c>
      <c r="F50" s="10">
        <v>1.3899999999999999E-2</v>
      </c>
      <c r="G50" s="11">
        <v>70</v>
      </c>
      <c r="H50">
        <f t="shared" si="0"/>
        <v>2.1354484441732766E-3</v>
      </c>
      <c r="I50">
        <v>1</v>
      </c>
      <c r="J50">
        <f t="shared" si="1"/>
        <v>5.6753688989784334E-4</v>
      </c>
      <c r="K50">
        <f t="shared" si="2"/>
        <v>0.26576941786930436</v>
      </c>
      <c r="L50" s="12">
        <f t="shared" si="3"/>
        <v>0</v>
      </c>
      <c r="N50" s="16" t="s">
        <v>84</v>
      </c>
      <c r="O50" s="9" t="s">
        <v>85</v>
      </c>
      <c r="P50" s="9" t="s">
        <v>261</v>
      </c>
      <c r="Q50" s="9" t="s">
        <v>262</v>
      </c>
      <c r="R50" s="17" t="s">
        <v>263</v>
      </c>
    </row>
    <row r="51" spans="1:18" ht="18.75" thickBot="1" x14ac:dyDescent="0.25">
      <c r="A51" s="7">
        <v>50</v>
      </c>
      <c r="B51" s="8" t="s">
        <v>108</v>
      </c>
      <c r="C51" s="9" t="s">
        <v>109</v>
      </c>
      <c r="D51" s="8" t="str">
        <f>VLOOKUP(B51,N:P,3,0)</f>
        <v>VT</v>
      </c>
      <c r="E51" s="10">
        <v>62</v>
      </c>
      <c r="F51" s="10">
        <v>5.0000000000000001E-4</v>
      </c>
      <c r="G51" s="11">
        <v>62</v>
      </c>
      <c r="H51">
        <f t="shared" si="0"/>
        <v>1.8913971934106163E-3</v>
      </c>
      <c r="I51">
        <v>1</v>
      </c>
      <c r="J51">
        <f t="shared" si="1"/>
        <v>5.6753688989784334E-4</v>
      </c>
      <c r="K51">
        <f t="shared" si="2"/>
        <v>0.30006224598147263</v>
      </c>
      <c r="L51" s="12">
        <f t="shared" si="3"/>
        <v>0</v>
      </c>
      <c r="N51" s="25" t="s">
        <v>110</v>
      </c>
      <c r="O51" s="26" t="s">
        <v>111</v>
      </c>
      <c r="P51" s="26" t="s">
        <v>264</v>
      </c>
      <c r="Q51" s="26" t="s">
        <v>265</v>
      </c>
      <c r="R51" s="27" t="s">
        <v>266</v>
      </c>
    </row>
    <row r="52" spans="1:18" ht="27.75" thickBot="1" x14ac:dyDescent="0.25">
      <c r="A52" s="7">
        <v>51</v>
      </c>
      <c r="B52" s="8" t="s">
        <v>110</v>
      </c>
      <c r="C52" s="9" t="s">
        <v>111</v>
      </c>
      <c r="D52" s="8" t="str">
        <f>VLOOKUP(B52,N:P,3,0)</f>
        <v>WY</v>
      </c>
      <c r="E52" s="10">
        <v>57</v>
      </c>
      <c r="F52" s="10">
        <v>-9.7000000000000003E-3</v>
      </c>
      <c r="G52" s="11">
        <v>57</v>
      </c>
      <c r="H52">
        <f>G52/SUM(G$2:G$52)</f>
        <v>1.7388651616839536E-3</v>
      </c>
      <c r="I52">
        <v>9</v>
      </c>
      <c r="J52">
        <f t="shared" si="1"/>
        <v>5.1078320090805901E-3</v>
      </c>
      <c r="K52">
        <f t="shared" si="2"/>
        <v>2.9374514606607325</v>
      </c>
      <c r="L52" s="12">
        <f t="shared" si="3"/>
        <v>1</v>
      </c>
      <c r="N52" s="26" t="s">
        <v>106</v>
      </c>
      <c r="O52" s="26" t="s">
        <v>107</v>
      </c>
      <c r="P52" s="26" t="s">
        <v>267</v>
      </c>
      <c r="Q52" s="26"/>
      <c r="R52" s="26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2020-12-28T13:34:53Z</dcterms:created>
  <dcterms:modified xsi:type="dcterms:W3CDTF">2020-12-28T13:36:38Z</dcterms:modified>
</cp:coreProperties>
</file>