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ECIOUS\Downloads\"/>
    </mc:Choice>
  </mc:AlternateContent>
  <bookViews>
    <workbookView xWindow="0" yWindow="0" windowWidth="11670" windowHeight="402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pivotCaches>
    <pivotCache cacheId="4" r:id="rId9"/>
  </pivotCaches>
  <extLst>
    <ext uri="GoogleSheetsCustomDataVersion2">
      <go:sheetsCustomData xmlns:go="http://customooxmlschemas.google.com/" r:id="rId13" roundtripDataChecksum="iLBq3GbOyFZ3PlPRvN24fBWDQ1VgUS21KymcFpzrllo="/>
    </ext>
  </extLst>
</workbook>
</file>

<file path=xl/calcChain.xml><?xml version="1.0" encoding="utf-8"?>
<calcChain xmlns="http://schemas.openxmlformats.org/spreadsheetml/2006/main">
  <c r="H7" i="8" l="1"/>
  <c r="H10" i="8"/>
  <c r="H13" i="8"/>
  <c r="G28" i="7"/>
  <c r="G27" i="7"/>
  <c r="G26" i="7"/>
  <c r="L14" i="7"/>
  <c r="G13" i="7"/>
  <c r="E10" i="6"/>
  <c r="D10" i="6"/>
  <c r="C10" i="6"/>
  <c r="F9" i="6"/>
  <c r="F8" i="6"/>
  <c r="F7" i="6"/>
  <c r="F6" i="6"/>
  <c r="F5" i="6"/>
  <c r="F4" i="6"/>
  <c r="J3" i="6"/>
  <c r="F3" i="6"/>
  <c r="F2" i="6"/>
  <c r="C13" i="6" s="1"/>
  <c r="C14" i="6" s="1" a="1"/>
  <c r="C14" i="6" s="1"/>
  <c r="E10" i="4"/>
  <c r="D10" i="4"/>
  <c r="C10" i="4"/>
  <c r="F10" i="4" s="1"/>
  <c r="F9" i="4"/>
  <c r="F8" i="4"/>
  <c r="F7" i="4"/>
  <c r="F6" i="4"/>
  <c r="F5" i="4"/>
  <c r="F4" i="4"/>
  <c r="F3" i="4"/>
  <c r="F2" i="4"/>
  <c r="A7" i="3"/>
  <c r="A6" i="3"/>
  <c r="A5" i="3"/>
  <c r="A4" i="3"/>
  <c r="A3" i="3"/>
  <c r="A2" i="3"/>
  <c r="E3" i="2" a="1"/>
  <c r="J4" i="2" s="1"/>
  <c r="I3" i="2" l="1"/>
  <c r="G4" i="2"/>
  <c r="F3" i="2"/>
  <c r="J3" i="2"/>
  <c r="H4" i="2"/>
  <c r="G3" i="2"/>
  <c r="E4" i="2"/>
  <c r="I4" i="2"/>
  <c r="F10" i="6"/>
  <c r="E3" i="2"/>
  <c r="H3" i="2"/>
  <c r="F4" i="2"/>
</calcChain>
</file>

<file path=xl/sharedStrings.xml><?xml version="1.0" encoding="utf-8"?>
<sst xmlns="http://schemas.openxmlformats.org/spreadsheetml/2006/main" count="263" uniqueCount="142">
  <si>
    <t>Name</t>
  </si>
  <si>
    <t>Firstname</t>
  </si>
  <si>
    <t>Lastname</t>
  </si>
  <si>
    <t>Company name</t>
  </si>
  <si>
    <t>@</t>
  </si>
  <si>
    <t>Mark Jones Kpmg</t>
  </si>
  <si>
    <t>Mark</t>
  </si>
  <si>
    <t>Jones</t>
  </si>
  <si>
    <t>Kpmg</t>
  </si>
  <si>
    <t>Split this column using Text-to-column</t>
  </si>
  <si>
    <t>Cuba Nick Pwc</t>
  </si>
  <si>
    <t>Cuba</t>
  </si>
  <si>
    <t>Nick</t>
  </si>
  <si>
    <t>Pwc</t>
  </si>
  <si>
    <t>Regina Cain Bua</t>
  </si>
  <si>
    <t>Regina</t>
  </si>
  <si>
    <t>Cain</t>
  </si>
  <si>
    <t>Bua</t>
  </si>
  <si>
    <t>Nima Jones Olam</t>
  </si>
  <si>
    <t>Nima</t>
  </si>
  <si>
    <t>Olam</t>
  </si>
  <si>
    <t>Gerrad Rope Ey</t>
  </si>
  <si>
    <t>Gerrad</t>
  </si>
  <si>
    <t>Rope</t>
  </si>
  <si>
    <t>Ey</t>
  </si>
  <si>
    <t>Figonimel Nimela Fml</t>
  </si>
  <si>
    <t>Figonimel</t>
  </si>
  <si>
    <t>Nimela</t>
  </si>
  <si>
    <t>Fml</t>
  </si>
  <si>
    <t>Kenyatta Zare Mtn</t>
  </si>
  <si>
    <t>Kenyatta</t>
  </si>
  <si>
    <t>Zare</t>
  </si>
  <si>
    <t>Mtn</t>
  </si>
  <si>
    <t>Cynthia McCarthy Glo</t>
  </si>
  <si>
    <t>Cynthia</t>
  </si>
  <si>
    <t>McCarthy</t>
  </si>
  <si>
    <t>Glo</t>
  </si>
  <si>
    <t>Item</t>
  </si>
  <si>
    <t>Amount</t>
  </si>
  <si>
    <t>Bread</t>
  </si>
  <si>
    <t>Transpose with a formular</t>
  </si>
  <si>
    <t>Donuts</t>
  </si>
  <si>
    <t>Cookies</t>
  </si>
  <si>
    <t>Cakes</t>
  </si>
  <si>
    <t>Pies</t>
  </si>
  <si>
    <t>Expense date</t>
  </si>
  <si>
    <t>Employee</t>
  </si>
  <si>
    <t>Food</t>
  </si>
  <si>
    <t>Hotel</t>
  </si>
  <si>
    <t>Jackie</t>
  </si>
  <si>
    <t>You are to sort the rows by colour</t>
  </si>
  <si>
    <t>Jeff</t>
  </si>
  <si>
    <t>Laura</t>
  </si>
  <si>
    <t>Dave</t>
  </si>
  <si>
    <t>Tricia</t>
  </si>
  <si>
    <t>Department</t>
  </si>
  <si>
    <t>Category</t>
  </si>
  <si>
    <t>Oct</t>
  </si>
  <si>
    <t>Nov</t>
  </si>
  <si>
    <t>Dec</t>
  </si>
  <si>
    <t>Total Rows</t>
  </si>
  <si>
    <t>Produce</t>
  </si>
  <si>
    <t>Veggies</t>
  </si>
  <si>
    <t>Calculate the TOTAL using calculated column</t>
  </si>
  <si>
    <t>Fruit</t>
  </si>
  <si>
    <t>Apply Total Rows to find the total of the rows</t>
  </si>
  <si>
    <t>Bakery</t>
  </si>
  <si>
    <t>Breads</t>
  </si>
  <si>
    <t>Desserts</t>
  </si>
  <si>
    <t>Deli</t>
  </si>
  <si>
    <t>Sandwich</t>
  </si>
  <si>
    <t>Salads</t>
  </si>
  <si>
    <t>Meat</t>
  </si>
  <si>
    <t>Beef</t>
  </si>
  <si>
    <t>Chicken</t>
  </si>
  <si>
    <t>TOTAL:-</t>
  </si>
  <si>
    <t>Goods</t>
  </si>
  <si>
    <t>Apples</t>
  </si>
  <si>
    <t>Update the department list with the following Fruits, Dairy, Water &amp; Vegetable</t>
  </si>
  <si>
    <t>Cornflakes</t>
  </si>
  <si>
    <t>Protein</t>
  </si>
  <si>
    <t>Bananas</t>
  </si>
  <si>
    <t>Rice</t>
  </si>
  <si>
    <t>Beverage</t>
  </si>
  <si>
    <t>Lemons</t>
  </si>
  <si>
    <t>Milo</t>
  </si>
  <si>
    <t>Fruits</t>
  </si>
  <si>
    <t>Broccoli</t>
  </si>
  <si>
    <t>Fish</t>
  </si>
  <si>
    <t>Dairy</t>
  </si>
  <si>
    <t>Kale</t>
  </si>
  <si>
    <t>Soda Water</t>
  </si>
  <si>
    <t>Water</t>
  </si>
  <si>
    <t>Ham</t>
  </si>
  <si>
    <t>Vegetable</t>
  </si>
  <si>
    <t>Product</t>
  </si>
  <si>
    <t>Salesperson</t>
  </si>
  <si>
    <t>Sum</t>
  </si>
  <si>
    <t>Joyce Cuba</t>
  </si>
  <si>
    <t>Using Data Bar, who is the best salesperson</t>
  </si>
  <si>
    <t>Mark Anderson</t>
  </si>
  <si>
    <t>Answer:</t>
  </si>
  <si>
    <t>Jason Blake</t>
  </si>
  <si>
    <t>Visualize this data in a clusttered chart</t>
  </si>
  <si>
    <t>Helen Paul</t>
  </si>
  <si>
    <t>Femi Banks</t>
  </si>
  <si>
    <t>Danald Jones</t>
  </si>
  <si>
    <t>Adeleke Jimoh</t>
  </si>
  <si>
    <t>Which product generated the highest sales? Visualize your insight using the appropraite chart</t>
  </si>
  <si>
    <t xml:space="preserve">Which month has the highest revenue? </t>
  </si>
  <si>
    <t>November</t>
  </si>
  <si>
    <t>Revenue</t>
  </si>
  <si>
    <t>With the help of Pivot Table:</t>
  </si>
  <si>
    <t>Who is the best salesperson by revenue</t>
  </si>
  <si>
    <t>SP_Revenue</t>
  </si>
  <si>
    <t>P_Revenue</t>
  </si>
  <si>
    <t xml:space="preserve"> </t>
  </si>
  <si>
    <t>Identify the bottom three (3) salesperson</t>
  </si>
  <si>
    <t>Zone</t>
  </si>
  <si>
    <t>Flowers</t>
  </si>
  <si>
    <t>Cost per Dozen ($)</t>
  </si>
  <si>
    <t>North</t>
  </si>
  <si>
    <t>Lilies</t>
  </si>
  <si>
    <t>Total cost for Carnations for the South region</t>
  </si>
  <si>
    <t>South</t>
  </si>
  <si>
    <t>Rose</t>
  </si>
  <si>
    <t>East</t>
  </si>
  <si>
    <t>Carnations</t>
  </si>
  <si>
    <t>West</t>
  </si>
  <si>
    <t>Daffodils</t>
  </si>
  <si>
    <t>Total cost of Daffodils for the North region</t>
  </si>
  <si>
    <t>Total cost of flowers for the East region</t>
  </si>
  <si>
    <t>Sales of North region greater than 100</t>
  </si>
  <si>
    <t>Sales greater than 500</t>
  </si>
  <si>
    <t>Column1</t>
  </si>
  <si>
    <t>Column2</t>
  </si>
  <si>
    <t>Column3</t>
  </si>
  <si>
    <t>Column4</t>
  </si>
  <si>
    <t>Column5</t>
  </si>
  <si>
    <t>Column6</t>
  </si>
  <si>
    <t>Column7</t>
  </si>
  <si>
    <t>find the following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</si>
</sst>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4" formatCode="_-[$$-409]* #,##0.00_ ;_-[$$-409]* \-#,##0.00\ ;_-[$$-409]* &quot;-&quot;??_ ;_-@_ "/>
  </numFmts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44546A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name val="Calibri"/>
    </font>
    <font>
      <b/>
      <sz val="11"/>
      <color theme="0"/>
      <name val="Calibri"/>
    </font>
    <font>
      <sz val="11"/>
      <color theme="0"/>
      <name val="Calibri"/>
    </font>
    <font>
      <b/>
      <sz val="11"/>
      <color rgb="FF57595D"/>
      <name val="Calibri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rgb="FFF2F2F2"/>
        <bgColor rgb="FFF2F2F2"/>
      </patternFill>
    </fill>
    <fill>
      <patternFill patternType="solid">
        <fgColor rgb="FF2F5496"/>
        <bgColor rgb="FF2F5496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theme="5"/>
        <bgColor theme="5"/>
      </patternFill>
    </fill>
    <fill>
      <patternFill patternType="solid">
        <fgColor rgb="FFECECEC"/>
        <bgColor rgb="FFECECEC"/>
      </patternFill>
    </fill>
    <fill>
      <patternFill patternType="solid">
        <fgColor rgb="FFB4C6E7"/>
        <bgColor rgb="FFB4C6E7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8EAADB"/>
      </left>
      <right style="thin">
        <color rgb="FF8EAADB"/>
      </right>
      <top style="thin">
        <color rgb="FF8EAADB"/>
      </top>
      <bottom style="thin">
        <color rgb="FF8EAADB"/>
      </bottom>
      <diagonal/>
    </border>
    <border>
      <left style="thin">
        <color rgb="FF8EAADB"/>
      </left>
      <right style="thin">
        <color rgb="FF8EAADB"/>
      </right>
      <top style="thin">
        <color rgb="FF8EAADB"/>
      </top>
      <bottom/>
      <diagonal/>
    </border>
    <border>
      <left/>
      <right/>
      <top/>
      <bottom style="medium">
        <color rgb="FF8EAADB"/>
      </bottom>
      <diagonal/>
    </border>
    <border>
      <left/>
      <right/>
      <top style="thin">
        <color rgb="FFAEABAB"/>
      </top>
      <bottom style="thin">
        <color rgb="FFAEABAB"/>
      </bottom>
      <diagonal/>
    </border>
    <border>
      <left/>
      <right/>
      <top style="thin">
        <color rgb="FFAEABAB"/>
      </top>
      <bottom style="thin">
        <color rgb="FFAEABAB"/>
      </bottom>
      <diagonal/>
    </border>
    <border>
      <left/>
      <right/>
      <top style="thin">
        <color rgb="FFAEABAB"/>
      </top>
      <bottom style="thin">
        <color rgb="FFAEABAB"/>
      </bottom>
      <diagonal/>
    </border>
    <border>
      <left/>
      <right/>
      <top/>
      <bottom style="medium">
        <color rgb="FF8EAADB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</borders>
  <cellStyleXfs count="3">
    <xf numFmtId="0" fontId="0" fillId="0" borderId="0"/>
    <xf numFmtId="0" fontId="1" fillId="10" borderId="0" applyNumberFormat="0" applyBorder="0" applyAlignment="0" applyProtection="0"/>
    <xf numFmtId="0" fontId="10" fillId="11" borderId="0" applyNumberFormat="0" applyBorder="0" applyAlignment="0" applyProtection="0"/>
  </cellStyleXfs>
  <cellXfs count="61">
    <xf numFmtId="0" fontId="0" fillId="0" borderId="0" xfId="0" applyFont="1" applyAlignment="1"/>
    <xf numFmtId="0" fontId="2" fillId="2" borderId="1" xfId="0" applyFont="1" applyFill="1" applyBorder="1"/>
    <xf numFmtId="0" fontId="2" fillId="2" borderId="0" xfId="0" applyFont="1" applyFill="1" applyAlignment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0" xfId="0" applyFont="1" applyFill="1"/>
    <xf numFmtId="0" fontId="4" fillId="0" borderId="0" xfId="0" applyFont="1"/>
    <xf numFmtId="0" fontId="3" fillId="3" borderId="4" xfId="0" applyFont="1" applyFill="1" applyBorder="1"/>
    <xf numFmtId="49" fontId="2" fillId="0" borderId="5" xfId="0" applyNumberFormat="1" applyFont="1" applyBorder="1"/>
    <xf numFmtId="1" fontId="2" fillId="0" borderId="5" xfId="0" applyNumberFormat="1" applyFont="1" applyBorder="1"/>
    <xf numFmtId="49" fontId="3" fillId="3" borderId="2" xfId="0" applyNumberFormat="1" applyFont="1" applyFill="1" applyBorder="1"/>
    <xf numFmtId="1" fontId="3" fillId="3" borderId="2" xfId="0" applyNumberFormat="1" applyFont="1" applyFill="1" applyBorder="1"/>
    <xf numFmtId="49" fontId="2" fillId="0" borderId="5" xfId="0" applyNumberFormat="1" applyFont="1" applyBorder="1"/>
    <xf numFmtId="49" fontId="3" fillId="3" borderId="2" xfId="0" applyNumberFormat="1" applyFont="1" applyFill="1" applyBorder="1"/>
    <xf numFmtId="1" fontId="3" fillId="3" borderId="2" xfId="0" applyNumberFormat="1" applyFont="1" applyFill="1" applyBorder="1"/>
    <xf numFmtId="49" fontId="3" fillId="3" borderId="2" xfId="0" applyNumberFormat="1" applyFont="1" applyFill="1" applyBorder="1" applyAlignment="1">
      <alignment horizontal="right"/>
    </xf>
    <xf numFmtId="1" fontId="3" fillId="3" borderId="2" xfId="0" applyNumberFormat="1" applyFont="1" applyFill="1" applyBorder="1" applyAlignment="1">
      <alignment horizontal="right"/>
    </xf>
    <xf numFmtId="0" fontId="5" fillId="0" borderId="0" xfId="0" applyFont="1"/>
    <xf numFmtId="14" fontId="3" fillId="0" borderId="0" xfId="0" applyNumberFormat="1" applyFont="1"/>
    <xf numFmtId="6" fontId="3" fillId="0" borderId="0" xfId="0" applyNumberFormat="1" applyFont="1"/>
    <xf numFmtId="6" fontId="3" fillId="4" borderId="2" xfId="0" applyNumberFormat="1" applyFont="1" applyFill="1" applyBorder="1"/>
    <xf numFmtId="0" fontId="3" fillId="5" borderId="6" xfId="0" applyFont="1" applyFill="1" applyBorder="1"/>
    <xf numFmtId="0" fontId="4" fillId="6" borderId="6" xfId="0" applyFont="1" applyFill="1" applyBorder="1"/>
    <xf numFmtId="0" fontId="3" fillId="3" borderId="6" xfId="0" applyFont="1" applyFill="1" applyBorder="1"/>
    <xf numFmtId="0" fontId="3" fillId="6" borderId="6" xfId="0" applyFont="1" applyFill="1" applyBorder="1"/>
    <xf numFmtId="0" fontId="7" fillId="4" borderId="9" xfId="0" applyFont="1" applyFill="1" applyBorder="1"/>
    <xf numFmtId="0" fontId="8" fillId="7" borderId="2" xfId="0" applyFont="1" applyFill="1" applyBorder="1"/>
    <xf numFmtId="0" fontId="8" fillId="4" borderId="2" xfId="0" applyFont="1" applyFill="1" applyBorder="1"/>
    <xf numFmtId="0" fontId="3" fillId="3" borderId="2" xfId="0" applyFont="1" applyFill="1" applyBorder="1"/>
    <xf numFmtId="0" fontId="3" fillId="8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164" fontId="3" fillId="0" borderId="0" xfId="0" applyNumberFormat="1" applyFont="1"/>
    <xf numFmtId="164" fontId="4" fillId="0" borderId="0" xfId="0" applyNumberFormat="1" applyFont="1"/>
    <xf numFmtId="0" fontId="5" fillId="0" borderId="0" xfId="0" applyFont="1"/>
    <xf numFmtId="0" fontId="3" fillId="0" borderId="0" xfId="0" applyFont="1"/>
    <xf numFmtId="164" fontId="3" fillId="5" borderId="2" xfId="0" applyNumberFormat="1" applyFont="1" applyFill="1" applyBorder="1"/>
    <xf numFmtId="0" fontId="4" fillId="0" borderId="0" xfId="0" applyFont="1" applyAlignment="1">
      <alignment wrapText="1"/>
    </xf>
    <xf numFmtId="0" fontId="3" fillId="5" borderId="2" xfId="0" applyFont="1" applyFill="1" applyBorder="1"/>
    <xf numFmtId="164" fontId="3" fillId="3" borderId="2" xfId="0" applyNumberFormat="1" applyFont="1" applyFill="1" applyBorder="1"/>
    <xf numFmtId="0" fontId="3" fillId="0" borderId="0" xfId="0" applyFont="1" applyAlignment="1">
      <alignment horizontal="left"/>
    </xf>
    <xf numFmtId="0" fontId="4" fillId="9" borderId="2" xfId="0" applyFont="1" applyFill="1" applyBorder="1"/>
    <xf numFmtId="0" fontId="9" fillId="0" borderId="0" xfId="0" applyFont="1"/>
    <xf numFmtId="0" fontId="0" fillId="0" borderId="12" xfId="0" pivotButton="1" applyFont="1" applyBorder="1" applyAlignment="1"/>
    <xf numFmtId="0" fontId="0" fillId="0" borderId="13" xfId="0" applyFont="1" applyBorder="1" applyAlignment="1"/>
    <xf numFmtId="0" fontId="0" fillId="0" borderId="12" xfId="0" applyFont="1" applyBorder="1" applyAlignment="1"/>
    <xf numFmtId="0" fontId="0" fillId="0" borderId="13" xfId="0" applyNumberFormat="1" applyFont="1" applyBorder="1" applyAlignment="1"/>
    <xf numFmtId="0" fontId="0" fillId="0" borderId="14" xfId="0" applyFont="1" applyBorder="1" applyAlignment="1"/>
    <xf numFmtId="0" fontId="0" fillId="0" borderId="15" xfId="0" applyNumberFormat="1" applyFont="1" applyBorder="1" applyAlignment="1"/>
    <xf numFmtId="0" fontId="0" fillId="0" borderId="16" xfId="0" applyFont="1" applyBorder="1" applyAlignment="1"/>
    <xf numFmtId="0" fontId="0" fillId="0" borderId="17" xfId="0" applyNumberFormat="1" applyFont="1" applyBorder="1" applyAlignment="1"/>
    <xf numFmtId="0" fontId="1" fillId="12" borderId="2" xfId="1" applyFill="1" applyBorder="1"/>
    <xf numFmtId="0" fontId="1" fillId="12" borderId="0" xfId="1" applyFill="1" applyAlignment="1"/>
    <xf numFmtId="0" fontId="1" fillId="12" borderId="0" xfId="1" applyFill="1"/>
    <xf numFmtId="0" fontId="10" fillId="11" borderId="2" xfId="2" applyBorder="1"/>
    <xf numFmtId="0" fontId="10" fillId="11" borderId="6" xfId="2" applyBorder="1"/>
    <xf numFmtId="0" fontId="10" fillId="11" borderId="0" xfId="2" applyAlignment="1"/>
    <xf numFmtId="0" fontId="4" fillId="6" borderId="7" xfId="0" applyFont="1" applyFill="1" applyBorder="1"/>
    <xf numFmtId="0" fontId="6" fillId="0" borderId="8" xfId="0" applyFont="1" applyBorder="1"/>
    <xf numFmtId="0" fontId="3" fillId="5" borderId="10" xfId="0" applyFont="1" applyFill="1" applyBorder="1"/>
    <xf numFmtId="0" fontId="6" fillId="0" borderId="11" xfId="0" applyFont="1" applyBorder="1"/>
  </cellXfs>
  <cellStyles count="3">
    <cellStyle name="20% - Accent2" xfId="1" builtinId="34"/>
    <cellStyle name="Accent6" xfId="2" builtinId="49"/>
    <cellStyle name="Normal" xfId="0" builtinId="0"/>
  </cellStyles>
  <dxfs count="30"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339966"/>
          <bgColor rgb="FF33996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339966"/>
          <bgColor rgb="FF33996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7">
    <tableStyle name="Sheet1-style" pivot="0" count="3">
      <tableStyleElement type="headerRow" dxfId="29"/>
      <tableStyleElement type="firstRowStripe" dxfId="28"/>
      <tableStyleElement type="secondRowStripe" dxfId="27"/>
    </tableStyle>
    <tableStyle name="Sheet1-style 2" pivot="0" count="3">
      <tableStyleElement type="headerRow" dxfId="26"/>
      <tableStyleElement type="firstRowStripe" dxfId="25"/>
      <tableStyleElement type="secondRowStripe" dxfId="24"/>
    </tableStyle>
    <tableStyle name="Sheet2-style" pivot="0" count="3">
      <tableStyleElement type="headerRow" dxfId="23"/>
      <tableStyleElement type="firstRowStripe" dxfId="22"/>
      <tableStyleElement type="secondRowStripe" dxfId="21"/>
    </tableStyle>
    <tableStyle name="Sheet3-style" pivot="0" count="3">
      <tableStyleElement type="headerRow" dxfId="20"/>
      <tableStyleElement type="firstRowStripe" dxfId="19"/>
      <tableStyleElement type="secondRowStripe" dxfId="18"/>
    </tableStyle>
    <tableStyle name="Sheet5-style" pivot="0" count="3">
      <tableStyleElement type="headerRow" dxfId="17"/>
      <tableStyleElement type="firstRowStripe" dxfId="16"/>
      <tableStyleElement type="secondRowStripe" dxfId="15"/>
    </tableStyle>
    <tableStyle name="Sheet6-style" pivot="0" count="3">
      <tableStyleElement type="headerRow" dxfId="14"/>
      <tableStyleElement type="firstRowStripe" dxfId="13"/>
      <tableStyleElement type="secondRowStripe" dxfId="12"/>
    </tableStyle>
    <tableStyle name="Sheet7-style" pivot="0" count="3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Dashboard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Oct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1"/>
          <c:cat>
            <c:strRef>
              <c:f>Sheet6!$A$2:$A$9</c:f>
              <c:strCache>
                <c:ptCount val="8"/>
                <c:pt idx="0">
                  <c:v>Veggies</c:v>
                </c:pt>
                <c:pt idx="1">
                  <c:v>Fruit</c:v>
                </c:pt>
                <c:pt idx="2">
                  <c:v>Breads</c:v>
                </c:pt>
                <c:pt idx="3">
                  <c:v>Desserts</c:v>
                </c:pt>
                <c:pt idx="4">
                  <c:v>Sandwich</c:v>
                </c:pt>
                <c:pt idx="5">
                  <c:v>Salads</c:v>
                </c:pt>
                <c:pt idx="6">
                  <c:v>Beef</c:v>
                </c:pt>
                <c:pt idx="7">
                  <c:v>Chicken</c:v>
                </c:pt>
              </c:strCache>
            </c:strRef>
          </c:cat>
          <c:val>
            <c:numRef>
              <c:f>Sheet6!$C$2:$C$9</c:f>
              <c:numCache>
                <c:formatCode>_-[$$-409]* #,##0.00_ ;_-[$$-409]* \-#,##0.00\ ;_-[$$-409]* "-"??_ ;_-@_ </c:formatCode>
                <c:ptCount val="8"/>
                <c:pt idx="0">
                  <c:v>390000</c:v>
                </c:pt>
                <c:pt idx="1">
                  <c:v>105000</c:v>
                </c:pt>
                <c:pt idx="2">
                  <c:v>130000</c:v>
                </c:pt>
                <c:pt idx="3">
                  <c:v>255000</c:v>
                </c:pt>
                <c:pt idx="4">
                  <c:v>85000</c:v>
                </c:pt>
                <c:pt idx="5">
                  <c:v>190000</c:v>
                </c:pt>
                <c:pt idx="6">
                  <c:v>195000</c:v>
                </c:pt>
                <c:pt idx="7">
                  <c:v>275000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70-4A4A-AFFF-9496F1F8F2D9}"/>
            </c:ext>
          </c:extLst>
        </c:ser>
        <c:ser>
          <c:idx val="1"/>
          <c:order val="1"/>
          <c:tx>
            <c:v>Nov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1"/>
          <c:cat>
            <c:strRef>
              <c:f>Sheet6!$A$2:$A$9</c:f>
              <c:strCache>
                <c:ptCount val="8"/>
                <c:pt idx="0">
                  <c:v>Veggies</c:v>
                </c:pt>
                <c:pt idx="1">
                  <c:v>Fruit</c:v>
                </c:pt>
                <c:pt idx="2">
                  <c:v>Breads</c:v>
                </c:pt>
                <c:pt idx="3">
                  <c:v>Desserts</c:v>
                </c:pt>
                <c:pt idx="4">
                  <c:v>Sandwich</c:v>
                </c:pt>
                <c:pt idx="5">
                  <c:v>Salads</c:v>
                </c:pt>
                <c:pt idx="6">
                  <c:v>Beef</c:v>
                </c:pt>
                <c:pt idx="7">
                  <c:v>Chicken</c:v>
                </c:pt>
              </c:strCache>
            </c:strRef>
          </c:cat>
          <c:val>
            <c:numRef>
              <c:f>Sheet6!$D$2:$D$9</c:f>
              <c:numCache>
                <c:formatCode>_-[$$-409]* #,##0.00_ ;_-[$$-409]* \-#,##0.00\ ;_-[$$-409]* "-"??_ ;_-@_ </c:formatCode>
                <c:ptCount val="8"/>
                <c:pt idx="0">
                  <c:v>280000</c:v>
                </c:pt>
                <c:pt idx="1">
                  <c:v>130005</c:v>
                </c:pt>
                <c:pt idx="2">
                  <c:v>150400</c:v>
                </c:pt>
                <c:pt idx="3">
                  <c:v>880000</c:v>
                </c:pt>
                <c:pt idx="4">
                  <c:v>145000</c:v>
                </c:pt>
                <c:pt idx="5">
                  <c:v>355000</c:v>
                </c:pt>
                <c:pt idx="6">
                  <c:v>110000</c:v>
                </c:pt>
                <c:pt idx="7">
                  <c:v>382000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70-4A4A-AFFF-9496F1F8F2D9}"/>
            </c:ext>
          </c:extLst>
        </c:ser>
        <c:ser>
          <c:idx val="2"/>
          <c:order val="2"/>
          <c:tx>
            <c:v>Dec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1"/>
          <c:cat>
            <c:strRef>
              <c:f>Sheet6!$A$2:$A$9</c:f>
              <c:strCache>
                <c:ptCount val="8"/>
                <c:pt idx="0">
                  <c:v>Veggies</c:v>
                </c:pt>
                <c:pt idx="1">
                  <c:v>Fruit</c:v>
                </c:pt>
                <c:pt idx="2">
                  <c:v>Breads</c:v>
                </c:pt>
                <c:pt idx="3">
                  <c:v>Desserts</c:v>
                </c:pt>
                <c:pt idx="4">
                  <c:v>Sandwich</c:v>
                </c:pt>
                <c:pt idx="5">
                  <c:v>Salads</c:v>
                </c:pt>
                <c:pt idx="6">
                  <c:v>Beef</c:v>
                </c:pt>
                <c:pt idx="7">
                  <c:v>Chicken</c:v>
                </c:pt>
              </c:strCache>
            </c:strRef>
          </c:cat>
          <c:val>
            <c:numRef>
              <c:f>Sheet6!$E$2:$E$9</c:f>
              <c:numCache>
                <c:formatCode>_-[$$-409]* #,##0.00_ ;_-[$$-409]* \-#,##0.00\ ;_-[$$-409]* "-"??_ ;_-@_ </c:formatCode>
                <c:ptCount val="8"/>
                <c:pt idx="0">
                  <c:v>300500</c:v>
                </c:pt>
                <c:pt idx="1">
                  <c:v>400500</c:v>
                </c:pt>
                <c:pt idx="2">
                  <c:v>202000</c:v>
                </c:pt>
                <c:pt idx="3">
                  <c:v>120000</c:v>
                </c:pt>
                <c:pt idx="4">
                  <c:v>208000</c:v>
                </c:pt>
                <c:pt idx="5">
                  <c:v>225000</c:v>
                </c:pt>
                <c:pt idx="6">
                  <c:v>200000</c:v>
                </c:pt>
                <c:pt idx="7">
                  <c:v>150000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70-4A4A-AFFF-9496F1F8F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1704791063"/>
        <c:axId val="1004747731"/>
      </c:barChart>
      <c:lineChart>
        <c:grouping val="standard"/>
        <c:varyColors val="0"/>
        <c:ser>
          <c:idx val="3"/>
          <c:order val="3"/>
          <c:tx>
            <c:v>Sum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Sheet6!$A$2:$A$9</c:f>
              <c:strCache>
                <c:ptCount val="8"/>
                <c:pt idx="0">
                  <c:v>Veggies</c:v>
                </c:pt>
                <c:pt idx="1">
                  <c:v>Fruit</c:v>
                </c:pt>
                <c:pt idx="2">
                  <c:v>Breads</c:v>
                </c:pt>
                <c:pt idx="3">
                  <c:v>Desserts</c:v>
                </c:pt>
                <c:pt idx="4">
                  <c:v>Sandwich</c:v>
                </c:pt>
                <c:pt idx="5">
                  <c:v>Salads</c:v>
                </c:pt>
                <c:pt idx="6">
                  <c:v>Beef</c:v>
                </c:pt>
                <c:pt idx="7">
                  <c:v>Chicken</c:v>
                </c:pt>
              </c:strCache>
            </c:strRef>
          </c:cat>
          <c:val>
            <c:numRef>
              <c:f>Sheet6!$F$2:$F$9</c:f>
              <c:numCache>
                <c:formatCode>_-[$$-409]* #,##0.00_ ;_-[$$-409]* \-#,##0.00\ ;_-[$$-409]* "-"??_ ;_-@_ </c:formatCode>
                <c:ptCount val="8"/>
                <c:pt idx="0">
                  <c:v>970500</c:v>
                </c:pt>
                <c:pt idx="1">
                  <c:v>635505</c:v>
                </c:pt>
                <c:pt idx="2">
                  <c:v>482400</c:v>
                </c:pt>
                <c:pt idx="3">
                  <c:v>1255000</c:v>
                </c:pt>
                <c:pt idx="4">
                  <c:v>438000</c:v>
                </c:pt>
                <c:pt idx="5">
                  <c:v>770000</c:v>
                </c:pt>
                <c:pt idx="6">
                  <c:v>505000</c:v>
                </c:pt>
                <c:pt idx="7">
                  <c:v>807000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70-4A4A-AFFF-9496F1F8F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4791063"/>
        <c:axId val="1004747731"/>
      </c:lineChart>
      <c:catAx>
        <c:axId val="1704791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747731"/>
        <c:crosses val="autoZero"/>
        <c:auto val="1"/>
        <c:lblAlgn val="ctr"/>
        <c:lblOffset val="100"/>
        <c:noMultiLvlLbl val="1"/>
      </c:catAx>
      <c:valAx>
        <c:axId val="10047477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791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with highest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dPt>
            <c:idx val="0"/>
            <c:invertIfNegative val="1"/>
            <c:bubble3D val="0"/>
            <c:spPr>
              <a:solidFill>
                <a:schemeClr val="accent1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812-46B9-A3CE-901A7415A534}"/>
              </c:ext>
            </c:extLst>
          </c:dPt>
          <c:dPt>
            <c:idx val="1"/>
            <c:invertIfNegative val="1"/>
            <c:bubble3D val="0"/>
            <c:spPr>
              <a:solidFill>
                <a:schemeClr val="accent2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812-46B9-A3CE-901A7415A534}"/>
              </c:ext>
            </c:extLst>
          </c:dPt>
          <c:dPt>
            <c:idx val="2"/>
            <c:invertIfNegative val="1"/>
            <c:bubble3D val="0"/>
            <c:spPr>
              <a:solidFill>
                <a:schemeClr val="accent3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812-46B9-A3CE-901A7415A534}"/>
              </c:ext>
            </c:extLst>
          </c:dPt>
          <c:dPt>
            <c:idx val="3"/>
            <c:invertIfNegative val="1"/>
            <c:bubble3D val="0"/>
            <c:spPr>
              <a:solidFill>
                <a:schemeClr val="accent4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5C7-4B1F-AE36-0D95D958E8C0}"/>
              </c:ext>
            </c:extLst>
          </c:dPt>
          <c:dPt>
            <c:idx val="4"/>
            <c:invertIfNegative val="1"/>
            <c:bubble3D val="0"/>
            <c:spPr>
              <a:solidFill>
                <a:schemeClr val="accent5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0812-46B9-A3CE-901A7415A534}"/>
              </c:ext>
            </c:extLst>
          </c:dPt>
          <c:dPt>
            <c:idx val="5"/>
            <c:invertIfNegative val="1"/>
            <c:bubble3D val="0"/>
            <c:spPr>
              <a:solidFill>
                <a:schemeClr val="accent6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0812-46B9-A3CE-901A7415A534}"/>
              </c:ext>
            </c:extLst>
          </c:dPt>
          <c:dPt>
            <c:idx val="6"/>
            <c:invertIfNegative val="1"/>
            <c:bubble3D val="0"/>
            <c:spPr>
              <a:solidFill>
                <a:schemeClr val="accent1">
                  <a:lumMod val="60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0812-46B9-A3CE-901A7415A534}"/>
              </c:ext>
            </c:extLst>
          </c:dPt>
          <c:dPt>
            <c:idx val="7"/>
            <c:invertIfNegative val="1"/>
            <c:bubble3D val="0"/>
            <c:spPr>
              <a:solidFill>
                <a:schemeClr val="accent2">
                  <a:lumMod val="60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0812-46B9-A3CE-901A7415A53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Sheet6!$A$2:$A$9</c:f>
              <c:strCache>
                <c:ptCount val="8"/>
                <c:pt idx="0">
                  <c:v>Veggies</c:v>
                </c:pt>
                <c:pt idx="1">
                  <c:v>Fruit</c:v>
                </c:pt>
                <c:pt idx="2">
                  <c:v>Breads</c:v>
                </c:pt>
                <c:pt idx="3">
                  <c:v>Desserts</c:v>
                </c:pt>
                <c:pt idx="4">
                  <c:v>Sandwich</c:v>
                </c:pt>
                <c:pt idx="5">
                  <c:v>Salads</c:v>
                </c:pt>
                <c:pt idx="6">
                  <c:v>Beef</c:v>
                </c:pt>
                <c:pt idx="7">
                  <c:v>Chicken</c:v>
                </c:pt>
              </c:strCache>
            </c:strRef>
          </c:cat>
          <c:val>
            <c:numRef>
              <c:f>Sheet6!$F$2:$F$9</c:f>
              <c:numCache>
                <c:formatCode>_-[$$-409]* #,##0.00_ ;_-[$$-409]* \-#,##0.00\ ;_-[$$-409]* "-"??_ ;_-@_ </c:formatCode>
                <c:ptCount val="8"/>
                <c:pt idx="0">
                  <c:v>970500</c:v>
                </c:pt>
                <c:pt idx="1">
                  <c:v>635505</c:v>
                </c:pt>
                <c:pt idx="2">
                  <c:v>482400</c:v>
                </c:pt>
                <c:pt idx="3">
                  <c:v>1255000</c:v>
                </c:pt>
                <c:pt idx="4">
                  <c:v>438000</c:v>
                </c:pt>
                <c:pt idx="5">
                  <c:v>770000</c:v>
                </c:pt>
                <c:pt idx="6">
                  <c:v>505000</c:v>
                </c:pt>
                <c:pt idx="7">
                  <c:v>807000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C7-4B1F-AE36-0D95D958E8C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298583379"/>
        <c:axId val="965123976"/>
      </c:barChart>
      <c:catAx>
        <c:axId val="12985833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layout>
            <c:manualLayout>
              <c:xMode val="edge"/>
              <c:yMode val="edge"/>
              <c:x val="0.52147465437788021"/>
              <c:y val="0.820923058774956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123976"/>
        <c:crosses val="autoZero"/>
        <c:auto val="1"/>
        <c:lblAlgn val="ctr"/>
        <c:lblOffset val="100"/>
        <c:noMultiLvlLbl val="1"/>
      </c:catAx>
      <c:valAx>
        <c:axId val="96512397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crossAx val="12985833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with highest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Total</c:v>
          </c:tx>
          <c:invertIfNegative val="1"/>
          <c:dPt>
            <c:idx val="0"/>
            <c:invertIfNegative val="1"/>
            <c:bubble3D val="0"/>
            <c:spPr>
              <a:solidFill>
                <a:schemeClr val="accent1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6FC-4B7F-9314-CDB4E49D9C1C}"/>
              </c:ext>
            </c:extLst>
          </c:dPt>
          <c:dPt>
            <c:idx val="1"/>
            <c:invertIfNegative val="1"/>
            <c:bubble3D val="0"/>
            <c:spPr>
              <a:solidFill>
                <a:schemeClr val="accent2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A6B-4520-911F-424C0A15FBCD}"/>
              </c:ext>
            </c:extLst>
          </c:dPt>
          <c:dPt>
            <c:idx val="2"/>
            <c:invertIfNegative val="1"/>
            <c:bubble3D val="0"/>
            <c:spPr>
              <a:solidFill>
                <a:schemeClr val="accent3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FA6B-4520-911F-424C0A15FBCD}"/>
              </c:ext>
            </c:extLst>
          </c:dPt>
          <c:dPt>
            <c:idx val="3"/>
            <c:invertIfNegative val="1"/>
            <c:bubble3D val="0"/>
            <c:spPr>
              <a:solidFill>
                <a:schemeClr val="accent4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FA6B-4520-911F-424C0A15FBCD}"/>
              </c:ext>
            </c:extLst>
          </c:dPt>
          <c:dPt>
            <c:idx val="4"/>
            <c:invertIfNegative val="1"/>
            <c:bubble3D val="0"/>
            <c:spPr>
              <a:solidFill>
                <a:schemeClr val="accent5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FA6B-4520-911F-424C0A15FBCD}"/>
              </c:ext>
            </c:extLst>
          </c:dPt>
          <c:dPt>
            <c:idx val="5"/>
            <c:invertIfNegative val="1"/>
            <c:bubble3D val="0"/>
            <c:spPr>
              <a:solidFill>
                <a:schemeClr val="accent6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FA6B-4520-911F-424C0A15FBCD}"/>
              </c:ext>
            </c:extLst>
          </c:dPt>
          <c:dPt>
            <c:idx val="6"/>
            <c:invertIfNegative val="1"/>
            <c:bubble3D val="0"/>
            <c:spPr>
              <a:solidFill>
                <a:schemeClr val="accent1">
                  <a:lumMod val="60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FA6B-4520-911F-424C0A15FBCD}"/>
              </c:ext>
            </c:extLst>
          </c:dPt>
          <c:dPt>
            <c:idx val="7"/>
            <c:invertIfNegative val="1"/>
            <c:bubble3D val="0"/>
            <c:spPr>
              <a:solidFill>
                <a:schemeClr val="accent2">
                  <a:lumMod val="60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FA6B-4520-911F-424C0A15FBC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Sheet7!$K$5:$K$12</c:f>
              <c:strCache>
                <c:ptCount val="8"/>
                <c:pt idx="0">
                  <c:v>Veggies</c:v>
                </c:pt>
                <c:pt idx="1">
                  <c:v>Sandwich</c:v>
                </c:pt>
                <c:pt idx="2">
                  <c:v>Salads</c:v>
                </c:pt>
                <c:pt idx="3">
                  <c:v>Fruit</c:v>
                </c:pt>
                <c:pt idx="4">
                  <c:v>Desserts</c:v>
                </c:pt>
                <c:pt idx="5">
                  <c:v>Chicken</c:v>
                </c:pt>
                <c:pt idx="6">
                  <c:v>Breads</c:v>
                </c:pt>
                <c:pt idx="7">
                  <c:v>Beef</c:v>
                </c:pt>
              </c:strCache>
            </c:strRef>
          </c:cat>
          <c:val>
            <c:numRef>
              <c:f>Sheet7!$L$5:$L$12</c:f>
              <c:numCache>
                <c:formatCode>General</c:formatCode>
                <c:ptCount val="8"/>
                <c:pt idx="0">
                  <c:v>390000</c:v>
                </c:pt>
                <c:pt idx="1">
                  <c:v>85000</c:v>
                </c:pt>
                <c:pt idx="2">
                  <c:v>190000</c:v>
                </c:pt>
                <c:pt idx="3">
                  <c:v>105000</c:v>
                </c:pt>
                <c:pt idx="4">
                  <c:v>255000</c:v>
                </c:pt>
                <c:pt idx="5">
                  <c:v>275000</c:v>
                </c:pt>
                <c:pt idx="6">
                  <c:v>130000</c:v>
                </c:pt>
                <c:pt idx="7">
                  <c:v>195000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FC-4B7F-9314-CDB4E49D9C1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79003056"/>
        <c:axId val="2095569198"/>
      </c:barChart>
      <c:catAx>
        <c:axId val="679003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569198"/>
        <c:crosses val="autoZero"/>
        <c:auto val="1"/>
        <c:lblAlgn val="ctr"/>
        <c:lblOffset val="100"/>
        <c:noMultiLvlLbl val="1"/>
      </c:catAx>
      <c:valAx>
        <c:axId val="209556919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67900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76200</xdr:colOff>
      <xdr:row>5</xdr:row>
      <xdr:rowOff>47625</xdr:rowOff>
    </xdr:from>
    <xdr:ext cx="4010025" cy="2533650"/>
    <xdr:graphicFrame macro="">
      <xdr:nvGraphicFramePr>
        <xdr:cNvPr id="1884559097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</xdr:col>
      <xdr:colOff>76200</xdr:colOff>
      <xdr:row>15</xdr:row>
      <xdr:rowOff>104775</xdr:rowOff>
    </xdr:from>
    <xdr:ext cx="4133850" cy="2543175"/>
    <xdr:graphicFrame macro="">
      <xdr:nvGraphicFramePr>
        <xdr:cNvPr id="1305447336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3</xdr:col>
      <xdr:colOff>161925</xdr:colOff>
      <xdr:row>12</xdr:row>
      <xdr:rowOff>19050</xdr:rowOff>
    </xdr:from>
    <xdr:ext cx="1762125" cy="476250"/>
    <xdr:sp macro="" textlink="">
      <xdr:nvSpPr>
        <xdr:cNvPr id="4" name="Shape 4"/>
        <xdr:cNvSpPr txBox="1"/>
      </xdr:nvSpPr>
      <xdr:spPr>
        <a:xfrm>
          <a:off x="3028950" y="2305050"/>
          <a:ext cx="1762125" cy="476250"/>
        </a:xfrm>
        <a:prstGeom prst="rect">
          <a:avLst/>
        </a:prstGeom>
        <a:gradFill>
          <a:gsLst>
            <a:gs pos="0">
              <a:srgbClr val="D1D1D1"/>
            </a:gs>
            <a:gs pos="50000">
              <a:srgbClr val="C7C7C7"/>
            </a:gs>
            <a:gs pos="100000">
              <a:srgbClr val="C0C0C0"/>
            </a:gs>
          </a:gsLst>
          <a:lin ang="5400000" scaled="0"/>
        </a:gradFill>
        <a:ln>
          <a:noFill/>
        </a:ln>
      </xdr:spPr>
      <xdr:txBody>
        <a:bodyPr spcFirstLastPara="1" wrap="square" lIns="27425" tIns="2742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I looked</a:t>
          </a: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for </a:t>
          </a:r>
          <a:r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maximum total revenue  first to find</a:t>
          </a: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the product with the highest sales</a:t>
          </a:r>
          <a:r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. 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581025</xdr:colOff>
      <xdr:row>14</xdr:row>
      <xdr:rowOff>123825</xdr:rowOff>
    </xdr:from>
    <xdr:ext cx="3257550" cy="2600325"/>
    <xdr:graphicFrame macro="">
      <xdr:nvGraphicFramePr>
        <xdr:cNvPr id="1400400400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PRECIOUS" refreshedDate="45097.388277314814" refreshedVersion="6" recordCount="8">
  <cacheSource type="worksheet">
    <worksheetSource ref="A1:C9" sheet="Sheet7"/>
  </cacheSource>
  <cacheFields count="3">
    <cacheField name="Salesperson" numFmtId="0">
      <sharedItems count="7">
        <s v="Joyce Cuba"/>
        <s v="Mark Anderson"/>
        <s v="Jason Blake"/>
        <s v="Helen Paul"/>
        <s v="Femi Banks"/>
        <s v="Danald Jones"/>
        <s v="Adeleke Jimoh"/>
      </sharedItems>
    </cacheField>
    <cacheField name="Product" numFmtId="0">
      <sharedItems count="8">
        <s v="Veggies"/>
        <s v="Fruit"/>
        <s v="Breads"/>
        <s v="Desserts"/>
        <s v="Sandwich"/>
        <s v="Salads"/>
        <s v="Beef"/>
        <s v="Chicken"/>
      </sharedItems>
    </cacheField>
    <cacheField name="Revenue" numFmtId="164">
      <sharedItems containsSemiMixedTypes="0" containsString="0" containsNumber="1" containsInteger="1" minValue="85000" maxValue="39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">
  <r>
    <x v="0"/>
    <x v="0"/>
    <n v="390000"/>
  </r>
  <r>
    <x v="1"/>
    <x v="1"/>
    <n v="105000"/>
  </r>
  <r>
    <x v="2"/>
    <x v="2"/>
    <n v="130000"/>
  </r>
  <r>
    <x v="1"/>
    <x v="3"/>
    <n v="255000"/>
  </r>
  <r>
    <x v="3"/>
    <x v="4"/>
    <n v="85000"/>
  </r>
  <r>
    <x v="4"/>
    <x v="5"/>
    <n v="190000"/>
  </r>
  <r>
    <x v="5"/>
    <x v="6"/>
    <n v="195000"/>
  </r>
  <r>
    <x v="6"/>
    <x v="7"/>
    <n v="275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7 2" cacheId="4" applyNumberFormats="0" applyBorderFormats="0" applyFontFormats="0" applyPatternFormats="0" applyAlignmentFormats="0" applyWidthHeightFormats="0" dataCaption="" updatedVersion="6" rowGrandTotals="0" compact="0" compactData="0">
  <location ref="F17:G24" firstHeaderRow="1" firstDataRow="1" firstDataCol="1"/>
  <pivotFields count="3">
    <pivotField name="Salesperson" axis="axisRow" compact="0" outline="0" multipleItemSelectionAllowed="1" showAll="0" sortType="ascending">
      <items count="8">
        <item x="0"/>
        <item x="1"/>
        <item x="2"/>
        <item x="3"/>
        <item x="4"/>
        <item x="5"/>
        <item x="6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Product" compact="0" outline="0" multipleItemSelectionAllowed="1" showAll="0"/>
    <pivotField name="Revenue" dataField="1" compact="0" numFmtId="164" outline="0" multipleItemSelectionAllowed="1" showAll="0"/>
  </pivotFields>
  <rowFields count="1">
    <field x="0"/>
  </rowFields>
  <rowItems count="7">
    <i>
      <x v="3"/>
    </i>
    <i>
      <x v="2"/>
    </i>
    <i>
      <x v="4"/>
    </i>
    <i>
      <x v="5"/>
    </i>
    <i>
      <x v="6"/>
    </i>
    <i>
      <x v="1"/>
    </i>
    <i>
      <x/>
    </i>
  </rowItems>
  <colItems count="1">
    <i/>
  </colItems>
  <dataFields count="1">
    <dataField name="SP_Revenue" fld="2" baseField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Sheet7" cacheId="4" applyNumberFormats="0" applyBorderFormats="0" applyFontFormats="0" applyPatternFormats="0" applyAlignmentFormats="0" applyWidthHeightFormats="0" dataCaption="" updatedVersion="6" rowGrandTotals="0" compact="0" compactData="0">
  <location ref="K4:L12" firstHeaderRow="1" firstDataRow="1" firstDataCol="1"/>
  <pivotFields count="3">
    <pivotField name="Salesperson" compact="0" outline="0" multipleItemSelectionAllowed="1" showAll="0"/>
    <pivotField name="Product" axis="axisRow" compact="0" outline="0" multipleItemSelectionAllowed="1" showAll="0" sortType="descending">
      <items count="9">
        <item x="0"/>
        <item x="4"/>
        <item x="5"/>
        <item x="1"/>
        <item x="3"/>
        <item x="7"/>
        <item x="2"/>
        <item x="6"/>
        <item t="default"/>
      </items>
    </pivotField>
    <pivotField name="Revenue" dataField="1" compact="0" numFmtId="164" outline="0" multipleItemSelectionAllowe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Items count="1">
    <i/>
  </colItems>
  <dataFields count="1">
    <dataField name="P_Revenue" fld="2" baseField="0"/>
  </dataFields>
  <pivotTableStyleInfo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_1" displayName="Table_1" ref="A1:A9">
  <tableColumns count="1">
    <tableColumn id="1" name="Name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E9">
  <tableColumns count="4">
    <tableColumn id="1" name="Firstname"/>
    <tableColumn id="2" name="Lastname"/>
    <tableColumn id="3" name="Company name"/>
    <tableColumn id="4" name="@"/>
  </tableColumns>
  <tableStyleInfo name="Sheet1-style 2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A1:B6">
  <tableColumns count="2">
    <tableColumn id="1" name="Item"/>
    <tableColumn id="2" name="Amount"/>
  </tableColumns>
  <tableStyleInfo name="Sheet2-style" showFirstColumn="1" showLastColumn="1" showRowStripes="1" showColumnStripes="0"/>
</table>
</file>

<file path=xl/tables/table4.xml><?xml version="1.0" encoding="utf-8"?>
<table xmlns="http://schemas.openxmlformats.org/spreadsheetml/2006/main" id="4" name="Table_4" displayName="Table_4" ref="A1:D7">
  <tableColumns count="4">
    <tableColumn id="1" name="Expense date"/>
    <tableColumn id="2" name="Employee"/>
    <tableColumn id="3" name="Food"/>
    <tableColumn id="4" name="Hotel"/>
  </tableColumns>
  <tableStyleInfo name="Sheet3-style" showFirstColumn="1" showLastColumn="1" showRowStripes="1" showColumnStripes="0"/>
</table>
</file>

<file path=xl/tables/table5.xml><?xml version="1.0" encoding="utf-8"?>
<table xmlns="http://schemas.openxmlformats.org/spreadsheetml/2006/main" id="5" name="Table_5" displayName="Table_5" ref="E1:E8">
  <tableColumns count="1">
    <tableColumn id="1" name="Department"/>
  </tableColumns>
  <tableStyleInfo name="Sheet5-style" showFirstColumn="1" showLastColumn="1" showRowStripes="1" showColumnStripes="0"/>
</table>
</file>

<file path=xl/tables/table6.xml><?xml version="1.0" encoding="utf-8"?>
<table xmlns="http://schemas.openxmlformats.org/spreadsheetml/2006/main" id="6" name="Table_6" displayName="Table_6" ref="A1:F10">
  <tableColumns count="6">
    <tableColumn id="1" name="Product"/>
    <tableColumn id="2" name="Salesperson"/>
    <tableColumn id="3" name="Oct"/>
    <tableColumn id="4" name="Nov"/>
    <tableColumn id="5" name="Dec"/>
    <tableColumn id="6" name="Sum"/>
  </tableColumns>
  <tableStyleInfo name="Sheet6-style" showFirstColumn="1" showLastColumn="1" showRowStripes="1" showColumnStripes="0"/>
</table>
</file>

<file path=xl/tables/table7.xml><?xml version="1.0" encoding="utf-8"?>
<table xmlns="http://schemas.openxmlformats.org/spreadsheetml/2006/main" id="7" name="Table_7" displayName="Table_7" ref="A1:C9">
  <tableColumns count="3">
    <tableColumn id="1" name="Salesperson"/>
    <tableColumn id="2" name="Product"/>
    <tableColumn id="3" name="Revenue"/>
  </tableColumns>
  <tableStyleInfo name="Sheet7-style" showFirstColumn="1" showLastColumn="1" showRowStripes="1" showColumnStripes="0"/>
</table>
</file>

<file path=xl/tables/table8.xml><?xml version="1.0" encoding="utf-8"?>
<table xmlns="http://schemas.openxmlformats.org/spreadsheetml/2006/main" id="8" name="Table8" displayName="Table8" ref="G2:M17" totalsRowShown="0" headerRowDxfId="8" dataDxfId="7" headerRowCellStyle="20% - Accent2" dataCellStyle="20% - Accent2">
  <autoFilter ref="G2:M17"/>
  <tableColumns count="7">
    <tableColumn id="1" name="Column1" dataDxfId="6" dataCellStyle="20% - Accent2"/>
    <tableColumn id="2" name="Column2" dataDxfId="5" dataCellStyle="20% - Accent2"/>
    <tableColumn id="3" name="Column3" dataDxfId="4" dataCellStyle="20% - Accent2"/>
    <tableColumn id="4" name="Column4" dataDxfId="3" dataCellStyle="20% - Accent2"/>
    <tableColumn id="5" name="Column5" dataDxfId="2" dataCellStyle="20% - Accent2"/>
    <tableColumn id="6" name="Column6" dataDxfId="1" dataCellStyle="20% - Accent2"/>
    <tableColumn id="7" name="Column7" dataDxfId="0" dataCellStyle="20% - Accent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4.42578125" defaultRowHeight="15" customHeight="1"/>
  <cols>
    <col min="1" max="1" width="28.7109375" customWidth="1"/>
    <col min="2" max="2" width="15.140625" customWidth="1"/>
    <col min="3" max="3" width="19.42578125" customWidth="1"/>
    <col min="4" max="4" width="16.85546875" customWidth="1"/>
    <col min="5" max="26" width="8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7">
      <c r="A2" s="3" t="s">
        <v>5</v>
      </c>
      <c r="B2" s="4" t="s">
        <v>6</v>
      </c>
      <c r="C2" s="4" t="s">
        <v>7</v>
      </c>
      <c r="D2" s="4" t="s">
        <v>8</v>
      </c>
      <c r="E2" s="5"/>
      <c r="G2" s="6" t="s">
        <v>9</v>
      </c>
    </row>
    <row r="3" spans="1:7">
      <c r="A3" s="3" t="s">
        <v>10</v>
      </c>
      <c r="B3" s="4" t="s">
        <v>11</v>
      </c>
      <c r="C3" s="4" t="s">
        <v>12</v>
      </c>
      <c r="D3" s="4" t="s">
        <v>13</v>
      </c>
      <c r="E3" s="5"/>
    </row>
    <row r="4" spans="1:7">
      <c r="A4" s="3" t="s">
        <v>14</v>
      </c>
      <c r="B4" s="4" t="s">
        <v>15</v>
      </c>
      <c r="C4" s="4" t="s">
        <v>16</v>
      </c>
      <c r="D4" s="4" t="s">
        <v>17</v>
      </c>
      <c r="E4" s="5"/>
    </row>
    <row r="5" spans="1:7">
      <c r="A5" s="3" t="s">
        <v>18</v>
      </c>
      <c r="B5" s="4" t="s">
        <v>19</v>
      </c>
      <c r="C5" s="4" t="s">
        <v>7</v>
      </c>
      <c r="D5" s="4" t="s">
        <v>20</v>
      </c>
      <c r="E5" s="5"/>
    </row>
    <row r="6" spans="1:7">
      <c r="A6" s="3" t="s">
        <v>21</v>
      </c>
      <c r="B6" s="4" t="s">
        <v>22</v>
      </c>
      <c r="C6" s="4" t="s">
        <v>23</v>
      </c>
      <c r="D6" s="4" t="s">
        <v>24</v>
      </c>
      <c r="E6" s="5"/>
    </row>
    <row r="7" spans="1:7">
      <c r="A7" s="3" t="s">
        <v>25</v>
      </c>
      <c r="B7" s="4" t="s">
        <v>26</v>
      </c>
      <c r="C7" s="4" t="s">
        <v>27</v>
      </c>
      <c r="D7" s="4" t="s">
        <v>28</v>
      </c>
      <c r="E7" s="5"/>
    </row>
    <row r="8" spans="1:7">
      <c r="A8" s="3" t="s">
        <v>29</v>
      </c>
      <c r="B8" s="4" t="s">
        <v>30</v>
      </c>
      <c r="C8" s="4" t="s">
        <v>31</v>
      </c>
      <c r="D8" s="4" t="s">
        <v>32</v>
      </c>
      <c r="E8" s="5"/>
    </row>
    <row r="9" spans="1:7">
      <c r="A9" s="3" t="s">
        <v>33</v>
      </c>
      <c r="B9" s="7" t="s">
        <v>34</v>
      </c>
      <c r="C9" s="7" t="s">
        <v>35</v>
      </c>
      <c r="D9" s="7" t="s">
        <v>36</v>
      </c>
      <c r="E9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/>
  </sheetViews>
  <sheetFormatPr defaultColWidth="14.42578125" defaultRowHeight="15" customHeight="1"/>
  <cols>
    <col min="1" max="1" width="8.7109375" customWidth="1"/>
    <col min="2" max="2" width="10.28515625" customWidth="1"/>
    <col min="3" max="26" width="8.7109375" customWidth="1"/>
  </cols>
  <sheetData>
    <row r="1" spans="1:10">
      <c r="A1" s="8" t="s">
        <v>37</v>
      </c>
      <c r="B1" s="9" t="s">
        <v>38</v>
      </c>
    </row>
    <row r="2" spans="1:10">
      <c r="A2" s="10" t="s">
        <v>39</v>
      </c>
      <c r="B2" s="11">
        <v>50</v>
      </c>
      <c r="E2" s="6" t="s">
        <v>40</v>
      </c>
    </row>
    <row r="3" spans="1:10">
      <c r="A3" s="10" t="s">
        <v>41</v>
      </c>
      <c r="B3" s="11">
        <v>100</v>
      </c>
      <c r="E3" s="12" t="str">
        <f t="array" ref="E3:J4">TRANSPOSE(A1:B6)</f>
        <v>Item</v>
      </c>
      <c r="F3" s="13" t="str">
        <v>Bread</v>
      </c>
      <c r="G3" s="14" t="str">
        <v>Donuts</v>
      </c>
      <c r="H3" s="13" t="str">
        <v>Cookies</v>
      </c>
      <c r="I3" s="14" t="str">
        <v>Cakes</v>
      </c>
      <c r="J3" s="13" t="str">
        <v>Pies</v>
      </c>
    </row>
    <row r="4" spans="1:10">
      <c r="A4" s="10" t="s">
        <v>42</v>
      </c>
      <c r="B4" s="11">
        <v>40</v>
      </c>
      <c r="E4" s="12" t="str">
        <v>Amount</v>
      </c>
      <c r="F4" s="15">
        <v>50</v>
      </c>
      <c r="G4" s="16">
        <v>100</v>
      </c>
      <c r="H4" s="15">
        <v>40</v>
      </c>
      <c r="I4" s="16">
        <v>50</v>
      </c>
      <c r="J4" s="15">
        <v>20</v>
      </c>
    </row>
    <row r="5" spans="1:10">
      <c r="A5" s="10" t="s">
        <v>43</v>
      </c>
      <c r="B5" s="11">
        <v>50</v>
      </c>
    </row>
    <row r="6" spans="1:10">
      <c r="A6" s="10" t="s">
        <v>44</v>
      </c>
      <c r="B6" s="11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4.42578125" defaultRowHeight="15" customHeight="1"/>
  <cols>
    <col min="1" max="1" width="15.140625" customWidth="1"/>
    <col min="2" max="2" width="14.140625" customWidth="1"/>
    <col min="3" max="3" width="12.28515625" customWidth="1"/>
    <col min="4" max="4" width="13.42578125" customWidth="1"/>
    <col min="5" max="26" width="8.7109375" customWidth="1"/>
  </cols>
  <sheetData>
    <row r="1" spans="1:6">
      <c r="A1" s="17" t="s">
        <v>45</v>
      </c>
      <c r="B1" s="17" t="s">
        <v>46</v>
      </c>
      <c r="C1" s="17" t="s">
        <v>47</v>
      </c>
      <c r="D1" s="17" t="s">
        <v>48</v>
      </c>
    </row>
    <row r="2" spans="1:6">
      <c r="A2" s="18">
        <f ca="1">TODAY()-2</f>
        <v>45095</v>
      </c>
      <c r="B2" s="17" t="s">
        <v>49</v>
      </c>
      <c r="C2" s="19">
        <v>21</v>
      </c>
      <c r="D2" s="20">
        <v>39820</v>
      </c>
      <c r="F2" s="6" t="s">
        <v>50</v>
      </c>
    </row>
    <row r="3" spans="1:6">
      <c r="A3" s="18">
        <f ca="1">TODAY()-4</f>
        <v>45093</v>
      </c>
      <c r="B3" s="17" t="s">
        <v>51</v>
      </c>
      <c r="C3" s="19">
        <v>69</v>
      </c>
      <c r="D3" s="20">
        <v>40528</v>
      </c>
    </row>
    <row r="4" spans="1:6">
      <c r="A4" s="18">
        <f ca="1">TODAY()-5</f>
        <v>45092</v>
      </c>
      <c r="B4" s="17" t="s">
        <v>52</v>
      </c>
      <c r="C4" s="19">
        <v>45</v>
      </c>
      <c r="D4" s="20">
        <v>82000</v>
      </c>
    </row>
    <row r="5" spans="1:6">
      <c r="A5" s="18">
        <f ca="1">TODAY()-6</f>
        <v>45091</v>
      </c>
      <c r="B5" s="17" t="s">
        <v>53</v>
      </c>
      <c r="C5" s="19">
        <v>25</v>
      </c>
      <c r="D5" s="20">
        <v>43850</v>
      </c>
    </row>
    <row r="6" spans="1:6">
      <c r="A6" s="18">
        <f ca="1">TODAY()</f>
        <v>45097</v>
      </c>
      <c r="B6" s="17" t="s">
        <v>54</v>
      </c>
      <c r="C6" s="19">
        <v>30</v>
      </c>
      <c r="D6" s="19">
        <v>51611</v>
      </c>
    </row>
    <row r="7" spans="1:6">
      <c r="A7" s="18">
        <f ca="1">TODAY()-3</f>
        <v>45094</v>
      </c>
      <c r="B7" s="17" t="s">
        <v>6</v>
      </c>
      <c r="C7" s="19">
        <v>62</v>
      </c>
      <c r="D7" s="19">
        <v>62112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/>
  </sheetViews>
  <sheetFormatPr defaultColWidth="14.42578125" defaultRowHeight="15" customHeight="1"/>
  <cols>
    <col min="1" max="1" width="15.28515625" customWidth="1"/>
    <col min="2" max="2" width="12.140625" customWidth="1"/>
    <col min="3" max="3" width="10.140625" customWidth="1"/>
    <col min="4" max="4" width="10.28515625" customWidth="1"/>
    <col min="5" max="5" width="11" customWidth="1"/>
    <col min="6" max="6" width="10.5703125" customWidth="1"/>
    <col min="7" max="26" width="8.7109375" customWidth="1"/>
  </cols>
  <sheetData>
    <row r="1" spans="1:9">
      <c r="A1" s="21" t="s">
        <v>55</v>
      </c>
      <c r="B1" s="21" t="s">
        <v>56</v>
      </c>
      <c r="C1" s="21" t="s">
        <v>57</v>
      </c>
      <c r="D1" s="21" t="s">
        <v>58</v>
      </c>
      <c r="E1" s="21" t="s">
        <v>59</v>
      </c>
      <c r="F1" s="22" t="s">
        <v>60</v>
      </c>
    </row>
    <row r="2" spans="1:9">
      <c r="A2" s="23" t="s">
        <v>61</v>
      </c>
      <c r="B2" s="23" t="s">
        <v>62</v>
      </c>
      <c r="C2" s="23">
        <v>30000</v>
      </c>
      <c r="D2" s="23">
        <v>80000</v>
      </c>
      <c r="E2" s="23">
        <v>30000</v>
      </c>
      <c r="F2" s="24">
        <f t="shared" ref="F2:F10" si="0">SUM(C2:E2)</f>
        <v>140000</v>
      </c>
      <c r="I2" s="6" t="s">
        <v>63</v>
      </c>
    </row>
    <row r="3" spans="1:9">
      <c r="A3" s="23" t="s">
        <v>61</v>
      </c>
      <c r="B3" s="23" t="s">
        <v>64</v>
      </c>
      <c r="C3" s="23">
        <v>10000</v>
      </c>
      <c r="D3" s="23">
        <v>30000</v>
      </c>
      <c r="E3" s="23">
        <v>40000</v>
      </c>
      <c r="F3" s="24">
        <f t="shared" si="0"/>
        <v>80000</v>
      </c>
      <c r="I3" s="6" t="s">
        <v>65</v>
      </c>
    </row>
    <row r="4" spans="1:9">
      <c r="A4" s="23" t="s">
        <v>66</v>
      </c>
      <c r="B4" s="23" t="s">
        <v>67</v>
      </c>
      <c r="C4" s="23">
        <v>30000</v>
      </c>
      <c r="D4" s="23">
        <v>15000</v>
      </c>
      <c r="E4" s="23">
        <v>20000</v>
      </c>
      <c r="F4" s="24">
        <f t="shared" si="0"/>
        <v>65000</v>
      </c>
    </row>
    <row r="5" spans="1:9">
      <c r="A5" s="23" t="s">
        <v>66</v>
      </c>
      <c r="B5" s="23" t="s">
        <v>68</v>
      </c>
      <c r="C5" s="23">
        <v>25000</v>
      </c>
      <c r="D5" s="23">
        <v>80000</v>
      </c>
      <c r="E5" s="23">
        <v>120000</v>
      </c>
      <c r="F5" s="24">
        <f t="shared" si="0"/>
        <v>225000</v>
      </c>
    </row>
    <row r="6" spans="1:9">
      <c r="A6" s="23" t="s">
        <v>69</v>
      </c>
      <c r="B6" s="23" t="s">
        <v>70</v>
      </c>
      <c r="C6" s="23">
        <v>80000</v>
      </c>
      <c r="D6" s="23">
        <v>40000</v>
      </c>
      <c r="E6" s="23">
        <v>20000</v>
      </c>
      <c r="F6" s="24">
        <f t="shared" si="0"/>
        <v>140000</v>
      </c>
    </row>
    <row r="7" spans="1:9">
      <c r="A7" s="23" t="s">
        <v>69</v>
      </c>
      <c r="B7" s="23" t="s">
        <v>71</v>
      </c>
      <c r="C7" s="23">
        <v>90000</v>
      </c>
      <c r="D7" s="23">
        <v>35000</v>
      </c>
      <c r="E7" s="23">
        <v>25000</v>
      </c>
      <c r="F7" s="24">
        <f t="shared" si="0"/>
        <v>150000</v>
      </c>
    </row>
    <row r="8" spans="1:9">
      <c r="A8" s="23" t="s">
        <v>72</v>
      </c>
      <c r="B8" s="23" t="s">
        <v>73</v>
      </c>
      <c r="C8" s="23">
        <v>90000</v>
      </c>
      <c r="D8" s="23">
        <v>110000</v>
      </c>
      <c r="E8" s="23">
        <v>200000</v>
      </c>
      <c r="F8" s="24">
        <f t="shared" si="0"/>
        <v>400000</v>
      </c>
    </row>
    <row r="9" spans="1:9">
      <c r="A9" s="23" t="s">
        <v>72</v>
      </c>
      <c r="B9" s="23" t="s">
        <v>74</v>
      </c>
      <c r="C9" s="23">
        <v>75000</v>
      </c>
      <c r="D9" s="23">
        <v>82000</v>
      </c>
      <c r="E9" s="23">
        <v>150000</v>
      </c>
      <c r="F9" s="24">
        <f t="shared" si="0"/>
        <v>307000</v>
      </c>
    </row>
    <row r="10" spans="1:9">
      <c r="A10" s="57" t="s">
        <v>75</v>
      </c>
      <c r="B10" s="58"/>
      <c r="C10" s="24">
        <f t="shared" ref="C10:E10" si="1">SUM(C2:C9)</f>
        <v>430000</v>
      </c>
      <c r="D10" s="24">
        <f t="shared" si="1"/>
        <v>472000</v>
      </c>
      <c r="E10" s="24">
        <f t="shared" si="1"/>
        <v>605000</v>
      </c>
      <c r="F10" s="23">
        <f t="shared" si="0"/>
        <v>1507000</v>
      </c>
    </row>
    <row r="11" spans="1:9">
      <c r="F11" s="6"/>
    </row>
    <row r="12" spans="1:9">
      <c r="F12" s="6"/>
    </row>
    <row r="13" spans="1:9">
      <c r="F13" s="6"/>
    </row>
    <row r="14" spans="1:9">
      <c r="F14" s="6"/>
    </row>
    <row r="15" spans="1:9">
      <c r="F15" s="6"/>
    </row>
    <row r="16" spans="1:9">
      <c r="F16" s="6"/>
    </row>
    <row r="17" spans="6:6">
      <c r="F17" s="6"/>
    </row>
    <row r="18" spans="6:6">
      <c r="F18" s="6"/>
    </row>
    <row r="19" spans="6:6">
      <c r="F19" s="6"/>
    </row>
    <row r="20" spans="6:6">
      <c r="F20" s="6"/>
    </row>
    <row r="21" spans="6:6" ht="15.75" customHeight="1">
      <c r="F21" s="6"/>
    </row>
    <row r="22" spans="6:6" ht="15.75" customHeight="1">
      <c r="F22" s="6"/>
    </row>
    <row r="23" spans="6:6" ht="15.75" customHeight="1">
      <c r="F23" s="6"/>
    </row>
    <row r="24" spans="6:6" ht="15.75" customHeight="1">
      <c r="F24" s="6"/>
    </row>
    <row r="25" spans="6:6" ht="15.75" customHeight="1">
      <c r="F25" s="6"/>
    </row>
    <row r="26" spans="6:6" ht="15.75" customHeight="1">
      <c r="F26" s="6"/>
    </row>
    <row r="27" spans="6:6" ht="15.75" customHeight="1">
      <c r="F27" s="6"/>
    </row>
    <row r="28" spans="6:6" ht="15.75" customHeight="1">
      <c r="F28" s="6"/>
    </row>
    <row r="29" spans="6:6" ht="15.75" customHeight="1">
      <c r="F29" s="6"/>
    </row>
    <row r="30" spans="6:6" ht="15.75" customHeight="1">
      <c r="F30" s="6"/>
    </row>
    <row r="31" spans="6:6" ht="15.75" customHeight="1">
      <c r="F31" s="6"/>
    </row>
    <row r="32" spans="6:6" ht="15.75" customHeight="1">
      <c r="F32" s="6"/>
    </row>
    <row r="33" spans="6:6" ht="15.75" customHeight="1">
      <c r="F33" s="6"/>
    </row>
    <row r="34" spans="6:6" ht="15.75" customHeight="1">
      <c r="F34" s="6"/>
    </row>
    <row r="35" spans="6:6" ht="15.75" customHeight="1">
      <c r="F35" s="6"/>
    </row>
    <row r="36" spans="6:6" ht="15.75" customHeight="1">
      <c r="F36" s="6"/>
    </row>
    <row r="37" spans="6:6" ht="15.75" customHeight="1">
      <c r="F37" s="6"/>
    </row>
    <row r="38" spans="6:6" ht="15.75" customHeight="1">
      <c r="F38" s="6"/>
    </row>
    <row r="39" spans="6:6" ht="15.75" customHeight="1">
      <c r="F39" s="6"/>
    </row>
    <row r="40" spans="6:6" ht="15.75" customHeight="1">
      <c r="F40" s="6"/>
    </row>
    <row r="41" spans="6:6" ht="15.75" customHeight="1">
      <c r="F41" s="6"/>
    </row>
    <row r="42" spans="6:6" ht="15.75" customHeight="1">
      <c r="F42" s="6"/>
    </row>
    <row r="43" spans="6:6" ht="15.75" customHeight="1">
      <c r="F43" s="6"/>
    </row>
    <row r="44" spans="6:6" ht="15.75" customHeight="1">
      <c r="F44" s="6"/>
    </row>
    <row r="45" spans="6:6" ht="15.75" customHeight="1">
      <c r="F45" s="6"/>
    </row>
    <row r="46" spans="6:6" ht="15.75" customHeight="1">
      <c r="F46" s="6"/>
    </row>
    <row r="47" spans="6:6" ht="15.75" customHeight="1">
      <c r="F47" s="6"/>
    </row>
    <row r="48" spans="6:6" ht="15.75" customHeight="1">
      <c r="F48" s="6"/>
    </row>
    <row r="49" spans="6:6" ht="15.75" customHeight="1">
      <c r="F49" s="6"/>
    </row>
    <row r="50" spans="6:6" ht="15.75" customHeight="1">
      <c r="F50" s="6"/>
    </row>
    <row r="51" spans="6:6" ht="15.75" customHeight="1">
      <c r="F51" s="6"/>
    </row>
    <row r="52" spans="6:6" ht="15.75" customHeight="1">
      <c r="F52" s="6"/>
    </row>
    <row r="53" spans="6:6" ht="15.75" customHeight="1">
      <c r="F53" s="6"/>
    </row>
    <row r="54" spans="6:6" ht="15.75" customHeight="1">
      <c r="F54" s="6"/>
    </row>
    <row r="55" spans="6:6" ht="15.75" customHeight="1">
      <c r="F55" s="6"/>
    </row>
    <row r="56" spans="6:6" ht="15.75" customHeight="1">
      <c r="F56" s="6"/>
    </row>
    <row r="57" spans="6:6" ht="15.75" customHeight="1">
      <c r="F57" s="6"/>
    </row>
    <row r="58" spans="6:6" ht="15.75" customHeight="1">
      <c r="F58" s="6"/>
    </row>
    <row r="59" spans="6:6" ht="15.75" customHeight="1">
      <c r="F59" s="6"/>
    </row>
    <row r="60" spans="6:6" ht="15.75" customHeight="1">
      <c r="F60" s="6"/>
    </row>
    <row r="61" spans="6:6" ht="15.75" customHeight="1">
      <c r="F61" s="6"/>
    </row>
    <row r="62" spans="6:6" ht="15.75" customHeight="1">
      <c r="F62" s="6"/>
    </row>
    <row r="63" spans="6:6" ht="15.75" customHeight="1">
      <c r="F63" s="6"/>
    </row>
    <row r="64" spans="6:6" ht="15.75" customHeight="1">
      <c r="F64" s="6"/>
    </row>
    <row r="65" spans="6:6" ht="15.75" customHeight="1">
      <c r="F65" s="6"/>
    </row>
    <row r="66" spans="6:6" ht="15.75" customHeight="1">
      <c r="F66" s="6"/>
    </row>
    <row r="67" spans="6:6" ht="15.75" customHeight="1">
      <c r="F67" s="6"/>
    </row>
    <row r="68" spans="6:6" ht="15.75" customHeight="1">
      <c r="F68" s="6"/>
    </row>
    <row r="69" spans="6:6" ht="15.75" customHeight="1">
      <c r="F69" s="6"/>
    </row>
    <row r="70" spans="6:6" ht="15.75" customHeight="1">
      <c r="F70" s="6"/>
    </row>
    <row r="71" spans="6:6" ht="15.75" customHeight="1">
      <c r="F71" s="6"/>
    </row>
    <row r="72" spans="6:6" ht="15.75" customHeight="1">
      <c r="F72" s="6"/>
    </row>
    <row r="73" spans="6:6" ht="15.75" customHeight="1">
      <c r="F73" s="6"/>
    </row>
    <row r="74" spans="6:6" ht="15.75" customHeight="1">
      <c r="F74" s="6"/>
    </row>
    <row r="75" spans="6:6" ht="15.75" customHeight="1">
      <c r="F75" s="6"/>
    </row>
    <row r="76" spans="6:6" ht="15.75" customHeight="1">
      <c r="F76" s="6"/>
    </row>
    <row r="77" spans="6:6" ht="15.75" customHeight="1">
      <c r="F77" s="6"/>
    </row>
    <row r="78" spans="6:6" ht="15.75" customHeight="1">
      <c r="F78" s="6"/>
    </row>
    <row r="79" spans="6:6" ht="15.75" customHeight="1">
      <c r="F79" s="6"/>
    </row>
    <row r="80" spans="6:6" ht="15.75" customHeight="1">
      <c r="F80" s="6"/>
    </row>
    <row r="81" spans="6:6" ht="15.75" customHeight="1">
      <c r="F81" s="6"/>
    </row>
    <row r="82" spans="6:6" ht="15.75" customHeight="1">
      <c r="F82" s="6"/>
    </row>
    <row r="83" spans="6:6" ht="15.75" customHeight="1">
      <c r="F83" s="6"/>
    </row>
    <row r="84" spans="6:6" ht="15.75" customHeight="1">
      <c r="F84" s="6"/>
    </row>
    <row r="85" spans="6:6" ht="15.75" customHeight="1">
      <c r="F85" s="6"/>
    </row>
    <row r="86" spans="6:6" ht="15.75" customHeight="1">
      <c r="F86" s="6"/>
    </row>
    <row r="87" spans="6:6" ht="15.75" customHeight="1">
      <c r="F87" s="6"/>
    </row>
    <row r="88" spans="6:6" ht="15.75" customHeight="1">
      <c r="F88" s="6"/>
    </row>
    <row r="89" spans="6:6" ht="15.75" customHeight="1">
      <c r="F89" s="6"/>
    </row>
    <row r="90" spans="6:6" ht="15.75" customHeight="1">
      <c r="F90" s="6"/>
    </row>
    <row r="91" spans="6:6" ht="15.75" customHeight="1">
      <c r="F91" s="6"/>
    </row>
    <row r="92" spans="6:6" ht="15.75" customHeight="1">
      <c r="F92" s="6"/>
    </row>
    <row r="93" spans="6:6" ht="15.75" customHeight="1">
      <c r="F93" s="6"/>
    </row>
    <row r="94" spans="6:6" ht="15.75" customHeight="1">
      <c r="F94" s="6"/>
    </row>
    <row r="95" spans="6:6" ht="15.75" customHeight="1">
      <c r="F95" s="6"/>
    </row>
    <row r="96" spans="6:6" ht="15.75" customHeight="1">
      <c r="F96" s="6"/>
    </row>
    <row r="97" spans="6:6" ht="15.75" customHeight="1">
      <c r="F97" s="6"/>
    </row>
    <row r="98" spans="6:6" ht="15.75" customHeight="1">
      <c r="F98" s="6"/>
    </row>
    <row r="99" spans="6:6" ht="15.75" customHeight="1">
      <c r="F99" s="6"/>
    </row>
    <row r="100" spans="6:6" ht="15.75" customHeight="1">
      <c r="F100" s="6"/>
    </row>
    <row r="101" spans="6:6" ht="15.75" customHeight="1">
      <c r="F101" s="6"/>
    </row>
    <row r="102" spans="6:6" ht="15.75" customHeight="1">
      <c r="F102" s="6"/>
    </row>
    <row r="103" spans="6:6" ht="15.75" customHeight="1">
      <c r="F103" s="6"/>
    </row>
    <row r="104" spans="6:6" ht="15.75" customHeight="1">
      <c r="F104" s="6"/>
    </row>
    <row r="105" spans="6:6" ht="15.75" customHeight="1">
      <c r="F105" s="6"/>
    </row>
    <row r="106" spans="6:6" ht="15.75" customHeight="1">
      <c r="F106" s="6"/>
    </row>
    <row r="107" spans="6:6" ht="15.75" customHeight="1">
      <c r="F107" s="6"/>
    </row>
    <row r="108" spans="6:6" ht="15.75" customHeight="1">
      <c r="F108" s="6"/>
    </row>
    <row r="109" spans="6:6" ht="15.75" customHeight="1">
      <c r="F109" s="6"/>
    </row>
    <row r="110" spans="6:6" ht="15.75" customHeight="1">
      <c r="F110" s="6"/>
    </row>
    <row r="111" spans="6:6" ht="15.75" customHeight="1">
      <c r="F111" s="6"/>
    </row>
    <row r="112" spans="6:6" ht="15.75" customHeight="1">
      <c r="F112" s="6"/>
    </row>
    <row r="113" spans="6:6" ht="15.75" customHeight="1">
      <c r="F113" s="6"/>
    </row>
    <row r="114" spans="6:6" ht="15.75" customHeight="1">
      <c r="F114" s="6"/>
    </row>
    <row r="115" spans="6:6" ht="15.75" customHeight="1">
      <c r="F115" s="6"/>
    </row>
    <row r="116" spans="6:6" ht="15.75" customHeight="1">
      <c r="F116" s="6"/>
    </row>
    <row r="117" spans="6:6" ht="15.75" customHeight="1">
      <c r="F117" s="6"/>
    </row>
    <row r="118" spans="6:6" ht="15.75" customHeight="1">
      <c r="F118" s="6"/>
    </row>
    <row r="119" spans="6:6" ht="15.75" customHeight="1">
      <c r="F119" s="6"/>
    </row>
    <row r="120" spans="6:6" ht="15.75" customHeight="1">
      <c r="F120" s="6"/>
    </row>
    <row r="121" spans="6:6" ht="15.75" customHeight="1">
      <c r="F121" s="6"/>
    </row>
    <row r="122" spans="6:6" ht="15.75" customHeight="1">
      <c r="F122" s="6"/>
    </row>
    <row r="123" spans="6:6" ht="15.75" customHeight="1">
      <c r="F123" s="6"/>
    </row>
    <row r="124" spans="6:6" ht="15.75" customHeight="1">
      <c r="F124" s="6"/>
    </row>
    <row r="125" spans="6:6" ht="15.75" customHeight="1">
      <c r="F125" s="6"/>
    </row>
    <row r="126" spans="6:6" ht="15.75" customHeight="1">
      <c r="F126" s="6"/>
    </row>
    <row r="127" spans="6:6" ht="15.75" customHeight="1">
      <c r="F127" s="6"/>
    </row>
    <row r="128" spans="6:6" ht="15.75" customHeight="1">
      <c r="F128" s="6"/>
    </row>
    <row r="129" spans="6:6" ht="15.75" customHeight="1">
      <c r="F129" s="6"/>
    </row>
    <row r="130" spans="6:6" ht="15.75" customHeight="1">
      <c r="F130" s="6"/>
    </row>
    <row r="131" spans="6:6" ht="15.75" customHeight="1">
      <c r="F131" s="6"/>
    </row>
    <row r="132" spans="6:6" ht="15.75" customHeight="1">
      <c r="F132" s="6"/>
    </row>
    <row r="133" spans="6:6" ht="15.75" customHeight="1">
      <c r="F133" s="6"/>
    </row>
    <row r="134" spans="6:6" ht="15.75" customHeight="1">
      <c r="F134" s="6"/>
    </row>
    <row r="135" spans="6:6" ht="15.75" customHeight="1">
      <c r="F135" s="6"/>
    </row>
    <row r="136" spans="6:6" ht="15.75" customHeight="1">
      <c r="F136" s="6"/>
    </row>
    <row r="137" spans="6:6" ht="15.75" customHeight="1">
      <c r="F137" s="6"/>
    </row>
    <row r="138" spans="6:6" ht="15.75" customHeight="1">
      <c r="F138" s="6"/>
    </row>
    <row r="139" spans="6:6" ht="15.75" customHeight="1">
      <c r="F139" s="6"/>
    </row>
    <row r="140" spans="6:6" ht="15.75" customHeight="1">
      <c r="F140" s="6"/>
    </row>
    <row r="141" spans="6:6" ht="15.75" customHeight="1">
      <c r="F141" s="6"/>
    </row>
    <row r="142" spans="6:6" ht="15.75" customHeight="1">
      <c r="F142" s="6"/>
    </row>
    <row r="143" spans="6:6" ht="15.75" customHeight="1">
      <c r="F143" s="6"/>
    </row>
    <row r="144" spans="6:6" ht="15.75" customHeight="1">
      <c r="F144" s="6"/>
    </row>
    <row r="145" spans="6:6" ht="15.75" customHeight="1">
      <c r="F145" s="6"/>
    </row>
    <row r="146" spans="6:6" ht="15.75" customHeight="1">
      <c r="F146" s="6"/>
    </row>
    <row r="147" spans="6:6" ht="15.75" customHeight="1">
      <c r="F147" s="6"/>
    </row>
    <row r="148" spans="6:6" ht="15.75" customHeight="1">
      <c r="F148" s="6"/>
    </row>
    <row r="149" spans="6:6" ht="15.75" customHeight="1">
      <c r="F149" s="6"/>
    </row>
    <row r="150" spans="6:6" ht="15.75" customHeight="1">
      <c r="F150" s="6"/>
    </row>
    <row r="151" spans="6:6" ht="15.75" customHeight="1">
      <c r="F151" s="6"/>
    </row>
    <row r="152" spans="6:6" ht="15.75" customHeight="1">
      <c r="F152" s="6"/>
    </row>
    <row r="153" spans="6:6" ht="15.75" customHeight="1">
      <c r="F153" s="6"/>
    </row>
    <row r="154" spans="6:6" ht="15.75" customHeight="1">
      <c r="F154" s="6"/>
    </row>
    <row r="155" spans="6:6" ht="15.75" customHeight="1">
      <c r="F155" s="6"/>
    </row>
    <row r="156" spans="6:6" ht="15.75" customHeight="1">
      <c r="F156" s="6"/>
    </row>
    <row r="157" spans="6:6" ht="15.75" customHeight="1">
      <c r="F157" s="6"/>
    </row>
    <row r="158" spans="6:6" ht="15.75" customHeight="1">
      <c r="F158" s="6"/>
    </row>
    <row r="159" spans="6:6" ht="15.75" customHeight="1">
      <c r="F159" s="6"/>
    </row>
    <row r="160" spans="6:6" ht="15.75" customHeight="1">
      <c r="F160" s="6"/>
    </row>
    <row r="161" spans="6:6" ht="15.75" customHeight="1">
      <c r="F161" s="6"/>
    </row>
    <row r="162" spans="6:6" ht="15.75" customHeight="1">
      <c r="F162" s="6"/>
    </row>
    <row r="163" spans="6:6" ht="15.75" customHeight="1">
      <c r="F163" s="6"/>
    </row>
    <row r="164" spans="6:6" ht="15.75" customHeight="1">
      <c r="F164" s="6"/>
    </row>
    <row r="165" spans="6:6" ht="15.75" customHeight="1">
      <c r="F165" s="6"/>
    </row>
    <row r="166" spans="6:6" ht="15.75" customHeight="1">
      <c r="F166" s="6"/>
    </row>
    <row r="167" spans="6:6" ht="15.75" customHeight="1">
      <c r="F167" s="6"/>
    </row>
    <row r="168" spans="6:6" ht="15.75" customHeight="1">
      <c r="F168" s="6"/>
    </row>
    <row r="169" spans="6:6" ht="15.75" customHeight="1">
      <c r="F169" s="6"/>
    </row>
    <row r="170" spans="6:6" ht="15.75" customHeight="1">
      <c r="F170" s="6"/>
    </row>
    <row r="171" spans="6:6" ht="15.75" customHeight="1">
      <c r="F171" s="6"/>
    </row>
    <row r="172" spans="6:6" ht="15.75" customHeight="1">
      <c r="F172" s="6"/>
    </row>
    <row r="173" spans="6:6" ht="15.75" customHeight="1">
      <c r="F173" s="6"/>
    </row>
    <row r="174" spans="6:6" ht="15.75" customHeight="1">
      <c r="F174" s="6"/>
    </row>
    <row r="175" spans="6:6" ht="15.75" customHeight="1">
      <c r="F175" s="6"/>
    </row>
    <row r="176" spans="6:6" ht="15.75" customHeight="1">
      <c r="F176" s="6"/>
    </row>
    <row r="177" spans="6:6" ht="15.75" customHeight="1">
      <c r="F177" s="6"/>
    </row>
    <row r="178" spans="6:6" ht="15.75" customHeight="1">
      <c r="F178" s="6"/>
    </row>
    <row r="179" spans="6:6" ht="15.75" customHeight="1">
      <c r="F179" s="6"/>
    </row>
    <row r="180" spans="6:6" ht="15.75" customHeight="1">
      <c r="F180" s="6"/>
    </row>
    <row r="181" spans="6:6" ht="15.75" customHeight="1">
      <c r="F181" s="6"/>
    </row>
    <row r="182" spans="6:6" ht="15.75" customHeight="1">
      <c r="F182" s="6"/>
    </row>
    <row r="183" spans="6:6" ht="15.75" customHeight="1">
      <c r="F183" s="6"/>
    </row>
    <row r="184" spans="6:6" ht="15.75" customHeight="1">
      <c r="F184" s="6"/>
    </row>
    <row r="185" spans="6:6" ht="15.75" customHeight="1">
      <c r="F185" s="6"/>
    </row>
    <row r="186" spans="6:6" ht="15.75" customHeight="1">
      <c r="F186" s="6"/>
    </row>
    <row r="187" spans="6:6" ht="15.75" customHeight="1">
      <c r="F187" s="6"/>
    </row>
    <row r="188" spans="6:6" ht="15.75" customHeight="1">
      <c r="F188" s="6"/>
    </row>
    <row r="189" spans="6:6" ht="15.75" customHeight="1">
      <c r="F189" s="6"/>
    </row>
    <row r="190" spans="6:6" ht="15.75" customHeight="1">
      <c r="F190" s="6"/>
    </row>
    <row r="191" spans="6:6" ht="15.75" customHeight="1">
      <c r="F191" s="6"/>
    </row>
    <row r="192" spans="6:6" ht="15.75" customHeight="1">
      <c r="F192" s="6"/>
    </row>
    <row r="193" spans="6:6" ht="15.75" customHeight="1">
      <c r="F193" s="6"/>
    </row>
    <row r="194" spans="6:6" ht="15.75" customHeight="1">
      <c r="F194" s="6"/>
    </row>
    <row r="195" spans="6:6" ht="15.75" customHeight="1">
      <c r="F195" s="6"/>
    </row>
    <row r="196" spans="6:6" ht="15.75" customHeight="1">
      <c r="F196" s="6"/>
    </row>
    <row r="197" spans="6:6" ht="15.75" customHeight="1">
      <c r="F197" s="6"/>
    </row>
    <row r="198" spans="6:6" ht="15.75" customHeight="1">
      <c r="F198" s="6"/>
    </row>
    <row r="199" spans="6:6" ht="15.75" customHeight="1">
      <c r="F199" s="6"/>
    </row>
    <row r="200" spans="6:6" ht="15.75" customHeight="1">
      <c r="F200" s="6"/>
    </row>
    <row r="201" spans="6:6" ht="15.75" customHeight="1">
      <c r="F201" s="6"/>
    </row>
    <row r="202" spans="6:6" ht="15.75" customHeight="1">
      <c r="F202" s="6"/>
    </row>
    <row r="203" spans="6:6" ht="15.75" customHeight="1">
      <c r="F203" s="6"/>
    </row>
    <row r="204" spans="6:6" ht="15.75" customHeight="1">
      <c r="F204" s="6"/>
    </row>
    <row r="205" spans="6:6" ht="15.75" customHeight="1">
      <c r="F205" s="6"/>
    </row>
    <row r="206" spans="6:6" ht="15.75" customHeight="1">
      <c r="F206" s="6"/>
    </row>
    <row r="207" spans="6:6" ht="15.75" customHeight="1">
      <c r="F207" s="6"/>
    </row>
    <row r="208" spans="6:6" ht="15.75" customHeight="1">
      <c r="F208" s="6"/>
    </row>
    <row r="209" spans="6:6" ht="15.75" customHeight="1">
      <c r="F209" s="6"/>
    </row>
    <row r="210" spans="6:6" ht="15.75" customHeight="1">
      <c r="F210" s="6"/>
    </row>
    <row r="211" spans="6:6" ht="15.75" customHeight="1">
      <c r="F211" s="6"/>
    </row>
    <row r="212" spans="6:6" ht="15.75" customHeight="1">
      <c r="F212" s="6"/>
    </row>
    <row r="213" spans="6:6" ht="15.75" customHeight="1">
      <c r="F213" s="6"/>
    </row>
    <row r="214" spans="6:6" ht="15.75" customHeight="1">
      <c r="F214" s="6"/>
    </row>
    <row r="215" spans="6:6" ht="15.75" customHeight="1">
      <c r="F215" s="6"/>
    </row>
    <row r="216" spans="6:6" ht="15.75" customHeight="1">
      <c r="F216" s="6"/>
    </row>
    <row r="217" spans="6:6" ht="15.75" customHeight="1">
      <c r="F217" s="6"/>
    </row>
    <row r="218" spans="6:6" ht="15.75" customHeight="1">
      <c r="F218" s="6"/>
    </row>
    <row r="219" spans="6:6" ht="15.75" customHeight="1">
      <c r="F219" s="6"/>
    </row>
    <row r="220" spans="6:6" ht="15.75" customHeight="1">
      <c r="F220" s="6"/>
    </row>
    <row r="221" spans="6:6" ht="15.75" customHeight="1">
      <c r="F221" s="6"/>
    </row>
    <row r="222" spans="6:6" ht="15.75" customHeight="1">
      <c r="F222" s="6"/>
    </row>
    <row r="223" spans="6:6" ht="15.75" customHeight="1">
      <c r="F223" s="6"/>
    </row>
    <row r="224" spans="6:6" ht="15.75" customHeight="1">
      <c r="F224" s="6"/>
    </row>
    <row r="225" spans="6:6" ht="15.75" customHeight="1">
      <c r="F225" s="6"/>
    </row>
    <row r="226" spans="6:6" ht="15.75" customHeight="1">
      <c r="F226" s="6"/>
    </row>
    <row r="227" spans="6:6" ht="15.75" customHeight="1">
      <c r="F227" s="6"/>
    </row>
    <row r="228" spans="6:6" ht="15.75" customHeight="1">
      <c r="F228" s="6"/>
    </row>
    <row r="229" spans="6:6" ht="15.75" customHeight="1">
      <c r="F229" s="6"/>
    </row>
    <row r="230" spans="6:6" ht="15.75" customHeight="1">
      <c r="F230" s="6"/>
    </row>
    <row r="231" spans="6:6" ht="15.75" customHeight="1">
      <c r="F231" s="6"/>
    </row>
    <row r="232" spans="6:6" ht="15.75" customHeight="1">
      <c r="F232" s="6"/>
    </row>
    <row r="233" spans="6:6" ht="15.75" customHeight="1">
      <c r="F233" s="6"/>
    </row>
    <row r="234" spans="6:6" ht="15.75" customHeight="1">
      <c r="F234" s="6"/>
    </row>
    <row r="235" spans="6:6" ht="15.75" customHeight="1">
      <c r="F235" s="6"/>
    </row>
    <row r="236" spans="6:6" ht="15.75" customHeight="1">
      <c r="F236" s="6"/>
    </row>
    <row r="237" spans="6:6" ht="15.75" customHeight="1">
      <c r="F237" s="6"/>
    </row>
    <row r="238" spans="6:6" ht="15.75" customHeight="1">
      <c r="F238" s="6"/>
    </row>
    <row r="239" spans="6:6" ht="15.75" customHeight="1">
      <c r="F239" s="6"/>
    </row>
    <row r="240" spans="6:6" ht="15.75" customHeight="1">
      <c r="F240" s="6"/>
    </row>
    <row r="241" spans="6:6" ht="15.75" customHeight="1">
      <c r="F241" s="6"/>
    </row>
    <row r="242" spans="6:6" ht="15.75" customHeight="1">
      <c r="F242" s="6"/>
    </row>
    <row r="243" spans="6:6" ht="15.75" customHeight="1">
      <c r="F243" s="6"/>
    </row>
    <row r="244" spans="6:6" ht="15.75" customHeight="1">
      <c r="F244" s="6"/>
    </row>
    <row r="245" spans="6:6" ht="15.75" customHeight="1">
      <c r="F245" s="6"/>
    </row>
    <row r="246" spans="6:6" ht="15.75" customHeight="1">
      <c r="F246" s="6"/>
    </row>
    <row r="247" spans="6:6" ht="15.75" customHeight="1">
      <c r="F247" s="6"/>
    </row>
    <row r="248" spans="6:6" ht="15.75" customHeight="1">
      <c r="F248" s="6"/>
    </row>
    <row r="249" spans="6:6" ht="15.75" customHeight="1">
      <c r="F249" s="6"/>
    </row>
    <row r="250" spans="6:6" ht="15.75" customHeight="1">
      <c r="F250" s="6"/>
    </row>
    <row r="251" spans="6:6" ht="15.75" customHeight="1">
      <c r="F251" s="6"/>
    </row>
    <row r="252" spans="6:6" ht="15.75" customHeight="1">
      <c r="F252" s="6"/>
    </row>
    <row r="253" spans="6:6" ht="15.75" customHeight="1">
      <c r="F253" s="6"/>
    </row>
    <row r="254" spans="6:6" ht="15.75" customHeight="1">
      <c r="F254" s="6"/>
    </row>
    <row r="255" spans="6:6" ht="15.75" customHeight="1">
      <c r="F255" s="6"/>
    </row>
    <row r="256" spans="6:6" ht="15.75" customHeight="1">
      <c r="F256" s="6"/>
    </row>
    <row r="257" spans="6:6" ht="15.75" customHeight="1">
      <c r="F257" s="6"/>
    </row>
    <row r="258" spans="6:6" ht="15.75" customHeight="1">
      <c r="F258" s="6"/>
    </row>
    <row r="259" spans="6:6" ht="15.75" customHeight="1">
      <c r="F259" s="6"/>
    </row>
    <row r="260" spans="6:6" ht="15.75" customHeight="1">
      <c r="F260" s="6"/>
    </row>
    <row r="261" spans="6:6" ht="15.75" customHeight="1">
      <c r="F261" s="6"/>
    </row>
    <row r="262" spans="6:6" ht="15.75" customHeight="1">
      <c r="F262" s="6"/>
    </row>
    <row r="263" spans="6:6" ht="15.75" customHeight="1">
      <c r="F263" s="6"/>
    </row>
    <row r="264" spans="6:6" ht="15.75" customHeight="1">
      <c r="F264" s="6"/>
    </row>
    <row r="265" spans="6:6" ht="15.75" customHeight="1">
      <c r="F265" s="6"/>
    </row>
    <row r="266" spans="6:6" ht="15.75" customHeight="1">
      <c r="F266" s="6"/>
    </row>
    <row r="267" spans="6:6" ht="15.75" customHeight="1">
      <c r="F267" s="6"/>
    </row>
    <row r="268" spans="6:6" ht="15.75" customHeight="1">
      <c r="F268" s="6"/>
    </row>
    <row r="269" spans="6:6" ht="15.75" customHeight="1">
      <c r="F269" s="6"/>
    </row>
    <row r="270" spans="6:6" ht="15.75" customHeight="1">
      <c r="F270" s="6"/>
    </row>
    <row r="271" spans="6:6" ht="15.75" customHeight="1">
      <c r="F271" s="6"/>
    </row>
    <row r="272" spans="6:6" ht="15.75" customHeight="1">
      <c r="F272" s="6"/>
    </row>
    <row r="273" spans="6:6" ht="15.75" customHeight="1">
      <c r="F273" s="6"/>
    </row>
    <row r="274" spans="6:6" ht="15.75" customHeight="1">
      <c r="F274" s="6"/>
    </row>
    <row r="275" spans="6:6" ht="15.75" customHeight="1">
      <c r="F275" s="6"/>
    </row>
    <row r="276" spans="6:6" ht="15.75" customHeight="1">
      <c r="F276" s="6"/>
    </row>
    <row r="277" spans="6:6" ht="15.75" customHeight="1">
      <c r="F277" s="6"/>
    </row>
    <row r="278" spans="6:6" ht="15.75" customHeight="1">
      <c r="F278" s="6"/>
    </row>
    <row r="279" spans="6:6" ht="15.75" customHeight="1">
      <c r="F279" s="6"/>
    </row>
    <row r="280" spans="6:6" ht="15.75" customHeight="1">
      <c r="F280" s="6"/>
    </row>
    <row r="281" spans="6:6" ht="15.75" customHeight="1">
      <c r="F281" s="6"/>
    </row>
    <row r="282" spans="6:6" ht="15.75" customHeight="1">
      <c r="F282" s="6"/>
    </row>
    <row r="283" spans="6:6" ht="15.75" customHeight="1">
      <c r="F283" s="6"/>
    </row>
    <row r="284" spans="6:6" ht="15.75" customHeight="1">
      <c r="F284" s="6"/>
    </row>
    <row r="285" spans="6:6" ht="15.75" customHeight="1">
      <c r="F285" s="6"/>
    </row>
    <row r="286" spans="6:6" ht="15.75" customHeight="1">
      <c r="F286" s="6"/>
    </row>
    <row r="287" spans="6:6" ht="15.75" customHeight="1">
      <c r="F287" s="6"/>
    </row>
    <row r="288" spans="6:6" ht="15.75" customHeight="1">
      <c r="F288" s="6"/>
    </row>
    <row r="289" spans="6:6" ht="15.75" customHeight="1">
      <c r="F289" s="6"/>
    </row>
    <row r="290" spans="6:6" ht="15.75" customHeight="1">
      <c r="F290" s="6"/>
    </row>
    <row r="291" spans="6:6" ht="15.75" customHeight="1">
      <c r="F291" s="6"/>
    </row>
    <row r="292" spans="6:6" ht="15.75" customHeight="1">
      <c r="F292" s="6"/>
    </row>
    <row r="293" spans="6:6" ht="15.75" customHeight="1">
      <c r="F293" s="6"/>
    </row>
    <row r="294" spans="6:6" ht="15.75" customHeight="1">
      <c r="F294" s="6"/>
    </row>
    <row r="295" spans="6:6" ht="15.75" customHeight="1">
      <c r="F295" s="6"/>
    </row>
    <row r="296" spans="6:6" ht="15.75" customHeight="1">
      <c r="F296" s="6"/>
    </row>
    <row r="297" spans="6:6" ht="15.75" customHeight="1">
      <c r="F297" s="6"/>
    </row>
    <row r="298" spans="6:6" ht="15.75" customHeight="1">
      <c r="F298" s="6"/>
    </row>
    <row r="299" spans="6:6" ht="15.75" customHeight="1">
      <c r="F299" s="6"/>
    </row>
    <row r="300" spans="6:6" ht="15.75" customHeight="1">
      <c r="F300" s="6"/>
    </row>
    <row r="301" spans="6:6" ht="15.75" customHeight="1">
      <c r="F301" s="6"/>
    </row>
    <row r="302" spans="6:6" ht="15.75" customHeight="1">
      <c r="F302" s="6"/>
    </row>
    <row r="303" spans="6:6" ht="15.75" customHeight="1">
      <c r="F303" s="6"/>
    </row>
    <row r="304" spans="6:6" ht="15.75" customHeight="1">
      <c r="F304" s="6"/>
    </row>
    <row r="305" spans="6:6" ht="15.75" customHeight="1">
      <c r="F305" s="6"/>
    </row>
    <row r="306" spans="6:6" ht="15.75" customHeight="1">
      <c r="F306" s="6"/>
    </row>
    <row r="307" spans="6:6" ht="15.75" customHeight="1">
      <c r="F307" s="6"/>
    </row>
    <row r="308" spans="6:6" ht="15.75" customHeight="1">
      <c r="F308" s="6"/>
    </row>
    <row r="309" spans="6:6" ht="15.75" customHeight="1">
      <c r="F309" s="6"/>
    </row>
    <row r="310" spans="6:6" ht="15.75" customHeight="1">
      <c r="F310" s="6"/>
    </row>
    <row r="311" spans="6:6" ht="15.75" customHeight="1">
      <c r="F311" s="6"/>
    </row>
    <row r="312" spans="6:6" ht="15.75" customHeight="1">
      <c r="F312" s="6"/>
    </row>
    <row r="313" spans="6:6" ht="15.75" customHeight="1">
      <c r="F313" s="6"/>
    </row>
    <row r="314" spans="6:6" ht="15.75" customHeight="1">
      <c r="F314" s="6"/>
    </row>
    <row r="315" spans="6:6" ht="15.75" customHeight="1">
      <c r="F315" s="6"/>
    </row>
    <row r="316" spans="6:6" ht="15.75" customHeight="1">
      <c r="F316" s="6"/>
    </row>
    <row r="317" spans="6:6" ht="15.75" customHeight="1">
      <c r="F317" s="6"/>
    </row>
    <row r="318" spans="6:6" ht="15.75" customHeight="1">
      <c r="F318" s="6"/>
    </row>
    <row r="319" spans="6:6" ht="15.75" customHeight="1">
      <c r="F319" s="6"/>
    </row>
    <row r="320" spans="6:6" ht="15.75" customHeight="1">
      <c r="F320" s="6"/>
    </row>
    <row r="321" spans="6:6" ht="15.75" customHeight="1">
      <c r="F321" s="6"/>
    </row>
    <row r="322" spans="6:6" ht="15.75" customHeight="1">
      <c r="F322" s="6"/>
    </row>
    <row r="323" spans="6:6" ht="15.75" customHeight="1">
      <c r="F323" s="6"/>
    </row>
    <row r="324" spans="6:6" ht="15.75" customHeight="1">
      <c r="F324" s="6"/>
    </row>
    <row r="325" spans="6:6" ht="15.75" customHeight="1">
      <c r="F325" s="6"/>
    </row>
    <row r="326" spans="6:6" ht="15.75" customHeight="1">
      <c r="F326" s="6"/>
    </row>
    <row r="327" spans="6:6" ht="15.75" customHeight="1">
      <c r="F327" s="6"/>
    </row>
    <row r="328" spans="6:6" ht="15.75" customHeight="1">
      <c r="F328" s="6"/>
    </row>
    <row r="329" spans="6:6" ht="15.75" customHeight="1">
      <c r="F329" s="6"/>
    </row>
    <row r="330" spans="6:6" ht="15.75" customHeight="1">
      <c r="F330" s="6"/>
    </row>
    <row r="331" spans="6:6" ht="15.75" customHeight="1">
      <c r="F331" s="6"/>
    </row>
    <row r="332" spans="6:6" ht="15.75" customHeight="1">
      <c r="F332" s="6"/>
    </row>
    <row r="333" spans="6:6" ht="15.75" customHeight="1">
      <c r="F333" s="6"/>
    </row>
    <row r="334" spans="6:6" ht="15.75" customHeight="1">
      <c r="F334" s="6"/>
    </row>
    <row r="335" spans="6:6" ht="15.75" customHeight="1">
      <c r="F335" s="6"/>
    </row>
    <row r="336" spans="6:6" ht="15.75" customHeight="1">
      <c r="F336" s="6"/>
    </row>
    <row r="337" spans="6:6" ht="15.75" customHeight="1">
      <c r="F337" s="6"/>
    </row>
    <row r="338" spans="6:6" ht="15.75" customHeight="1">
      <c r="F338" s="6"/>
    </row>
    <row r="339" spans="6:6" ht="15.75" customHeight="1">
      <c r="F339" s="6"/>
    </row>
    <row r="340" spans="6:6" ht="15.75" customHeight="1">
      <c r="F340" s="6"/>
    </row>
    <row r="341" spans="6:6" ht="15.75" customHeight="1">
      <c r="F341" s="6"/>
    </row>
    <row r="342" spans="6:6" ht="15.75" customHeight="1">
      <c r="F342" s="6"/>
    </row>
    <row r="343" spans="6:6" ht="15.75" customHeight="1">
      <c r="F343" s="6"/>
    </row>
    <row r="344" spans="6:6" ht="15.75" customHeight="1">
      <c r="F344" s="6"/>
    </row>
    <row r="345" spans="6:6" ht="15.75" customHeight="1">
      <c r="F345" s="6"/>
    </row>
    <row r="346" spans="6:6" ht="15.75" customHeight="1">
      <c r="F346" s="6"/>
    </row>
    <row r="347" spans="6:6" ht="15.75" customHeight="1">
      <c r="F347" s="6"/>
    </row>
    <row r="348" spans="6:6" ht="15.75" customHeight="1">
      <c r="F348" s="6"/>
    </row>
    <row r="349" spans="6:6" ht="15.75" customHeight="1">
      <c r="F349" s="6"/>
    </row>
    <row r="350" spans="6:6" ht="15.75" customHeight="1">
      <c r="F350" s="6"/>
    </row>
    <row r="351" spans="6:6" ht="15.75" customHeight="1">
      <c r="F351" s="6"/>
    </row>
    <row r="352" spans="6:6" ht="15.75" customHeight="1">
      <c r="F352" s="6"/>
    </row>
    <row r="353" spans="6:6" ht="15.75" customHeight="1">
      <c r="F353" s="6"/>
    </row>
    <row r="354" spans="6:6" ht="15.75" customHeight="1">
      <c r="F354" s="6"/>
    </row>
    <row r="355" spans="6:6" ht="15.75" customHeight="1">
      <c r="F355" s="6"/>
    </row>
    <row r="356" spans="6:6" ht="15.75" customHeight="1">
      <c r="F356" s="6"/>
    </row>
    <row r="357" spans="6:6" ht="15.75" customHeight="1">
      <c r="F357" s="6"/>
    </row>
    <row r="358" spans="6:6" ht="15.75" customHeight="1">
      <c r="F358" s="6"/>
    </row>
    <row r="359" spans="6:6" ht="15.75" customHeight="1">
      <c r="F359" s="6"/>
    </row>
    <row r="360" spans="6:6" ht="15.75" customHeight="1">
      <c r="F360" s="6"/>
    </row>
    <row r="361" spans="6:6" ht="15.75" customHeight="1">
      <c r="F361" s="6"/>
    </row>
    <row r="362" spans="6:6" ht="15.75" customHeight="1">
      <c r="F362" s="6"/>
    </row>
    <row r="363" spans="6:6" ht="15.75" customHeight="1">
      <c r="F363" s="6"/>
    </row>
    <row r="364" spans="6:6" ht="15.75" customHeight="1">
      <c r="F364" s="6"/>
    </row>
    <row r="365" spans="6:6" ht="15.75" customHeight="1">
      <c r="F365" s="6"/>
    </row>
    <row r="366" spans="6:6" ht="15.75" customHeight="1">
      <c r="F366" s="6"/>
    </row>
    <row r="367" spans="6:6" ht="15.75" customHeight="1">
      <c r="F367" s="6"/>
    </row>
    <row r="368" spans="6:6" ht="15.75" customHeight="1">
      <c r="F368" s="6"/>
    </row>
    <row r="369" spans="6:6" ht="15.75" customHeight="1">
      <c r="F369" s="6"/>
    </row>
    <row r="370" spans="6:6" ht="15.75" customHeight="1">
      <c r="F370" s="6"/>
    </row>
    <row r="371" spans="6:6" ht="15.75" customHeight="1">
      <c r="F371" s="6"/>
    </row>
    <row r="372" spans="6:6" ht="15.75" customHeight="1">
      <c r="F372" s="6"/>
    </row>
    <row r="373" spans="6:6" ht="15.75" customHeight="1">
      <c r="F373" s="6"/>
    </row>
    <row r="374" spans="6:6" ht="15.75" customHeight="1">
      <c r="F374" s="6"/>
    </row>
    <row r="375" spans="6:6" ht="15.75" customHeight="1">
      <c r="F375" s="6"/>
    </row>
    <row r="376" spans="6:6" ht="15.75" customHeight="1">
      <c r="F376" s="6"/>
    </row>
    <row r="377" spans="6:6" ht="15.75" customHeight="1">
      <c r="F377" s="6"/>
    </row>
    <row r="378" spans="6:6" ht="15.75" customHeight="1">
      <c r="F378" s="6"/>
    </row>
    <row r="379" spans="6:6" ht="15.75" customHeight="1">
      <c r="F379" s="6"/>
    </row>
    <row r="380" spans="6:6" ht="15.75" customHeight="1">
      <c r="F380" s="6"/>
    </row>
    <row r="381" spans="6:6" ht="15.75" customHeight="1">
      <c r="F381" s="6"/>
    </row>
    <row r="382" spans="6:6" ht="15.75" customHeight="1">
      <c r="F382" s="6"/>
    </row>
    <row r="383" spans="6:6" ht="15.75" customHeight="1">
      <c r="F383" s="6"/>
    </row>
    <row r="384" spans="6:6" ht="15.75" customHeight="1">
      <c r="F384" s="6"/>
    </row>
    <row r="385" spans="6:6" ht="15.75" customHeight="1">
      <c r="F385" s="6"/>
    </row>
    <row r="386" spans="6:6" ht="15.75" customHeight="1">
      <c r="F386" s="6"/>
    </row>
    <row r="387" spans="6:6" ht="15.75" customHeight="1">
      <c r="F387" s="6"/>
    </row>
    <row r="388" spans="6:6" ht="15.75" customHeight="1">
      <c r="F388" s="6"/>
    </row>
    <row r="389" spans="6:6" ht="15.75" customHeight="1">
      <c r="F389" s="6"/>
    </row>
    <row r="390" spans="6:6" ht="15.75" customHeight="1">
      <c r="F390" s="6"/>
    </row>
    <row r="391" spans="6:6" ht="15.75" customHeight="1">
      <c r="F391" s="6"/>
    </row>
    <row r="392" spans="6:6" ht="15.75" customHeight="1">
      <c r="F392" s="6"/>
    </row>
    <row r="393" spans="6:6" ht="15.75" customHeight="1">
      <c r="F393" s="6"/>
    </row>
    <row r="394" spans="6:6" ht="15.75" customHeight="1">
      <c r="F394" s="6"/>
    </row>
    <row r="395" spans="6:6" ht="15.75" customHeight="1">
      <c r="F395" s="6"/>
    </row>
    <row r="396" spans="6:6" ht="15.75" customHeight="1">
      <c r="F396" s="6"/>
    </row>
    <row r="397" spans="6:6" ht="15.75" customHeight="1">
      <c r="F397" s="6"/>
    </row>
    <row r="398" spans="6:6" ht="15.75" customHeight="1">
      <c r="F398" s="6"/>
    </row>
    <row r="399" spans="6:6" ht="15.75" customHeight="1">
      <c r="F399" s="6"/>
    </row>
    <row r="400" spans="6:6" ht="15.75" customHeight="1">
      <c r="F400" s="6"/>
    </row>
    <row r="401" spans="6:6" ht="15.75" customHeight="1">
      <c r="F401" s="6"/>
    </row>
    <row r="402" spans="6:6" ht="15.75" customHeight="1">
      <c r="F402" s="6"/>
    </row>
    <row r="403" spans="6:6" ht="15.75" customHeight="1">
      <c r="F403" s="6"/>
    </row>
    <row r="404" spans="6:6" ht="15.75" customHeight="1">
      <c r="F404" s="6"/>
    </row>
    <row r="405" spans="6:6" ht="15.75" customHeight="1">
      <c r="F405" s="6"/>
    </row>
    <row r="406" spans="6:6" ht="15.75" customHeight="1">
      <c r="F406" s="6"/>
    </row>
    <row r="407" spans="6:6" ht="15.75" customHeight="1">
      <c r="F407" s="6"/>
    </row>
    <row r="408" spans="6:6" ht="15.75" customHeight="1">
      <c r="F408" s="6"/>
    </row>
    <row r="409" spans="6:6" ht="15.75" customHeight="1">
      <c r="F409" s="6"/>
    </row>
    <row r="410" spans="6:6" ht="15.75" customHeight="1">
      <c r="F410" s="6"/>
    </row>
    <row r="411" spans="6:6" ht="15.75" customHeight="1">
      <c r="F411" s="6"/>
    </row>
    <row r="412" spans="6:6" ht="15.75" customHeight="1">
      <c r="F412" s="6"/>
    </row>
    <row r="413" spans="6:6" ht="15.75" customHeight="1">
      <c r="F413" s="6"/>
    </row>
    <row r="414" spans="6:6" ht="15.75" customHeight="1">
      <c r="F414" s="6"/>
    </row>
    <row r="415" spans="6:6" ht="15.75" customHeight="1">
      <c r="F415" s="6"/>
    </row>
    <row r="416" spans="6:6" ht="15.75" customHeight="1">
      <c r="F416" s="6"/>
    </row>
    <row r="417" spans="6:6" ht="15.75" customHeight="1">
      <c r="F417" s="6"/>
    </row>
    <row r="418" spans="6:6" ht="15.75" customHeight="1">
      <c r="F418" s="6"/>
    </row>
    <row r="419" spans="6:6" ht="15.75" customHeight="1">
      <c r="F419" s="6"/>
    </row>
    <row r="420" spans="6:6" ht="15.75" customHeight="1">
      <c r="F420" s="6"/>
    </row>
    <row r="421" spans="6:6" ht="15.75" customHeight="1">
      <c r="F421" s="6"/>
    </row>
    <row r="422" spans="6:6" ht="15.75" customHeight="1">
      <c r="F422" s="6"/>
    </row>
    <row r="423" spans="6:6" ht="15.75" customHeight="1">
      <c r="F423" s="6"/>
    </row>
    <row r="424" spans="6:6" ht="15.75" customHeight="1">
      <c r="F424" s="6"/>
    </row>
    <row r="425" spans="6:6" ht="15.75" customHeight="1">
      <c r="F425" s="6"/>
    </row>
    <row r="426" spans="6:6" ht="15.75" customHeight="1">
      <c r="F426" s="6"/>
    </row>
    <row r="427" spans="6:6" ht="15.75" customHeight="1">
      <c r="F427" s="6"/>
    </row>
    <row r="428" spans="6:6" ht="15.75" customHeight="1">
      <c r="F428" s="6"/>
    </row>
    <row r="429" spans="6:6" ht="15.75" customHeight="1">
      <c r="F429" s="6"/>
    </row>
    <row r="430" spans="6:6" ht="15.75" customHeight="1">
      <c r="F430" s="6"/>
    </row>
    <row r="431" spans="6:6" ht="15.75" customHeight="1">
      <c r="F431" s="6"/>
    </row>
    <row r="432" spans="6:6" ht="15.75" customHeight="1">
      <c r="F432" s="6"/>
    </row>
    <row r="433" spans="6:6" ht="15.75" customHeight="1">
      <c r="F433" s="6"/>
    </row>
    <row r="434" spans="6:6" ht="15.75" customHeight="1">
      <c r="F434" s="6"/>
    </row>
    <row r="435" spans="6:6" ht="15.75" customHeight="1">
      <c r="F435" s="6"/>
    </row>
    <row r="436" spans="6:6" ht="15.75" customHeight="1">
      <c r="F436" s="6"/>
    </row>
    <row r="437" spans="6:6" ht="15.75" customHeight="1">
      <c r="F437" s="6"/>
    </row>
    <row r="438" spans="6:6" ht="15.75" customHeight="1">
      <c r="F438" s="6"/>
    </row>
    <row r="439" spans="6:6" ht="15.75" customHeight="1">
      <c r="F439" s="6"/>
    </row>
    <row r="440" spans="6:6" ht="15.75" customHeight="1">
      <c r="F440" s="6"/>
    </row>
    <row r="441" spans="6:6" ht="15.75" customHeight="1">
      <c r="F441" s="6"/>
    </row>
    <row r="442" spans="6:6" ht="15.75" customHeight="1">
      <c r="F442" s="6"/>
    </row>
    <row r="443" spans="6:6" ht="15.75" customHeight="1">
      <c r="F443" s="6"/>
    </row>
    <row r="444" spans="6:6" ht="15.75" customHeight="1">
      <c r="F444" s="6"/>
    </row>
    <row r="445" spans="6:6" ht="15.75" customHeight="1">
      <c r="F445" s="6"/>
    </row>
    <row r="446" spans="6:6" ht="15.75" customHeight="1">
      <c r="F446" s="6"/>
    </row>
    <row r="447" spans="6:6" ht="15.75" customHeight="1">
      <c r="F447" s="6"/>
    </row>
    <row r="448" spans="6:6" ht="15.75" customHeight="1">
      <c r="F448" s="6"/>
    </row>
    <row r="449" spans="6:6" ht="15.75" customHeight="1">
      <c r="F449" s="6"/>
    </row>
    <row r="450" spans="6:6" ht="15.75" customHeight="1">
      <c r="F450" s="6"/>
    </row>
    <row r="451" spans="6:6" ht="15.75" customHeight="1">
      <c r="F451" s="6"/>
    </row>
    <row r="452" spans="6:6" ht="15.75" customHeight="1">
      <c r="F452" s="6"/>
    </row>
    <row r="453" spans="6:6" ht="15.75" customHeight="1">
      <c r="F453" s="6"/>
    </row>
    <row r="454" spans="6:6" ht="15.75" customHeight="1">
      <c r="F454" s="6"/>
    </row>
    <row r="455" spans="6:6" ht="15.75" customHeight="1">
      <c r="F455" s="6"/>
    </row>
    <row r="456" spans="6:6" ht="15.75" customHeight="1">
      <c r="F456" s="6"/>
    </row>
    <row r="457" spans="6:6" ht="15.75" customHeight="1">
      <c r="F457" s="6"/>
    </row>
    <row r="458" spans="6:6" ht="15.75" customHeight="1">
      <c r="F458" s="6"/>
    </row>
    <row r="459" spans="6:6" ht="15.75" customHeight="1">
      <c r="F459" s="6"/>
    </row>
    <row r="460" spans="6:6" ht="15.75" customHeight="1">
      <c r="F460" s="6"/>
    </row>
    <row r="461" spans="6:6" ht="15.75" customHeight="1">
      <c r="F461" s="6"/>
    </row>
    <row r="462" spans="6:6" ht="15.75" customHeight="1">
      <c r="F462" s="6"/>
    </row>
    <row r="463" spans="6:6" ht="15.75" customHeight="1">
      <c r="F463" s="6"/>
    </row>
    <row r="464" spans="6:6" ht="15.75" customHeight="1">
      <c r="F464" s="6"/>
    </row>
    <row r="465" spans="6:6" ht="15.75" customHeight="1">
      <c r="F465" s="6"/>
    </row>
    <row r="466" spans="6:6" ht="15.75" customHeight="1">
      <c r="F466" s="6"/>
    </row>
    <row r="467" spans="6:6" ht="15.75" customHeight="1">
      <c r="F467" s="6"/>
    </row>
    <row r="468" spans="6:6" ht="15.75" customHeight="1">
      <c r="F468" s="6"/>
    </row>
    <row r="469" spans="6:6" ht="15.75" customHeight="1">
      <c r="F469" s="6"/>
    </row>
    <row r="470" spans="6:6" ht="15.75" customHeight="1">
      <c r="F470" s="6"/>
    </row>
    <row r="471" spans="6:6" ht="15.75" customHeight="1">
      <c r="F471" s="6"/>
    </row>
    <row r="472" spans="6:6" ht="15.75" customHeight="1">
      <c r="F472" s="6"/>
    </row>
    <row r="473" spans="6:6" ht="15.75" customHeight="1">
      <c r="F473" s="6"/>
    </row>
    <row r="474" spans="6:6" ht="15.75" customHeight="1">
      <c r="F474" s="6"/>
    </row>
    <row r="475" spans="6:6" ht="15.75" customHeight="1">
      <c r="F475" s="6"/>
    </row>
    <row r="476" spans="6:6" ht="15.75" customHeight="1">
      <c r="F476" s="6"/>
    </row>
    <row r="477" spans="6:6" ht="15.75" customHeight="1">
      <c r="F477" s="6"/>
    </row>
    <row r="478" spans="6:6" ht="15.75" customHeight="1">
      <c r="F478" s="6"/>
    </row>
    <row r="479" spans="6:6" ht="15.75" customHeight="1">
      <c r="F479" s="6"/>
    </row>
    <row r="480" spans="6:6" ht="15.75" customHeight="1">
      <c r="F480" s="6"/>
    </row>
    <row r="481" spans="6:6" ht="15.75" customHeight="1">
      <c r="F481" s="6"/>
    </row>
    <row r="482" spans="6:6" ht="15.75" customHeight="1">
      <c r="F482" s="6"/>
    </row>
    <row r="483" spans="6:6" ht="15.75" customHeight="1">
      <c r="F483" s="6"/>
    </row>
    <row r="484" spans="6:6" ht="15.75" customHeight="1">
      <c r="F484" s="6"/>
    </row>
    <row r="485" spans="6:6" ht="15.75" customHeight="1">
      <c r="F485" s="6"/>
    </row>
    <row r="486" spans="6:6" ht="15.75" customHeight="1">
      <c r="F486" s="6"/>
    </row>
    <row r="487" spans="6:6" ht="15.75" customHeight="1">
      <c r="F487" s="6"/>
    </row>
    <row r="488" spans="6:6" ht="15.75" customHeight="1">
      <c r="F488" s="6"/>
    </row>
    <row r="489" spans="6:6" ht="15.75" customHeight="1">
      <c r="F489" s="6"/>
    </row>
    <row r="490" spans="6:6" ht="15.75" customHeight="1">
      <c r="F490" s="6"/>
    </row>
    <row r="491" spans="6:6" ht="15.75" customHeight="1">
      <c r="F491" s="6"/>
    </row>
    <row r="492" spans="6:6" ht="15.75" customHeight="1">
      <c r="F492" s="6"/>
    </row>
    <row r="493" spans="6:6" ht="15.75" customHeight="1">
      <c r="F493" s="6"/>
    </row>
    <row r="494" spans="6:6" ht="15.75" customHeight="1">
      <c r="F494" s="6"/>
    </row>
    <row r="495" spans="6:6" ht="15.75" customHeight="1">
      <c r="F495" s="6"/>
    </row>
    <row r="496" spans="6:6" ht="15.75" customHeight="1">
      <c r="F496" s="6"/>
    </row>
    <row r="497" spans="6:6" ht="15.75" customHeight="1">
      <c r="F497" s="6"/>
    </row>
    <row r="498" spans="6:6" ht="15.75" customHeight="1">
      <c r="F498" s="6"/>
    </row>
    <row r="499" spans="6:6" ht="15.75" customHeight="1">
      <c r="F499" s="6"/>
    </row>
    <row r="500" spans="6:6" ht="15.75" customHeight="1">
      <c r="F500" s="6"/>
    </row>
    <row r="501" spans="6:6" ht="15.75" customHeight="1">
      <c r="F501" s="6"/>
    </row>
    <row r="502" spans="6:6" ht="15.75" customHeight="1">
      <c r="F502" s="6"/>
    </row>
    <row r="503" spans="6:6" ht="15.75" customHeight="1">
      <c r="F503" s="6"/>
    </row>
    <row r="504" spans="6:6" ht="15.75" customHeight="1">
      <c r="F504" s="6"/>
    </row>
    <row r="505" spans="6:6" ht="15.75" customHeight="1">
      <c r="F505" s="6"/>
    </row>
    <row r="506" spans="6:6" ht="15.75" customHeight="1">
      <c r="F506" s="6"/>
    </row>
    <row r="507" spans="6:6" ht="15.75" customHeight="1">
      <c r="F507" s="6"/>
    </row>
    <row r="508" spans="6:6" ht="15.75" customHeight="1">
      <c r="F508" s="6"/>
    </row>
    <row r="509" spans="6:6" ht="15.75" customHeight="1">
      <c r="F509" s="6"/>
    </row>
    <row r="510" spans="6:6" ht="15.75" customHeight="1">
      <c r="F510" s="6"/>
    </row>
    <row r="511" spans="6:6" ht="15.75" customHeight="1">
      <c r="F511" s="6"/>
    </row>
    <row r="512" spans="6:6" ht="15.75" customHeight="1">
      <c r="F512" s="6"/>
    </row>
    <row r="513" spans="6:6" ht="15.75" customHeight="1">
      <c r="F513" s="6"/>
    </row>
    <row r="514" spans="6:6" ht="15.75" customHeight="1">
      <c r="F514" s="6"/>
    </row>
    <row r="515" spans="6:6" ht="15.75" customHeight="1">
      <c r="F515" s="6"/>
    </row>
    <row r="516" spans="6:6" ht="15.75" customHeight="1">
      <c r="F516" s="6"/>
    </row>
    <row r="517" spans="6:6" ht="15.75" customHeight="1">
      <c r="F517" s="6"/>
    </row>
    <row r="518" spans="6:6" ht="15.75" customHeight="1">
      <c r="F518" s="6"/>
    </row>
    <row r="519" spans="6:6" ht="15.75" customHeight="1">
      <c r="F519" s="6"/>
    </row>
    <row r="520" spans="6:6" ht="15.75" customHeight="1">
      <c r="F520" s="6"/>
    </row>
    <row r="521" spans="6:6" ht="15.75" customHeight="1">
      <c r="F521" s="6"/>
    </row>
    <row r="522" spans="6:6" ht="15.75" customHeight="1">
      <c r="F522" s="6"/>
    </row>
    <row r="523" spans="6:6" ht="15.75" customHeight="1">
      <c r="F523" s="6"/>
    </row>
    <row r="524" spans="6:6" ht="15.75" customHeight="1">
      <c r="F524" s="6"/>
    </row>
    <row r="525" spans="6:6" ht="15.75" customHeight="1">
      <c r="F525" s="6"/>
    </row>
    <row r="526" spans="6:6" ht="15.75" customHeight="1">
      <c r="F526" s="6"/>
    </row>
    <row r="527" spans="6:6" ht="15.75" customHeight="1">
      <c r="F527" s="6"/>
    </row>
    <row r="528" spans="6:6" ht="15.75" customHeight="1">
      <c r="F528" s="6"/>
    </row>
    <row r="529" spans="6:6" ht="15.75" customHeight="1">
      <c r="F529" s="6"/>
    </row>
    <row r="530" spans="6:6" ht="15.75" customHeight="1">
      <c r="F530" s="6"/>
    </row>
    <row r="531" spans="6:6" ht="15.75" customHeight="1">
      <c r="F531" s="6"/>
    </row>
    <row r="532" spans="6:6" ht="15.75" customHeight="1">
      <c r="F532" s="6"/>
    </row>
    <row r="533" spans="6:6" ht="15.75" customHeight="1">
      <c r="F533" s="6"/>
    </row>
    <row r="534" spans="6:6" ht="15.75" customHeight="1">
      <c r="F534" s="6"/>
    </row>
    <row r="535" spans="6:6" ht="15.75" customHeight="1">
      <c r="F535" s="6"/>
    </row>
    <row r="536" spans="6:6" ht="15.75" customHeight="1">
      <c r="F536" s="6"/>
    </row>
    <row r="537" spans="6:6" ht="15.75" customHeight="1">
      <c r="F537" s="6"/>
    </row>
    <row r="538" spans="6:6" ht="15.75" customHeight="1">
      <c r="F538" s="6"/>
    </row>
    <row r="539" spans="6:6" ht="15.75" customHeight="1">
      <c r="F539" s="6"/>
    </row>
    <row r="540" spans="6:6" ht="15.75" customHeight="1">
      <c r="F540" s="6"/>
    </row>
    <row r="541" spans="6:6" ht="15.75" customHeight="1">
      <c r="F541" s="6"/>
    </row>
    <row r="542" spans="6:6" ht="15.75" customHeight="1">
      <c r="F542" s="6"/>
    </row>
    <row r="543" spans="6:6" ht="15.75" customHeight="1">
      <c r="F543" s="6"/>
    </row>
    <row r="544" spans="6:6" ht="15.75" customHeight="1">
      <c r="F544" s="6"/>
    </row>
    <row r="545" spans="6:6" ht="15.75" customHeight="1">
      <c r="F545" s="6"/>
    </row>
    <row r="546" spans="6:6" ht="15.75" customHeight="1">
      <c r="F546" s="6"/>
    </row>
    <row r="547" spans="6:6" ht="15.75" customHeight="1">
      <c r="F547" s="6"/>
    </row>
    <row r="548" spans="6:6" ht="15.75" customHeight="1">
      <c r="F548" s="6"/>
    </row>
    <row r="549" spans="6:6" ht="15.75" customHeight="1">
      <c r="F549" s="6"/>
    </row>
    <row r="550" spans="6:6" ht="15.75" customHeight="1">
      <c r="F550" s="6"/>
    </row>
    <row r="551" spans="6:6" ht="15.75" customHeight="1">
      <c r="F551" s="6"/>
    </row>
    <row r="552" spans="6:6" ht="15.75" customHeight="1">
      <c r="F552" s="6"/>
    </row>
    <row r="553" spans="6:6" ht="15.75" customHeight="1">
      <c r="F553" s="6"/>
    </row>
    <row r="554" spans="6:6" ht="15.75" customHeight="1">
      <c r="F554" s="6"/>
    </row>
    <row r="555" spans="6:6" ht="15.75" customHeight="1">
      <c r="F555" s="6"/>
    </row>
    <row r="556" spans="6:6" ht="15.75" customHeight="1">
      <c r="F556" s="6"/>
    </row>
    <row r="557" spans="6:6" ht="15.75" customHeight="1">
      <c r="F557" s="6"/>
    </row>
    <row r="558" spans="6:6" ht="15.75" customHeight="1">
      <c r="F558" s="6"/>
    </row>
    <row r="559" spans="6:6" ht="15.75" customHeight="1">
      <c r="F559" s="6"/>
    </row>
    <row r="560" spans="6:6" ht="15.75" customHeight="1">
      <c r="F560" s="6"/>
    </row>
    <row r="561" spans="6:6" ht="15.75" customHeight="1">
      <c r="F561" s="6"/>
    </row>
    <row r="562" spans="6:6" ht="15.75" customHeight="1">
      <c r="F562" s="6"/>
    </row>
    <row r="563" spans="6:6" ht="15.75" customHeight="1">
      <c r="F563" s="6"/>
    </row>
    <row r="564" spans="6:6" ht="15.75" customHeight="1">
      <c r="F564" s="6"/>
    </row>
    <row r="565" spans="6:6" ht="15.75" customHeight="1">
      <c r="F565" s="6"/>
    </row>
    <row r="566" spans="6:6" ht="15.75" customHeight="1">
      <c r="F566" s="6"/>
    </row>
    <row r="567" spans="6:6" ht="15.75" customHeight="1">
      <c r="F567" s="6"/>
    </row>
    <row r="568" spans="6:6" ht="15.75" customHeight="1">
      <c r="F568" s="6"/>
    </row>
    <row r="569" spans="6:6" ht="15.75" customHeight="1">
      <c r="F569" s="6"/>
    </row>
    <row r="570" spans="6:6" ht="15.75" customHeight="1">
      <c r="F570" s="6"/>
    </row>
    <row r="571" spans="6:6" ht="15.75" customHeight="1">
      <c r="F571" s="6"/>
    </row>
    <row r="572" spans="6:6" ht="15.75" customHeight="1">
      <c r="F572" s="6"/>
    </row>
    <row r="573" spans="6:6" ht="15.75" customHeight="1">
      <c r="F573" s="6"/>
    </row>
    <row r="574" spans="6:6" ht="15.75" customHeight="1">
      <c r="F574" s="6"/>
    </row>
    <row r="575" spans="6:6" ht="15.75" customHeight="1">
      <c r="F575" s="6"/>
    </row>
    <row r="576" spans="6:6" ht="15.75" customHeight="1">
      <c r="F576" s="6"/>
    </row>
    <row r="577" spans="6:6" ht="15.75" customHeight="1">
      <c r="F577" s="6"/>
    </row>
    <row r="578" spans="6:6" ht="15.75" customHeight="1">
      <c r="F578" s="6"/>
    </row>
    <row r="579" spans="6:6" ht="15.75" customHeight="1">
      <c r="F579" s="6"/>
    </row>
    <row r="580" spans="6:6" ht="15.75" customHeight="1">
      <c r="F580" s="6"/>
    </row>
    <row r="581" spans="6:6" ht="15.75" customHeight="1">
      <c r="F581" s="6"/>
    </row>
    <row r="582" spans="6:6" ht="15.75" customHeight="1">
      <c r="F582" s="6"/>
    </row>
    <row r="583" spans="6:6" ht="15.75" customHeight="1">
      <c r="F583" s="6"/>
    </row>
    <row r="584" spans="6:6" ht="15.75" customHeight="1">
      <c r="F584" s="6"/>
    </row>
    <row r="585" spans="6:6" ht="15.75" customHeight="1">
      <c r="F585" s="6"/>
    </row>
    <row r="586" spans="6:6" ht="15.75" customHeight="1">
      <c r="F586" s="6"/>
    </row>
    <row r="587" spans="6:6" ht="15.75" customHeight="1">
      <c r="F587" s="6"/>
    </row>
    <row r="588" spans="6:6" ht="15.75" customHeight="1">
      <c r="F588" s="6"/>
    </row>
    <row r="589" spans="6:6" ht="15.75" customHeight="1">
      <c r="F589" s="6"/>
    </row>
    <row r="590" spans="6:6" ht="15.75" customHeight="1">
      <c r="F590" s="6"/>
    </row>
    <row r="591" spans="6:6" ht="15.75" customHeight="1">
      <c r="F591" s="6"/>
    </row>
    <row r="592" spans="6:6" ht="15.75" customHeight="1">
      <c r="F592" s="6"/>
    </row>
    <row r="593" spans="6:6" ht="15.75" customHeight="1">
      <c r="F593" s="6"/>
    </row>
    <row r="594" spans="6:6" ht="15.75" customHeight="1">
      <c r="F594" s="6"/>
    </row>
    <row r="595" spans="6:6" ht="15.75" customHeight="1">
      <c r="F595" s="6"/>
    </row>
    <row r="596" spans="6:6" ht="15.75" customHeight="1">
      <c r="F596" s="6"/>
    </row>
    <row r="597" spans="6:6" ht="15.75" customHeight="1">
      <c r="F597" s="6"/>
    </row>
    <row r="598" spans="6:6" ht="15.75" customHeight="1">
      <c r="F598" s="6"/>
    </row>
    <row r="599" spans="6:6" ht="15.75" customHeight="1">
      <c r="F599" s="6"/>
    </row>
    <row r="600" spans="6:6" ht="15.75" customHeight="1">
      <c r="F600" s="6"/>
    </row>
    <row r="601" spans="6:6" ht="15.75" customHeight="1">
      <c r="F601" s="6"/>
    </row>
    <row r="602" spans="6:6" ht="15.75" customHeight="1">
      <c r="F602" s="6"/>
    </row>
    <row r="603" spans="6:6" ht="15.75" customHeight="1">
      <c r="F603" s="6"/>
    </row>
    <row r="604" spans="6:6" ht="15.75" customHeight="1">
      <c r="F604" s="6"/>
    </row>
    <row r="605" spans="6:6" ht="15.75" customHeight="1">
      <c r="F605" s="6"/>
    </row>
    <row r="606" spans="6:6" ht="15.75" customHeight="1">
      <c r="F606" s="6"/>
    </row>
    <row r="607" spans="6:6" ht="15.75" customHeight="1">
      <c r="F607" s="6"/>
    </row>
    <row r="608" spans="6:6" ht="15.75" customHeight="1">
      <c r="F608" s="6"/>
    </row>
    <row r="609" spans="6:6" ht="15.75" customHeight="1">
      <c r="F609" s="6"/>
    </row>
    <row r="610" spans="6:6" ht="15.75" customHeight="1">
      <c r="F610" s="6"/>
    </row>
    <row r="611" spans="6:6" ht="15.75" customHeight="1">
      <c r="F611" s="6"/>
    </row>
    <row r="612" spans="6:6" ht="15.75" customHeight="1">
      <c r="F612" s="6"/>
    </row>
    <row r="613" spans="6:6" ht="15.75" customHeight="1">
      <c r="F613" s="6"/>
    </row>
    <row r="614" spans="6:6" ht="15.75" customHeight="1">
      <c r="F614" s="6"/>
    </row>
    <row r="615" spans="6:6" ht="15.75" customHeight="1">
      <c r="F615" s="6"/>
    </row>
    <row r="616" spans="6:6" ht="15.75" customHeight="1">
      <c r="F616" s="6"/>
    </row>
    <row r="617" spans="6:6" ht="15.75" customHeight="1">
      <c r="F617" s="6"/>
    </row>
    <row r="618" spans="6:6" ht="15.75" customHeight="1">
      <c r="F618" s="6"/>
    </row>
    <row r="619" spans="6:6" ht="15.75" customHeight="1">
      <c r="F619" s="6"/>
    </row>
    <row r="620" spans="6:6" ht="15.75" customHeight="1">
      <c r="F620" s="6"/>
    </row>
    <row r="621" spans="6:6" ht="15.75" customHeight="1">
      <c r="F621" s="6"/>
    </row>
    <row r="622" spans="6:6" ht="15.75" customHeight="1">
      <c r="F622" s="6"/>
    </row>
    <row r="623" spans="6:6" ht="15.75" customHeight="1">
      <c r="F623" s="6"/>
    </row>
    <row r="624" spans="6:6" ht="15.75" customHeight="1">
      <c r="F624" s="6"/>
    </row>
    <row r="625" spans="6:6" ht="15.75" customHeight="1">
      <c r="F625" s="6"/>
    </row>
    <row r="626" spans="6:6" ht="15.75" customHeight="1">
      <c r="F626" s="6"/>
    </row>
    <row r="627" spans="6:6" ht="15.75" customHeight="1">
      <c r="F627" s="6"/>
    </row>
    <row r="628" spans="6:6" ht="15.75" customHeight="1">
      <c r="F628" s="6"/>
    </row>
    <row r="629" spans="6:6" ht="15.75" customHeight="1">
      <c r="F629" s="6"/>
    </row>
    <row r="630" spans="6:6" ht="15.75" customHeight="1">
      <c r="F630" s="6"/>
    </row>
    <row r="631" spans="6:6" ht="15.75" customHeight="1">
      <c r="F631" s="6"/>
    </row>
    <row r="632" spans="6:6" ht="15.75" customHeight="1">
      <c r="F632" s="6"/>
    </row>
    <row r="633" spans="6:6" ht="15.75" customHeight="1">
      <c r="F633" s="6"/>
    </row>
    <row r="634" spans="6:6" ht="15.75" customHeight="1">
      <c r="F634" s="6"/>
    </row>
    <row r="635" spans="6:6" ht="15.75" customHeight="1">
      <c r="F635" s="6"/>
    </row>
    <row r="636" spans="6:6" ht="15.75" customHeight="1">
      <c r="F636" s="6"/>
    </row>
    <row r="637" spans="6:6" ht="15.75" customHeight="1">
      <c r="F637" s="6"/>
    </row>
    <row r="638" spans="6:6" ht="15.75" customHeight="1">
      <c r="F638" s="6"/>
    </row>
    <row r="639" spans="6:6" ht="15.75" customHeight="1">
      <c r="F639" s="6"/>
    </row>
    <row r="640" spans="6:6" ht="15.75" customHeight="1">
      <c r="F640" s="6"/>
    </row>
    <row r="641" spans="6:6" ht="15.75" customHeight="1">
      <c r="F641" s="6"/>
    </row>
    <row r="642" spans="6:6" ht="15.75" customHeight="1">
      <c r="F642" s="6"/>
    </row>
    <row r="643" spans="6:6" ht="15.75" customHeight="1">
      <c r="F643" s="6"/>
    </row>
    <row r="644" spans="6:6" ht="15.75" customHeight="1">
      <c r="F644" s="6"/>
    </row>
    <row r="645" spans="6:6" ht="15.75" customHeight="1">
      <c r="F645" s="6"/>
    </row>
    <row r="646" spans="6:6" ht="15.75" customHeight="1">
      <c r="F646" s="6"/>
    </row>
    <row r="647" spans="6:6" ht="15.75" customHeight="1">
      <c r="F647" s="6"/>
    </row>
    <row r="648" spans="6:6" ht="15.75" customHeight="1">
      <c r="F648" s="6"/>
    </row>
    <row r="649" spans="6:6" ht="15.75" customHeight="1">
      <c r="F649" s="6"/>
    </row>
    <row r="650" spans="6:6" ht="15.75" customHeight="1">
      <c r="F650" s="6"/>
    </row>
    <row r="651" spans="6:6" ht="15.75" customHeight="1">
      <c r="F651" s="6"/>
    </row>
    <row r="652" spans="6:6" ht="15.75" customHeight="1">
      <c r="F652" s="6"/>
    </row>
    <row r="653" spans="6:6" ht="15.75" customHeight="1">
      <c r="F653" s="6"/>
    </row>
    <row r="654" spans="6:6" ht="15.75" customHeight="1">
      <c r="F654" s="6"/>
    </row>
    <row r="655" spans="6:6" ht="15.75" customHeight="1">
      <c r="F655" s="6"/>
    </row>
    <row r="656" spans="6:6" ht="15.75" customHeight="1">
      <c r="F656" s="6"/>
    </row>
    <row r="657" spans="6:6" ht="15.75" customHeight="1">
      <c r="F657" s="6"/>
    </row>
    <row r="658" spans="6:6" ht="15.75" customHeight="1">
      <c r="F658" s="6"/>
    </row>
    <row r="659" spans="6:6" ht="15.75" customHeight="1">
      <c r="F659" s="6"/>
    </row>
    <row r="660" spans="6:6" ht="15.75" customHeight="1">
      <c r="F660" s="6"/>
    </row>
    <row r="661" spans="6:6" ht="15.75" customHeight="1">
      <c r="F661" s="6"/>
    </row>
    <row r="662" spans="6:6" ht="15.75" customHeight="1">
      <c r="F662" s="6"/>
    </row>
    <row r="663" spans="6:6" ht="15.75" customHeight="1">
      <c r="F663" s="6"/>
    </row>
    <row r="664" spans="6:6" ht="15.75" customHeight="1">
      <c r="F664" s="6"/>
    </row>
    <row r="665" spans="6:6" ht="15.75" customHeight="1">
      <c r="F665" s="6"/>
    </row>
    <row r="666" spans="6:6" ht="15.75" customHeight="1">
      <c r="F666" s="6"/>
    </row>
    <row r="667" spans="6:6" ht="15.75" customHeight="1">
      <c r="F667" s="6"/>
    </row>
    <row r="668" spans="6:6" ht="15.75" customHeight="1">
      <c r="F668" s="6"/>
    </row>
    <row r="669" spans="6:6" ht="15.75" customHeight="1">
      <c r="F669" s="6"/>
    </row>
    <row r="670" spans="6:6" ht="15.75" customHeight="1">
      <c r="F670" s="6"/>
    </row>
    <row r="671" spans="6:6" ht="15.75" customHeight="1">
      <c r="F671" s="6"/>
    </row>
    <row r="672" spans="6:6" ht="15.75" customHeight="1">
      <c r="F672" s="6"/>
    </row>
    <row r="673" spans="6:6" ht="15.75" customHeight="1">
      <c r="F673" s="6"/>
    </row>
    <row r="674" spans="6:6" ht="15.75" customHeight="1">
      <c r="F674" s="6"/>
    </row>
    <row r="675" spans="6:6" ht="15.75" customHeight="1">
      <c r="F675" s="6"/>
    </row>
    <row r="676" spans="6:6" ht="15.75" customHeight="1">
      <c r="F676" s="6"/>
    </row>
    <row r="677" spans="6:6" ht="15.75" customHeight="1">
      <c r="F677" s="6"/>
    </row>
    <row r="678" spans="6:6" ht="15.75" customHeight="1">
      <c r="F678" s="6"/>
    </row>
    <row r="679" spans="6:6" ht="15.75" customHeight="1">
      <c r="F679" s="6"/>
    </row>
    <row r="680" spans="6:6" ht="15.75" customHeight="1">
      <c r="F680" s="6"/>
    </row>
    <row r="681" spans="6:6" ht="15.75" customHeight="1">
      <c r="F681" s="6"/>
    </row>
    <row r="682" spans="6:6" ht="15.75" customHeight="1">
      <c r="F682" s="6"/>
    </row>
    <row r="683" spans="6:6" ht="15.75" customHeight="1">
      <c r="F683" s="6"/>
    </row>
    <row r="684" spans="6:6" ht="15.75" customHeight="1">
      <c r="F684" s="6"/>
    </row>
    <row r="685" spans="6:6" ht="15.75" customHeight="1">
      <c r="F685" s="6"/>
    </row>
    <row r="686" spans="6:6" ht="15.75" customHeight="1">
      <c r="F686" s="6"/>
    </row>
    <row r="687" spans="6:6" ht="15.75" customHeight="1">
      <c r="F687" s="6"/>
    </row>
    <row r="688" spans="6:6" ht="15.75" customHeight="1">
      <c r="F688" s="6"/>
    </row>
    <row r="689" spans="6:6" ht="15.75" customHeight="1">
      <c r="F689" s="6"/>
    </row>
    <row r="690" spans="6:6" ht="15.75" customHeight="1">
      <c r="F690" s="6"/>
    </row>
    <row r="691" spans="6:6" ht="15.75" customHeight="1">
      <c r="F691" s="6"/>
    </row>
    <row r="692" spans="6:6" ht="15.75" customHeight="1">
      <c r="F692" s="6"/>
    </row>
    <row r="693" spans="6:6" ht="15.75" customHeight="1">
      <c r="F693" s="6"/>
    </row>
    <row r="694" spans="6:6" ht="15.75" customHeight="1">
      <c r="F694" s="6"/>
    </row>
    <row r="695" spans="6:6" ht="15.75" customHeight="1">
      <c r="F695" s="6"/>
    </row>
    <row r="696" spans="6:6" ht="15.75" customHeight="1">
      <c r="F696" s="6"/>
    </row>
    <row r="697" spans="6:6" ht="15.75" customHeight="1">
      <c r="F697" s="6"/>
    </row>
    <row r="698" spans="6:6" ht="15.75" customHeight="1">
      <c r="F698" s="6"/>
    </row>
    <row r="699" spans="6:6" ht="15.75" customHeight="1">
      <c r="F699" s="6"/>
    </row>
    <row r="700" spans="6:6" ht="15.75" customHeight="1">
      <c r="F700" s="6"/>
    </row>
    <row r="701" spans="6:6" ht="15.75" customHeight="1">
      <c r="F701" s="6"/>
    </row>
    <row r="702" spans="6:6" ht="15.75" customHeight="1">
      <c r="F702" s="6"/>
    </row>
    <row r="703" spans="6:6" ht="15.75" customHeight="1">
      <c r="F703" s="6"/>
    </row>
    <row r="704" spans="6:6" ht="15.75" customHeight="1">
      <c r="F704" s="6"/>
    </row>
    <row r="705" spans="6:6" ht="15.75" customHeight="1">
      <c r="F705" s="6"/>
    </row>
    <row r="706" spans="6:6" ht="15.75" customHeight="1">
      <c r="F706" s="6"/>
    </row>
    <row r="707" spans="6:6" ht="15.75" customHeight="1">
      <c r="F707" s="6"/>
    </row>
    <row r="708" spans="6:6" ht="15.75" customHeight="1">
      <c r="F708" s="6"/>
    </row>
    <row r="709" spans="6:6" ht="15.75" customHeight="1">
      <c r="F709" s="6"/>
    </row>
    <row r="710" spans="6:6" ht="15.75" customHeight="1">
      <c r="F710" s="6"/>
    </row>
    <row r="711" spans="6:6" ht="15.75" customHeight="1">
      <c r="F711" s="6"/>
    </row>
    <row r="712" spans="6:6" ht="15.75" customHeight="1">
      <c r="F712" s="6"/>
    </row>
    <row r="713" spans="6:6" ht="15.75" customHeight="1">
      <c r="F713" s="6"/>
    </row>
    <row r="714" spans="6:6" ht="15.75" customHeight="1">
      <c r="F714" s="6"/>
    </row>
    <row r="715" spans="6:6" ht="15.75" customHeight="1">
      <c r="F715" s="6"/>
    </row>
    <row r="716" spans="6:6" ht="15.75" customHeight="1">
      <c r="F716" s="6"/>
    </row>
    <row r="717" spans="6:6" ht="15.75" customHeight="1">
      <c r="F717" s="6"/>
    </row>
    <row r="718" spans="6:6" ht="15.75" customHeight="1">
      <c r="F718" s="6"/>
    </row>
    <row r="719" spans="6:6" ht="15.75" customHeight="1">
      <c r="F719" s="6"/>
    </row>
    <row r="720" spans="6:6" ht="15.75" customHeight="1">
      <c r="F720" s="6"/>
    </row>
    <row r="721" spans="6:6" ht="15.75" customHeight="1">
      <c r="F721" s="6"/>
    </row>
    <row r="722" spans="6:6" ht="15.75" customHeight="1">
      <c r="F722" s="6"/>
    </row>
    <row r="723" spans="6:6" ht="15.75" customHeight="1">
      <c r="F723" s="6"/>
    </row>
    <row r="724" spans="6:6" ht="15.75" customHeight="1">
      <c r="F724" s="6"/>
    </row>
    <row r="725" spans="6:6" ht="15.75" customHeight="1">
      <c r="F725" s="6"/>
    </row>
    <row r="726" spans="6:6" ht="15.75" customHeight="1">
      <c r="F726" s="6"/>
    </row>
    <row r="727" spans="6:6" ht="15.75" customHeight="1">
      <c r="F727" s="6"/>
    </row>
    <row r="728" spans="6:6" ht="15.75" customHeight="1">
      <c r="F728" s="6"/>
    </row>
    <row r="729" spans="6:6" ht="15.75" customHeight="1">
      <c r="F729" s="6"/>
    </row>
    <row r="730" spans="6:6" ht="15.75" customHeight="1">
      <c r="F730" s="6"/>
    </row>
    <row r="731" spans="6:6" ht="15.75" customHeight="1">
      <c r="F731" s="6"/>
    </row>
    <row r="732" spans="6:6" ht="15.75" customHeight="1">
      <c r="F732" s="6"/>
    </row>
    <row r="733" spans="6:6" ht="15.75" customHeight="1">
      <c r="F733" s="6"/>
    </row>
    <row r="734" spans="6:6" ht="15.75" customHeight="1">
      <c r="F734" s="6"/>
    </row>
    <row r="735" spans="6:6" ht="15.75" customHeight="1">
      <c r="F735" s="6"/>
    </row>
    <row r="736" spans="6:6" ht="15.75" customHeight="1">
      <c r="F736" s="6"/>
    </row>
    <row r="737" spans="6:6" ht="15.75" customHeight="1">
      <c r="F737" s="6"/>
    </row>
    <row r="738" spans="6:6" ht="15.75" customHeight="1">
      <c r="F738" s="6"/>
    </row>
    <row r="739" spans="6:6" ht="15.75" customHeight="1">
      <c r="F739" s="6"/>
    </row>
    <row r="740" spans="6:6" ht="15.75" customHeight="1">
      <c r="F740" s="6"/>
    </row>
    <row r="741" spans="6:6" ht="15.75" customHeight="1">
      <c r="F741" s="6"/>
    </row>
    <row r="742" spans="6:6" ht="15.75" customHeight="1">
      <c r="F742" s="6"/>
    </row>
    <row r="743" spans="6:6" ht="15.75" customHeight="1">
      <c r="F743" s="6"/>
    </row>
    <row r="744" spans="6:6" ht="15.75" customHeight="1">
      <c r="F744" s="6"/>
    </row>
    <row r="745" spans="6:6" ht="15.75" customHeight="1">
      <c r="F745" s="6"/>
    </row>
    <row r="746" spans="6:6" ht="15.75" customHeight="1">
      <c r="F746" s="6"/>
    </row>
    <row r="747" spans="6:6" ht="15.75" customHeight="1">
      <c r="F747" s="6"/>
    </row>
    <row r="748" spans="6:6" ht="15.75" customHeight="1">
      <c r="F748" s="6"/>
    </row>
    <row r="749" spans="6:6" ht="15.75" customHeight="1">
      <c r="F749" s="6"/>
    </row>
    <row r="750" spans="6:6" ht="15.75" customHeight="1">
      <c r="F750" s="6"/>
    </row>
    <row r="751" spans="6:6" ht="15.75" customHeight="1">
      <c r="F751" s="6"/>
    </row>
    <row r="752" spans="6:6" ht="15.75" customHeight="1">
      <c r="F752" s="6"/>
    </row>
    <row r="753" spans="6:6" ht="15.75" customHeight="1">
      <c r="F753" s="6"/>
    </row>
    <row r="754" spans="6:6" ht="15.75" customHeight="1">
      <c r="F754" s="6"/>
    </row>
    <row r="755" spans="6:6" ht="15.75" customHeight="1">
      <c r="F755" s="6"/>
    </row>
    <row r="756" spans="6:6" ht="15.75" customHeight="1">
      <c r="F756" s="6"/>
    </row>
    <row r="757" spans="6:6" ht="15.75" customHeight="1">
      <c r="F757" s="6"/>
    </row>
    <row r="758" spans="6:6" ht="15.75" customHeight="1">
      <c r="F758" s="6"/>
    </row>
    <row r="759" spans="6:6" ht="15.75" customHeight="1">
      <c r="F759" s="6"/>
    </row>
    <row r="760" spans="6:6" ht="15.75" customHeight="1">
      <c r="F760" s="6"/>
    </row>
    <row r="761" spans="6:6" ht="15.75" customHeight="1">
      <c r="F761" s="6"/>
    </row>
    <row r="762" spans="6:6" ht="15.75" customHeight="1">
      <c r="F762" s="6"/>
    </row>
    <row r="763" spans="6:6" ht="15.75" customHeight="1">
      <c r="F763" s="6"/>
    </row>
    <row r="764" spans="6:6" ht="15.75" customHeight="1">
      <c r="F764" s="6"/>
    </row>
    <row r="765" spans="6:6" ht="15.75" customHeight="1">
      <c r="F765" s="6"/>
    </row>
    <row r="766" spans="6:6" ht="15.75" customHeight="1">
      <c r="F766" s="6"/>
    </row>
    <row r="767" spans="6:6" ht="15.75" customHeight="1">
      <c r="F767" s="6"/>
    </row>
    <row r="768" spans="6:6" ht="15.75" customHeight="1">
      <c r="F768" s="6"/>
    </row>
    <row r="769" spans="6:6" ht="15.75" customHeight="1">
      <c r="F769" s="6"/>
    </row>
    <row r="770" spans="6:6" ht="15.75" customHeight="1">
      <c r="F770" s="6"/>
    </row>
    <row r="771" spans="6:6" ht="15.75" customHeight="1">
      <c r="F771" s="6"/>
    </row>
    <row r="772" spans="6:6" ht="15.75" customHeight="1">
      <c r="F772" s="6"/>
    </row>
    <row r="773" spans="6:6" ht="15.75" customHeight="1">
      <c r="F773" s="6"/>
    </row>
    <row r="774" spans="6:6" ht="15.75" customHeight="1">
      <c r="F774" s="6"/>
    </row>
    <row r="775" spans="6:6" ht="15.75" customHeight="1">
      <c r="F775" s="6"/>
    </row>
    <row r="776" spans="6:6" ht="15.75" customHeight="1">
      <c r="F776" s="6"/>
    </row>
    <row r="777" spans="6:6" ht="15.75" customHeight="1">
      <c r="F777" s="6"/>
    </row>
    <row r="778" spans="6:6" ht="15.75" customHeight="1">
      <c r="F778" s="6"/>
    </row>
    <row r="779" spans="6:6" ht="15.75" customHeight="1">
      <c r="F779" s="6"/>
    </row>
    <row r="780" spans="6:6" ht="15.75" customHeight="1">
      <c r="F780" s="6"/>
    </row>
    <row r="781" spans="6:6" ht="15.75" customHeight="1">
      <c r="F781" s="6"/>
    </row>
    <row r="782" spans="6:6" ht="15.75" customHeight="1">
      <c r="F782" s="6"/>
    </row>
    <row r="783" spans="6:6" ht="15.75" customHeight="1">
      <c r="F783" s="6"/>
    </row>
    <row r="784" spans="6:6" ht="15.75" customHeight="1">
      <c r="F784" s="6"/>
    </row>
    <row r="785" spans="6:6" ht="15.75" customHeight="1">
      <c r="F785" s="6"/>
    </row>
    <row r="786" spans="6:6" ht="15.75" customHeight="1">
      <c r="F786" s="6"/>
    </row>
    <row r="787" spans="6:6" ht="15.75" customHeight="1">
      <c r="F787" s="6"/>
    </row>
    <row r="788" spans="6:6" ht="15.75" customHeight="1">
      <c r="F788" s="6"/>
    </row>
    <row r="789" spans="6:6" ht="15.75" customHeight="1">
      <c r="F789" s="6"/>
    </row>
    <row r="790" spans="6:6" ht="15.75" customHeight="1">
      <c r="F790" s="6"/>
    </row>
    <row r="791" spans="6:6" ht="15.75" customHeight="1">
      <c r="F791" s="6"/>
    </row>
    <row r="792" spans="6:6" ht="15.75" customHeight="1">
      <c r="F792" s="6"/>
    </row>
    <row r="793" spans="6:6" ht="15.75" customHeight="1">
      <c r="F793" s="6"/>
    </row>
    <row r="794" spans="6:6" ht="15.75" customHeight="1">
      <c r="F794" s="6"/>
    </row>
    <row r="795" spans="6:6" ht="15.75" customHeight="1">
      <c r="F795" s="6"/>
    </row>
    <row r="796" spans="6:6" ht="15.75" customHeight="1">
      <c r="F796" s="6"/>
    </row>
    <row r="797" spans="6:6" ht="15.75" customHeight="1">
      <c r="F797" s="6"/>
    </row>
    <row r="798" spans="6:6" ht="15.75" customHeight="1">
      <c r="F798" s="6"/>
    </row>
    <row r="799" spans="6:6" ht="15.75" customHeight="1">
      <c r="F799" s="6"/>
    </row>
    <row r="800" spans="6:6" ht="15.75" customHeight="1">
      <c r="F800" s="6"/>
    </row>
    <row r="801" spans="6:6" ht="15.75" customHeight="1">
      <c r="F801" s="6"/>
    </row>
    <row r="802" spans="6:6" ht="15.75" customHeight="1">
      <c r="F802" s="6"/>
    </row>
    <row r="803" spans="6:6" ht="15.75" customHeight="1">
      <c r="F803" s="6"/>
    </row>
    <row r="804" spans="6:6" ht="15.75" customHeight="1">
      <c r="F804" s="6"/>
    </row>
    <row r="805" spans="6:6" ht="15.75" customHeight="1">
      <c r="F805" s="6"/>
    </row>
    <row r="806" spans="6:6" ht="15.75" customHeight="1">
      <c r="F806" s="6"/>
    </row>
    <row r="807" spans="6:6" ht="15.75" customHeight="1">
      <c r="F807" s="6"/>
    </row>
    <row r="808" spans="6:6" ht="15.75" customHeight="1">
      <c r="F808" s="6"/>
    </row>
    <row r="809" spans="6:6" ht="15.75" customHeight="1">
      <c r="F809" s="6"/>
    </row>
    <row r="810" spans="6:6" ht="15.75" customHeight="1">
      <c r="F810" s="6"/>
    </row>
    <row r="811" spans="6:6" ht="15.75" customHeight="1">
      <c r="F811" s="6"/>
    </row>
    <row r="812" spans="6:6" ht="15.75" customHeight="1">
      <c r="F812" s="6"/>
    </row>
    <row r="813" spans="6:6" ht="15.75" customHeight="1">
      <c r="F813" s="6"/>
    </row>
    <row r="814" spans="6:6" ht="15.75" customHeight="1">
      <c r="F814" s="6"/>
    </row>
    <row r="815" spans="6:6" ht="15.75" customHeight="1">
      <c r="F815" s="6"/>
    </row>
    <row r="816" spans="6:6" ht="15.75" customHeight="1">
      <c r="F816" s="6"/>
    </row>
    <row r="817" spans="6:6" ht="15.75" customHeight="1">
      <c r="F817" s="6"/>
    </row>
    <row r="818" spans="6:6" ht="15.75" customHeight="1">
      <c r="F818" s="6"/>
    </row>
    <row r="819" spans="6:6" ht="15.75" customHeight="1">
      <c r="F819" s="6"/>
    </row>
    <row r="820" spans="6:6" ht="15.75" customHeight="1">
      <c r="F820" s="6"/>
    </row>
    <row r="821" spans="6:6" ht="15.75" customHeight="1">
      <c r="F821" s="6"/>
    </row>
    <row r="822" spans="6:6" ht="15.75" customHeight="1">
      <c r="F822" s="6"/>
    </row>
    <row r="823" spans="6:6" ht="15.75" customHeight="1">
      <c r="F823" s="6"/>
    </row>
    <row r="824" spans="6:6" ht="15.75" customHeight="1">
      <c r="F824" s="6"/>
    </row>
    <row r="825" spans="6:6" ht="15.75" customHeight="1">
      <c r="F825" s="6"/>
    </row>
    <row r="826" spans="6:6" ht="15.75" customHeight="1">
      <c r="F826" s="6"/>
    </row>
    <row r="827" spans="6:6" ht="15.75" customHeight="1">
      <c r="F827" s="6"/>
    </row>
    <row r="828" spans="6:6" ht="15.75" customHeight="1">
      <c r="F828" s="6"/>
    </row>
    <row r="829" spans="6:6" ht="15.75" customHeight="1">
      <c r="F829" s="6"/>
    </row>
    <row r="830" spans="6:6" ht="15.75" customHeight="1">
      <c r="F830" s="6"/>
    </row>
    <row r="831" spans="6:6" ht="15.75" customHeight="1">
      <c r="F831" s="6"/>
    </row>
    <row r="832" spans="6:6" ht="15.75" customHeight="1">
      <c r="F832" s="6"/>
    </row>
    <row r="833" spans="6:6" ht="15.75" customHeight="1">
      <c r="F833" s="6"/>
    </row>
    <row r="834" spans="6:6" ht="15.75" customHeight="1">
      <c r="F834" s="6"/>
    </row>
    <row r="835" spans="6:6" ht="15.75" customHeight="1">
      <c r="F835" s="6"/>
    </row>
    <row r="836" spans="6:6" ht="15.75" customHeight="1">
      <c r="F836" s="6"/>
    </row>
    <row r="837" spans="6:6" ht="15.75" customHeight="1">
      <c r="F837" s="6"/>
    </row>
    <row r="838" spans="6:6" ht="15.75" customHeight="1">
      <c r="F838" s="6"/>
    </row>
    <row r="839" spans="6:6" ht="15.75" customHeight="1">
      <c r="F839" s="6"/>
    </row>
    <row r="840" spans="6:6" ht="15.75" customHeight="1">
      <c r="F840" s="6"/>
    </row>
    <row r="841" spans="6:6" ht="15.75" customHeight="1">
      <c r="F841" s="6"/>
    </row>
    <row r="842" spans="6:6" ht="15.75" customHeight="1">
      <c r="F842" s="6"/>
    </row>
    <row r="843" spans="6:6" ht="15.75" customHeight="1">
      <c r="F843" s="6"/>
    </row>
    <row r="844" spans="6:6" ht="15.75" customHeight="1">
      <c r="F844" s="6"/>
    </row>
    <row r="845" spans="6:6" ht="15.75" customHeight="1">
      <c r="F845" s="6"/>
    </row>
    <row r="846" spans="6:6" ht="15.75" customHeight="1">
      <c r="F846" s="6"/>
    </row>
    <row r="847" spans="6:6" ht="15.75" customHeight="1">
      <c r="F847" s="6"/>
    </row>
    <row r="848" spans="6:6" ht="15.75" customHeight="1">
      <c r="F848" s="6"/>
    </row>
    <row r="849" spans="6:6" ht="15.75" customHeight="1">
      <c r="F849" s="6"/>
    </row>
    <row r="850" spans="6:6" ht="15.75" customHeight="1">
      <c r="F850" s="6"/>
    </row>
    <row r="851" spans="6:6" ht="15.75" customHeight="1">
      <c r="F851" s="6"/>
    </row>
    <row r="852" spans="6:6" ht="15.75" customHeight="1">
      <c r="F852" s="6"/>
    </row>
    <row r="853" spans="6:6" ht="15.75" customHeight="1">
      <c r="F853" s="6"/>
    </row>
    <row r="854" spans="6:6" ht="15.75" customHeight="1">
      <c r="F854" s="6"/>
    </row>
    <row r="855" spans="6:6" ht="15.75" customHeight="1">
      <c r="F855" s="6"/>
    </row>
    <row r="856" spans="6:6" ht="15.75" customHeight="1">
      <c r="F856" s="6"/>
    </row>
    <row r="857" spans="6:6" ht="15.75" customHeight="1">
      <c r="F857" s="6"/>
    </row>
    <row r="858" spans="6:6" ht="15.75" customHeight="1">
      <c r="F858" s="6"/>
    </row>
    <row r="859" spans="6:6" ht="15.75" customHeight="1">
      <c r="F859" s="6"/>
    </row>
    <row r="860" spans="6:6" ht="15.75" customHeight="1">
      <c r="F860" s="6"/>
    </row>
    <row r="861" spans="6:6" ht="15.75" customHeight="1">
      <c r="F861" s="6"/>
    </row>
    <row r="862" spans="6:6" ht="15.75" customHeight="1">
      <c r="F862" s="6"/>
    </row>
    <row r="863" spans="6:6" ht="15.75" customHeight="1">
      <c r="F863" s="6"/>
    </row>
    <row r="864" spans="6:6" ht="15.75" customHeight="1">
      <c r="F864" s="6"/>
    </row>
    <row r="865" spans="6:6" ht="15.75" customHeight="1">
      <c r="F865" s="6"/>
    </row>
    <row r="866" spans="6:6" ht="15.75" customHeight="1">
      <c r="F866" s="6"/>
    </row>
    <row r="867" spans="6:6" ht="15.75" customHeight="1">
      <c r="F867" s="6"/>
    </row>
    <row r="868" spans="6:6" ht="15.75" customHeight="1">
      <c r="F868" s="6"/>
    </row>
    <row r="869" spans="6:6" ht="15.75" customHeight="1">
      <c r="F869" s="6"/>
    </row>
    <row r="870" spans="6:6" ht="15.75" customHeight="1">
      <c r="F870" s="6"/>
    </row>
    <row r="871" spans="6:6" ht="15.75" customHeight="1">
      <c r="F871" s="6"/>
    </row>
    <row r="872" spans="6:6" ht="15.75" customHeight="1">
      <c r="F872" s="6"/>
    </row>
    <row r="873" spans="6:6" ht="15.75" customHeight="1">
      <c r="F873" s="6"/>
    </row>
    <row r="874" spans="6:6" ht="15.75" customHeight="1">
      <c r="F874" s="6"/>
    </row>
    <row r="875" spans="6:6" ht="15.75" customHeight="1">
      <c r="F875" s="6"/>
    </row>
    <row r="876" spans="6:6" ht="15.75" customHeight="1">
      <c r="F876" s="6"/>
    </row>
    <row r="877" spans="6:6" ht="15.75" customHeight="1">
      <c r="F877" s="6"/>
    </row>
    <row r="878" spans="6:6" ht="15.75" customHeight="1">
      <c r="F878" s="6"/>
    </row>
    <row r="879" spans="6:6" ht="15.75" customHeight="1">
      <c r="F879" s="6"/>
    </row>
    <row r="880" spans="6:6" ht="15.75" customHeight="1">
      <c r="F880" s="6"/>
    </row>
    <row r="881" spans="6:6" ht="15.75" customHeight="1">
      <c r="F881" s="6"/>
    </row>
    <row r="882" spans="6:6" ht="15.75" customHeight="1">
      <c r="F882" s="6"/>
    </row>
    <row r="883" spans="6:6" ht="15.75" customHeight="1">
      <c r="F883" s="6"/>
    </row>
    <row r="884" spans="6:6" ht="15.75" customHeight="1">
      <c r="F884" s="6"/>
    </row>
    <row r="885" spans="6:6" ht="15.75" customHeight="1">
      <c r="F885" s="6"/>
    </row>
    <row r="886" spans="6:6" ht="15.75" customHeight="1">
      <c r="F886" s="6"/>
    </row>
    <row r="887" spans="6:6" ht="15.75" customHeight="1">
      <c r="F887" s="6"/>
    </row>
    <row r="888" spans="6:6" ht="15.75" customHeight="1">
      <c r="F888" s="6"/>
    </row>
    <row r="889" spans="6:6" ht="15.75" customHeight="1">
      <c r="F889" s="6"/>
    </row>
    <row r="890" spans="6:6" ht="15.75" customHeight="1">
      <c r="F890" s="6"/>
    </row>
    <row r="891" spans="6:6" ht="15.75" customHeight="1">
      <c r="F891" s="6"/>
    </row>
    <row r="892" spans="6:6" ht="15.75" customHeight="1">
      <c r="F892" s="6"/>
    </row>
    <row r="893" spans="6:6" ht="15.75" customHeight="1">
      <c r="F893" s="6"/>
    </row>
    <row r="894" spans="6:6" ht="15.75" customHeight="1">
      <c r="F894" s="6"/>
    </row>
    <row r="895" spans="6:6" ht="15.75" customHeight="1">
      <c r="F895" s="6"/>
    </row>
    <row r="896" spans="6:6" ht="15.75" customHeight="1">
      <c r="F896" s="6"/>
    </row>
    <row r="897" spans="6:6" ht="15.75" customHeight="1">
      <c r="F897" s="6"/>
    </row>
    <row r="898" spans="6:6" ht="15.75" customHeight="1">
      <c r="F898" s="6"/>
    </row>
    <row r="899" spans="6:6" ht="15.75" customHeight="1">
      <c r="F899" s="6"/>
    </row>
    <row r="900" spans="6:6" ht="15.75" customHeight="1">
      <c r="F900" s="6"/>
    </row>
    <row r="901" spans="6:6" ht="15.75" customHeight="1">
      <c r="F901" s="6"/>
    </row>
    <row r="902" spans="6:6" ht="15.75" customHeight="1">
      <c r="F902" s="6"/>
    </row>
    <row r="903" spans="6:6" ht="15.75" customHeight="1">
      <c r="F903" s="6"/>
    </row>
    <row r="904" spans="6:6" ht="15.75" customHeight="1">
      <c r="F904" s="6"/>
    </row>
    <row r="905" spans="6:6" ht="15.75" customHeight="1">
      <c r="F905" s="6"/>
    </row>
    <row r="906" spans="6:6" ht="15.75" customHeight="1">
      <c r="F906" s="6"/>
    </row>
    <row r="907" spans="6:6" ht="15.75" customHeight="1">
      <c r="F907" s="6"/>
    </row>
    <row r="908" spans="6:6" ht="15.75" customHeight="1">
      <c r="F908" s="6"/>
    </row>
    <row r="909" spans="6:6" ht="15.75" customHeight="1">
      <c r="F909" s="6"/>
    </row>
    <row r="910" spans="6:6" ht="15.75" customHeight="1">
      <c r="F910" s="6"/>
    </row>
    <row r="911" spans="6:6" ht="15.75" customHeight="1">
      <c r="F911" s="6"/>
    </row>
    <row r="912" spans="6:6" ht="15.75" customHeight="1">
      <c r="F912" s="6"/>
    </row>
    <row r="913" spans="6:6" ht="15.75" customHeight="1">
      <c r="F913" s="6"/>
    </row>
    <row r="914" spans="6:6" ht="15.75" customHeight="1">
      <c r="F914" s="6"/>
    </row>
    <row r="915" spans="6:6" ht="15.75" customHeight="1">
      <c r="F915" s="6"/>
    </row>
    <row r="916" spans="6:6" ht="15.75" customHeight="1">
      <c r="F916" s="6"/>
    </row>
    <row r="917" spans="6:6" ht="15.75" customHeight="1">
      <c r="F917" s="6"/>
    </row>
    <row r="918" spans="6:6" ht="15.75" customHeight="1">
      <c r="F918" s="6"/>
    </row>
    <row r="919" spans="6:6" ht="15.75" customHeight="1">
      <c r="F919" s="6"/>
    </row>
    <row r="920" spans="6:6" ht="15.75" customHeight="1">
      <c r="F920" s="6"/>
    </row>
    <row r="921" spans="6:6" ht="15.75" customHeight="1">
      <c r="F921" s="6"/>
    </row>
    <row r="922" spans="6:6" ht="15.75" customHeight="1">
      <c r="F922" s="6"/>
    </row>
    <row r="923" spans="6:6" ht="15.75" customHeight="1">
      <c r="F923" s="6"/>
    </row>
    <row r="924" spans="6:6" ht="15.75" customHeight="1">
      <c r="F924" s="6"/>
    </row>
    <row r="925" spans="6:6" ht="15.75" customHeight="1">
      <c r="F925" s="6"/>
    </row>
    <row r="926" spans="6:6" ht="15.75" customHeight="1">
      <c r="F926" s="6"/>
    </row>
    <row r="927" spans="6:6" ht="15.75" customHeight="1">
      <c r="F927" s="6"/>
    </row>
    <row r="928" spans="6:6" ht="15.75" customHeight="1">
      <c r="F928" s="6"/>
    </row>
    <row r="929" spans="6:6" ht="15.75" customHeight="1">
      <c r="F929" s="6"/>
    </row>
    <row r="930" spans="6:6" ht="15.75" customHeight="1">
      <c r="F930" s="6"/>
    </row>
    <row r="931" spans="6:6" ht="15.75" customHeight="1">
      <c r="F931" s="6"/>
    </row>
    <row r="932" spans="6:6" ht="15.75" customHeight="1">
      <c r="F932" s="6"/>
    </row>
    <row r="933" spans="6:6" ht="15.75" customHeight="1">
      <c r="F933" s="6"/>
    </row>
    <row r="934" spans="6:6" ht="15.75" customHeight="1">
      <c r="F934" s="6"/>
    </row>
    <row r="935" spans="6:6" ht="15.75" customHeight="1">
      <c r="F935" s="6"/>
    </row>
    <row r="936" spans="6:6" ht="15.75" customHeight="1">
      <c r="F936" s="6"/>
    </row>
    <row r="937" spans="6:6" ht="15.75" customHeight="1">
      <c r="F937" s="6"/>
    </row>
    <row r="938" spans="6:6" ht="15.75" customHeight="1">
      <c r="F938" s="6"/>
    </row>
    <row r="939" spans="6:6" ht="15.75" customHeight="1">
      <c r="F939" s="6"/>
    </row>
    <row r="940" spans="6:6" ht="15.75" customHeight="1">
      <c r="F940" s="6"/>
    </row>
    <row r="941" spans="6:6" ht="15.75" customHeight="1">
      <c r="F941" s="6"/>
    </row>
    <row r="942" spans="6:6" ht="15.75" customHeight="1">
      <c r="F942" s="6"/>
    </row>
    <row r="943" spans="6:6" ht="15.75" customHeight="1">
      <c r="F943" s="6"/>
    </row>
    <row r="944" spans="6:6" ht="15.75" customHeight="1">
      <c r="F944" s="6"/>
    </row>
    <row r="945" spans="6:6" ht="15.75" customHeight="1">
      <c r="F945" s="6"/>
    </row>
    <row r="946" spans="6:6" ht="15.75" customHeight="1">
      <c r="F946" s="6"/>
    </row>
    <row r="947" spans="6:6" ht="15.75" customHeight="1">
      <c r="F947" s="6"/>
    </row>
    <row r="948" spans="6:6" ht="15.75" customHeight="1">
      <c r="F948" s="6"/>
    </row>
    <row r="949" spans="6:6" ht="15.75" customHeight="1">
      <c r="F949" s="6"/>
    </row>
    <row r="950" spans="6:6" ht="15.75" customHeight="1">
      <c r="F950" s="6"/>
    </row>
    <row r="951" spans="6:6" ht="15.75" customHeight="1">
      <c r="F951" s="6"/>
    </row>
    <row r="952" spans="6:6" ht="15.75" customHeight="1">
      <c r="F952" s="6"/>
    </row>
    <row r="953" spans="6:6" ht="15.75" customHeight="1">
      <c r="F953" s="6"/>
    </row>
    <row r="954" spans="6:6" ht="15.75" customHeight="1">
      <c r="F954" s="6"/>
    </row>
    <row r="955" spans="6:6" ht="15.75" customHeight="1">
      <c r="F955" s="6"/>
    </row>
    <row r="956" spans="6:6" ht="15.75" customHeight="1">
      <c r="F956" s="6"/>
    </row>
    <row r="957" spans="6:6" ht="15.75" customHeight="1">
      <c r="F957" s="6"/>
    </row>
    <row r="958" spans="6:6" ht="15.75" customHeight="1">
      <c r="F958" s="6"/>
    </row>
    <row r="959" spans="6:6" ht="15.75" customHeight="1">
      <c r="F959" s="6"/>
    </row>
    <row r="960" spans="6:6" ht="15.75" customHeight="1">
      <c r="F960" s="6"/>
    </row>
    <row r="961" spans="6:6" ht="15.75" customHeight="1">
      <c r="F961" s="6"/>
    </row>
    <row r="962" spans="6:6" ht="15.75" customHeight="1">
      <c r="F962" s="6"/>
    </row>
    <row r="963" spans="6:6" ht="15.75" customHeight="1">
      <c r="F963" s="6"/>
    </row>
    <row r="964" spans="6:6" ht="15.75" customHeight="1">
      <c r="F964" s="6"/>
    </row>
    <row r="965" spans="6:6" ht="15.75" customHeight="1">
      <c r="F965" s="6"/>
    </row>
    <row r="966" spans="6:6" ht="15.75" customHeight="1">
      <c r="F966" s="6"/>
    </row>
    <row r="967" spans="6:6" ht="15.75" customHeight="1">
      <c r="F967" s="6"/>
    </row>
    <row r="968" spans="6:6" ht="15.75" customHeight="1">
      <c r="F968" s="6"/>
    </row>
    <row r="969" spans="6:6" ht="15.75" customHeight="1">
      <c r="F969" s="6"/>
    </row>
    <row r="970" spans="6:6" ht="15.75" customHeight="1">
      <c r="F970" s="6"/>
    </row>
    <row r="971" spans="6:6" ht="15.75" customHeight="1">
      <c r="F971" s="6"/>
    </row>
    <row r="972" spans="6:6" ht="15.75" customHeight="1">
      <c r="F972" s="6"/>
    </row>
    <row r="973" spans="6:6" ht="15.75" customHeight="1">
      <c r="F973" s="6"/>
    </row>
    <row r="974" spans="6:6" ht="15.75" customHeight="1">
      <c r="F974" s="6"/>
    </row>
    <row r="975" spans="6:6" ht="15.75" customHeight="1">
      <c r="F975" s="6"/>
    </row>
    <row r="976" spans="6:6" ht="15.75" customHeight="1">
      <c r="F976" s="6"/>
    </row>
    <row r="977" spans="6:6" ht="15.75" customHeight="1">
      <c r="F977" s="6"/>
    </row>
    <row r="978" spans="6:6" ht="15.75" customHeight="1">
      <c r="F978" s="6"/>
    </row>
    <row r="979" spans="6:6" ht="15.75" customHeight="1">
      <c r="F979" s="6"/>
    </row>
    <row r="980" spans="6:6" ht="15.75" customHeight="1">
      <c r="F980" s="6"/>
    </row>
    <row r="981" spans="6:6" ht="15.75" customHeight="1">
      <c r="F981" s="6"/>
    </row>
    <row r="982" spans="6:6" ht="15.75" customHeight="1">
      <c r="F982" s="6"/>
    </row>
    <row r="983" spans="6:6" ht="15.75" customHeight="1">
      <c r="F983" s="6"/>
    </row>
    <row r="984" spans="6:6" ht="15.75" customHeight="1">
      <c r="F984" s="6"/>
    </row>
    <row r="985" spans="6:6" ht="15.75" customHeight="1">
      <c r="F985" s="6"/>
    </row>
    <row r="986" spans="6:6" ht="15.75" customHeight="1">
      <c r="F986" s="6"/>
    </row>
    <row r="987" spans="6:6" ht="15.75" customHeight="1">
      <c r="F987" s="6"/>
    </row>
    <row r="988" spans="6:6" ht="15.75" customHeight="1">
      <c r="F988" s="6"/>
    </row>
    <row r="989" spans="6:6" ht="15.75" customHeight="1">
      <c r="F989" s="6"/>
    </row>
    <row r="990" spans="6:6" ht="15.75" customHeight="1">
      <c r="F990" s="6"/>
    </row>
    <row r="991" spans="6:6" ht="15.75" customHeight="1">
      <c r="F991" s="6"/>
    </row>
    <row r="992" spans="6:6" ht="15.75" customHeight="1">
      <c r="F992" s="6"/>
    </row>
    <row r="993" spans="6:6" ht="15.75" customHeight="1">
      <c r="F993" s="6"/>
    </row>
    <row r="994" spans="6:6" ht="15.75" customHeight="1">
      <c r="F994" s="6"/>
    </row>
    <row r="995" spans="6:6" ht="15.75" customHeight="1">
      <c r="F995" s="6"/>
    </row>
    <row r="996" spans="6:6" ht="15.75" customHeight="1">
      <c r="F996" s="6"/>
    </row>
    <row r="997" spans="6:6" ht="15.75" customHeight="1">
      <c r="F997" s="6"/>
    </row>
    <row r="998" spans="6:6" ht="15.75" customHeight="1">
      <c r="F998" s="6"/>
    </row>
    <row r="999" spans="6:6" ht="15.75" customHeight="1">
      <c r="F999" s="6"/>
    </row>
    <row r="1000" spans="6:6" ht="15.75" customHeight="1">
      <c r="F1000" s="6"/>
    </row>
  </sheetData>
  <mergeCells count="1">
    <mergeCell ref="A10:B10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selection activeCell="B10" sqref="B10"/>
    </sheetView>
  </sheetViews>
  <sheetFormatPr defaultColWidth="14.42578125" defaultRowHeight="15" customHeight="1"/>
  <cols>
    <col min="1" max="1" width="12.42578125" customWidth="1"/>
    <col min="2" max="2" width="15" customWidth="1"/>
    <col min="3" max="3" width="11.140625" customWidth="1"/>
    <col min="4" max="4" width="8.7109375" customWidth="1"/>
    <col min="5" max="5" width="15.5703125" customWidth="1"/>
    <col min="6" max="26" width="8.7109375" customWidth="1"/>
  </cols>
  <sheetData>
    <row r="1" spans="1:10">
      <c r="A1" s="25" t="s">
        <v>47</v>
      </c>
      <c r="B1" s="25" t="s">
        <v>55</v>
      </c>
      <c r="C1" s="26" t="s">
        <v>76</v>
      </c>
      <c r="E1" s="27" t="s">
        <v>55</v>
      </c>
    </row>
    <row r="2" spans="1:10">
      <c r="A2" s="28" t="s">
        <v>77</v>
      </c>
      <c r="B2" s="28" t="s">
        <v>86</v>
      </c>
      <c r="C2" s="29" t="s">
        <v>72</v>
      </c>
      <c r="E2" s="3" t="s">
        <v>61</v>
      </c>
      <c r="J2" s="6" t="s">
        <v>78</v>
      </c>
    </row>
    <row r="3" spans="1:10">
      <c r="A3" s="28" t="s">
        <v>73</v>
      </c>
      <c r="B3" s="28" t="s">
        <v>80</v>
      </c>
      <c r="C3" s="29" t="s">
        <v>79</v>
      </c>
      <c r="E3" s="3" t="s">
        <v>80</v>
      </c>
    </row>
    <row r="4" spans="1:10">
      <c r="A4" s="28" t="s">
        <v>81</v>
      </c>
      <c r="B4" s="28" t="s">
        <v>86</v>
      </c>
      <c r="C4" s="29" t="s">
        <v>82</v>
      </c>
      <c r="E4" s="3" t="s">
        <v>83</v>
      </c>
    </row>
    <row r="5" spans="1:10">
      <c r="A5" s="28" t="s">
        <v>84</v>
      </c>
      <c r="B5" s="28" t="s">
        <v>86</v>
      </c>
      <c r="C5" s="29" t="s">
        <v>85</v>
      </c>
      <c r="E5" s="3" t="s">
        <v>86</v>
      </c>
    </row>
    <row r="6" spans="1:10">
      <c r="A6" s="28" t="s">
        <v>87</v>
      </c>
      <c r="B6" s="28" t="s">
        <v>94</v>
      </c>
      <c r="C6" s="29" t="s">
        <v>88</v>
      </c>
      <c r="E6" s="3" t="s">
        <v>89</v>
      </c>
    </row>
    <row r="7" spans="1:10">
      <c r="A7" s="28" t="s">
        <v>90</v>
      </c>
      <c r="B7" s="28" t="s">
        <v>94</v>
      </c>
      <c r="C7" s="29" t="s">
        <v>91</v>
      </c>
      <c r="E7" s="3" t="s">
        <v>92</v>
      </c>
    </row>
    <row r="8" spans="1:10">
      <c r="A8" s="28" t="s">
        <v>93</v>
      </c>
      <c r="B8" s="28" t="s">
        <v>80</v>
      </c>
      <c r="C8" s="29"/>
      <c r="E8" s="3" t="s">
        <v>94</v>
      </c>
    </row>
    <row r="9" spans="1:10">
      <c r="A9" s="28" t="s">
        <v>39</v>
      </c>
      <c r="B9" s="28" t="s">
        <v>83</v>
      </c>
    </row>
    <row r="10" spans="1:10">
      <c r="A10" s="28" t="s">
        <v>74</v>
      </c>
      <c r="B10" s="28" t="s">
        <v>61</v>
      </c>
    </row>
    <row r="11" spans="1:10">
      <c r="A11" s="28" t="s">
        <v>42</v>
      </c>
      <c r="B11" s="28" t="s">
        <v>61</v>
      </c>
    </row>
    <row r="12" spans="1:10">
      <c r="A12" s="28" t="s">
        <v>43</v>
      </c>
      <c r="B12" s="28" t="s">
        <v>61</v>
      </c>
    </row>
    <row r="13" spans="1:10">
      <c r="A13" s="28" t="s">
        <v>44</v>
      </c>
      <c r="B13" s="28" t="s">
        <v>61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 count="1">
    <dataValidation type="list" allowBlank="1" showErrorMessage="1" sqref="B2:B13">
      <formula1>$E$2:$E$8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>
      <selection activeCell="L1" sqref="L1"/>
    </sheetView>
  </sheetViews>
  <sheetFormatPr defaultColWidth="14.42578125" defaultRowHeight="15" customHeight="1"/>
  <cols>
    <col min="1" max="2" width="14.140625" customWidth="1"/>
    <col min="3" max="3" width="14.7109375" customWidth="1"/>
    <col min="4" max="4" width="14.42578125" customWidth="1"/>
    <col min="5" max="6" width="14" customWidth="1"/>
    <col min="7" max="7" width="13.5703125" customWidth="1"/>
    <col min="8" max="9" width="8.7109375" customWidth="1"/>
    <col min="10" max="10" width="10.7109375" customWidth="1"/>
    <col min="11" max="26" width="8.7109375" customWidth="1"/>
  </cols>
  <sheetData>
    <row r="1" spans="1:14">
      <c r="A1" s="30" t="s">
        <v>95</v>
      </c>
      <c r="B1" s="30" t="s">
        <v>96</v>
      </c>
      <c r="C1" s="30" t="s">
        <v>57</v>
      </c>
      <c r="D1" s="30" t="s">
        <v>58</v>
      </c>
      <c r="E1" s="30" t="s">
        <v>59</v>
      </c>
      <c r="F1" s="31" t="s">
        <v>97</v>
      </c>
    </row>
    <row r="2" spans="1:14">
      <c r="A2" s="17" t="s">
        <v>62</v>
      </c>
      <c r="B2" s="17" t="s">
        <v>98</v>
      </c>
      <c r="C2" s="32">
        <v>390000</v>
      </c>
      <c r="D2" s="32">
        <v>280000</v>
      </c>
      <c r="E2" s="32">
        <v>300500</v>
      </c>
      <c r="F2" s="33">
        <f>SUM(Sheet6!$C2:$E2)</f>
        <v>970500</v>
      </c>
      <c r="H2" s="34">
        <v>1</v>
      </c>
      <c r="I2" s="6" t="s">
        <v>99</v>
      </c>
      <c r="N2" s="6"/>
    </row>
    <row r="3" spans="1:14">
      <c r="A3" s="17" t="s">
        <v>64</v>
      </c>
      <c r="B3" s="17" t="s">
        <v>100</v>
      </c>
      <c r="C3" s="32">
        <v>105000</v>
      </c>
      <c r="D3" s="32">
        <v>130005</v>
      </c>
      <c r="E3" s="32">
        <v>400500</v>
      </c>
      <c r="F3" s="33">
        <f>SUM(Sheet6!$C3:$E3)</f>
        <v>635505</v>
      </c>
      <c r="I3" s="35" t="s">
        <v>101</v>
      </c>
      <c r="J3" s="59" t="str">
        <f>B5</f>
        <v>Mark Anderson</v>
      </c>
      <c r="K3" s="60"/>
    </row>
    <row r="4" spans="1:14">
      <c r="A4" s="17" t="s">
        <v>67</v>
      </c>
      <c r="B4" s="17" t="s">
        <v>102</v>
      </c>
      <c r="C4" s="32">
        <v>130000</v>
      </c>
      <c r="D4" s="32">
        <v>150400</v>
      </c>
      <c r="E4" s="32">
        <v>202000</v>
      </c>
      <c r="F4" s="33">
        <f>SUM(Sheet6!$C4:$E4)</f>
        <v>482400</v>
      </c>
      <c r="I4" s="6"/>
    </row>
    <row r="5" spans="1:14">
      <c r="A5" s="17" t="s">
        <v>68</v>
      </c>
      <c r="B5" s="17" t="s">
        <v>100</v>
      </c>
      <c r="C5" s="32">
        <v>255000</v>
      </c>
      <c r="D5" s="32">
        <v>880000</v>
      </c>
      <c r="E5" s="32">
        <v>120000</v>
      </c>
      <c r="F5" s="33">
        <f>SUM(Sheet6!$C5:$E5)</f>
        <v>1255000</v>
      </c>
      <c r="H5" s="34">
        <v>2</v>
      </c>
      <c r="I5" s="6" t="s">
        <v>103</v>
      </c>
    </row>
    <row r="6" spans="1:14">
      <c r="A6" s="17" t="s">
        <v>70</v>
      </c>
      <c r="B6" s="17" t="s">
        <v>104</v>
      </c>
      <c r="C6" s="32">
        <v>85000</v>
      </c>
      <c r="D6" s="32">
        <v>145000</v>
      </c>
      <c r="E6" s="32">
        <v>208000</v>
      </c>
      <c r="F6" s="33">
        <f>SUM(Sheet6!$C6:$E6)</f>
        <v>438000</v>
      </c>
    </row>
    <row r="7" spans="1:14">
      <c r="A7" s="17" t="s">
        <v>71</v>
      </c>
      <c r="B7" s="17" t="s">
        <v>105</v>
      </c>
      <c r="C7" s="32">
        <v>190000</v>
      </c>
      <c r="D7" s="32">
        <v>355000</v>
      </c>
      <c r="E7" s="32">
        <v>225000</v>
      </c>
      <c r="F7" s="33">
        <f>SUM(Sheet6!$C7:$E7)</f>
        <v>770000</v>
      </c>
    </row>
    <row r="8" spans="1:14">
      <c r="A8" s="17" t="s">
        <v>73</v>
      </c>
      <c r="B8" s="17" t="s">
        <v>106</v>
      </c>
      <c r="C8" s="32">
        <v>195000</v>
      </c>
      <c r="D8" s="32">
        <v>110000</v>
      </c>
      <c r="E8" s="32">
        <v>200000</v>
      </c>
      <c r="F8" s="33">
        <f>SUM(Sheet6!$C8:$E8)</f>
        <v>505000</v>
      </c>
    </row>
    <row r="9" spans="1:14">
      <c r="A9" s="17" t="s">
        <v>74</v>
      </c>
      <c r="B9" s="17" t="s">
        <v>107</v>
      </c>
      <c r="C9" s="32">
        <v>275000</v>
      </c>
      <c r="D9" s="32">
        <v>382000</v>
      </c>
      <c r="E9" s="32">
        <v>150000</v>
      </c>
      <c r="F9" s="33">
        <f>SUM(Sheet6!$C9:$E9)</f>
        <v>807000</v>
      </c>
    </row>
    <row r="10" spans="1:14">
      <c r="A10" s="17"/>
      <c r="B10" s="17"/>
      <c r="C10" s="32">
        <f>SUM(Sheet6!$C$2:$C$9)</f>
        <v>1625000</v>
      </c>
      <c r="D10" s="32">
        <f>SUBTOTAL(109,Sheet6!$D$2:$D$9)</f>
        <v>2432405</v>
      </c>
      <c r="E10" s="32">
        <f>SUBTOTAL(109,Sheet6!$E$2:$E$9)</f>
        <v>1806000</v>
      </c>
      <c r="F10" s="32">
        <f>SUBTOTAL(104,Sheet6!$F$2:$F$9)</f>
        <v>1255000</v>
      </c>
    </row>
    <row r="12" spans="1:14">
      <c r="A12" s="34">
        <v>3</v>
      </c>
      <c r="B12" s="6" t="s">
        <v>108</v>
      </c>
    </row>
    <row r="13" spans="1:14">
      <c r="B13" s="34" t="s">
        <v>101</v>
      </c>
      <c r="C13" s="36">
        <f>MAX(Sheet6!$F$2:$F$9)</f>
        <v>1255000</v>
      </c>
      <c r="D13" s="28"/>
      <c r="E13" s="37"/>
      <c r="F13" s="37"/>
      <c r="G13" s="37"/>
    </row>
    <row r="14" spans="1:14">
      <c r="B14" s="34" t="s">
        <v>101</v>
      </c>
      <c r="C14" s="38" t="str">
        <f t="array" ref="C14">INDEX(Sheet6!$A$2:$A$9,MATCH(C13,Sheet6!$F$2:$F$9,0))</f>
        <v>Desserts</v>
      </c>
      <c r="D14" s="6"/>
    </row>
    <row r="15" spans="1:14">
      <c r="D15" s="6"/>
    </row>
    <row r="16" spans="1:14">
      <c r="D16" s="6"/>
    </row>
    <row r="17" spans="1:15">
      <c r="I17" s="6"/>
    </row>
    <row r="18" spans="1:15">
      <c r="A18" s="6"/>
    </row>
    <row r="19" spans="1:15">
      <c r="A19" s="6"/>
    </row>
    <row r="20" spans="1:15">
      <c r="H20" s="34">
        <v>4</v>
      </c>
      <c r="I20" s="6" t="s">
        <v>109</v>
      </c>
    </row>
    <row r="21" spans="1:15" ht="15.75" customHeight="1">
      <c r="I21" s="34" t="s">
        <v>101</v>
      </c>
      <c r="J21" s="34" t="s">
        <v>110</v>
      </c>
    </row>
    <row r="22" spans="1:15" ht="15.75" customHeight="1"/>
    <row r="23" spans="1:15" ht="15.75" customHeight="1">
      <c r="I23" s="6"/>
    </row>
    <row r="24" spans="1:15" ht="15.75" customHeight="1">
      <c r="B24" s="6"/>
      <c r="O24" s="6"/>
    </row>
    <row r="25" spans="1:15" ht="15.75" customHeight="1"/>
    <row r="26" spans="1:15" ht="15.75" customHeight="1"/>
    <row r="27" spans="1:15" ht="15.75" customHeight="1"/>
    <row r="28" spans="1:15" ht="15.75" customHeight="1"/>
    <row r="29" spans="1:15" ht="15.75" customHeight="1"/>
    <row r="30" spans="1:15" ht="15.75" customHeight="1"/>
    <row r="31" spans="1:15" ht="15.75" customHeight="1"/>
    <row r="32" spans="1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J3:K3"/>
  </mergeCells>
  <pageMargins left="0.7" right="0.7" top="0.75" bottom="0.75" header="0" footer="0"/>
  <pageSetup orientation="landscape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opLeftCell="D10" workbookViewId="0">
      <selection activeCell="R27" sqref="R27"/>
    </sheetView>
  </sheetViews>
  <sheetFormatPr defaultColWidth="14.42578125" defaultRowHeight="15" customHeight="1"/>
  <cols>
    <col min="1" max="1" width="13.85546875" customWidth="1"/>
    <col min="2" max="2" width="15.5703125" customWidth="1"/>
    <col min="3" max="3" width="12.5703125" customWidth="1"/>
    <col min="4" max="4" width="11" customWidth="1"/>
    <col min="5" max="5" width="10.5703125" customWidth="1"/>
    <col min="6" max="6" width="14.5703125" customWidth="1"/>
    <col min="7" max="7" width="12" customWidth="1"/>
    <col min="8" max="8" width="14.5703125" customWidth="1"/>
    <col min="9" max="9" width="15.5703125" customWidth="1"/>
    <col min="10" max="10" width="8.7109375" customWidth="1"/>
    <col min="11" max="11" width="10.140625" customWidth="1"/>
    <col min="12" max="12" width="11" customWidth="1"/>
    <col min="13" max="26" width="8.7109375" customWidth="1"/>
  </cols>
  <sheetData>
    <row r="1" spans="1:12">
      <c r="A1" s="27" t="s">
        <v>96</v>
      </c>
      <c r="B1" s="27" t="s">
        <v>95</v>
      </c>
      <c r="C1" s="27" t="s">
        <v>111</v>
      </c>
    </row>
    <row r="2" spans="1:12">
      <c r="A2" s="3" t="s">
        <v>98</v>
      </c>
      <c r="B2" s="3" t="s">
        <v>62</v>
      </c>
      <c r="C2" s="39">
        <v>390000</v>
      </c>
      <c r="F2" s="34" t="s">
        <v>112</v>
      </c>
    </row>
    <row r="3" spans="1:12">
      <c r="A3" s="17" t="s">
        <v>100</v>
      </c>
      <c r="B3" s="17" t="s">
        <v>64</v>
      </c>
      <c r="C3" s="32">
        <v>105000</v>
      </c>
      <c r="E3" s="34">
        <v>1</v>
      </c>
      <c r="F3" s="6" t="s">
        <v>113</v>
      </c>
      <c r="J3" s="34">
        <v>3</v>
      </c>
      <c r="K3" s="6" t="s">
        <v>108</v>
      </c>
    </row>
    <row r="4" spans="1:12">
      <c r="A4" s="3" t="s">
        <v>102</v>
      </c>
      <c r="B4" s="3" t="s">
        <v>67</v>
      </c>
      <c r="C4" s="39">
        <v>130000</v>
      </c>
      <c r="F4" s="35" t="s">
        <v>96</v>
      </c>
      <c r="G4" s="34" t="s">
        <v>114</v>
      </c>
      <c r="K4" s="43" t="s">
        <v>95</v>
      </c>
      <c r="L4" s="44" t="s">
        <v>115</v>
      </c>
    </row>
    <row r="5" spans="1:12">
      <c r="A5" s="17" t="s">
        <v>100</v>
      </c>
      <c r="B5" s="17" t="s">
        <v>68</v>
      </c>
      <c r="C5" s="32">
        <v>255000</v>
      </c>
      <c r="F5" s="40" t="s">
        <v>98</v>
      </c>
      <c r="G5" s="35">
        <v>390000</v>
      </c>
      <c r="K5" s="45" t="s">
        <v>62</v>
      </c>
      <c r="L5" s="46">
        <v>390000</v>
      </c>
    </row>
    <row r="6" spans="1:12">
      <c r="A6" s="3" t="s">
        <v>104</v>
      </c>
      <c r="B6" s="3" t="s">
        <v>70</v>
      </c>
      <c r="C6" s="39">
        <v>85000</v>
      </c>
      <c r="F6" s="40" t="s">
        <v>100</v>
      </c>
      <c r="G6" s="35">
        <v>360000</v>
      </c>
      <c r="K6" s="47" t="s">
        <v>70</v>
      </c>
      <c r="L6" s="48">
        <v>85000</v>
      </c>
    </row>
    <row r="7" spans="1:12">
      <c r="A7" s="17" t="s">
        <v>105</v>
      </c>
      <c r="B7" s="17" t="s">
        <v>71</v>
      </c>
      <c r="C7" s="32">
        <v>190000</v>
      </c>
      <c r="F7" s="40" t="s">
        <v>107</v>
      </c>
      <c r="G7" s="35">
        <v>275000</v>
      </c>
      <c r="K7" s="47" t="s">
        <v>71</v>
      </c>
      <c r="L7" s="48">
        <v>190000</v>
      </c>
    </row>
    <row r="8" spans="1:12">
      <c r="A8" s="3" t="s">
        <v>106</v>
      </c>
      <c r="B8" s="3" t="s">
        <v>73</v>
      </c>
      <c r="C8" s="39">
        <v>195000</v>
      </c>
      <c r="F8" s="40" t="s">
        <v>106</v>
      </c>
      <c r="G8" s="35">
        <v>195000</v>
      </c>
      <c r="K8" s="47" t="s">
        <v>64</v>
      </c>
      <c r="L8" s="48">
        <v>105000</v>
      </c>
    </row>
    <row r="9" spans="1:12">
      <c r="A9" s="17" t="s">
        <v>107</v>
      </c>
      <c r="B9" s="17" t="s">
        <v>74</v>
      </c>
      <c r="C9" s="32">
        <v>275000</v>
      </c>
      <c r="F9" s="40" t="s">
        <v>105</v>
      </c>
      <c r="G9" s="35">
        <v>190000</v>
      </c>
      <c r="K9" s="47" t="s">
        <v>68</v>
      </c>
      <c r="L9" s="48">
        <v>255000</v>
      </c>
    </row>
    <row r="10" spans="1:12">
      <c r="F10" s="40" t="s">
        <v>102</v>
      </c>
      <c r="G10" s="35">
        <v>130000</v>
      </c>
      <c r="K10" s="47" t="s">
        <v>74</v>
      </c>
      <c r="L10" s="48">
        <v>275000</v>
      </c>
    </row>
    <row r="11" spans="1:12">
      <c r="F11" s="40" t="s">
        <v>104</v>
      </c>
      <c r="G11" s="35">
        <v>85000</v>
      </c>
      <c r="K11" s="47" t="s">
        <v>67</v>
      </c>
      <c r="L11" s="48">
        <v>130000</v>
      </c>
    </row>
    <row r="12" spans="1:12">
      <c r="K12" s="49" t="s">
        <v>73</v>
      </c>
      <c r="L12" s="50">
        <v>195000</v>
      </c>
    </row>
    <row r="13" spans="1:12">
      <c r="C13" s="6"/>
      <c r="F13" s="40" t="s">
        <v>101</v>
      </c>
      <c r="G13" s="41" t="str">
        <f>F5</f>
        <v>Joyce Cuba</v>
      </c>
    </row>
    <row r="14" spans="1:12">
      <c r="D14" s="34" t="s">
        <v>116</v>
      </c>
      <c r="K14" s="40" t="s">
        <v>101</v>
      </c>
      <c r="L14" s="41" t="str">
        <f>K5</f>
        <v>Veggies</v>
      </c>
    </row>
    <row r="16" spans="1:12">
      <c r="E16" s="34">
        <v>2</v>
      </c>
      <c r="F16" s="6" t="s">
        <v>117</v>
      </c>
    </row>
    <row r="17" spans="1:7">
      <c r="F17" s="43" t="s">
        <v>96</v>
      </c>
      <c r="G17" s="44" t="s">
        <v>114</v>
      </c>
    </row>
    <row r="18" spans="1:7">
      <c r="F18" s="45" t="s">
        <v>104</v>
      </c>
      <c r="G18" s="46">
        <v>85000</v>
      </c>
    </row>
    <row r="19" spans="1:7">
      <c r="C19" s="6"/>
      <c r="F19" s="47" t="s">
        <v>102</v>
      </c>
      <c r="G19" s="48">
        <v>130000</v>
      </c>
    </row>
    <row r="20" spans="1:7">
      <c r="A20" s="6"/>
      <c r="F20" s="47" t="s">
        <v>105</v>
      </c>
      <c r="G20" s="48">
        <v>190000</v>
      </c>
    </row>
    <row r="21" spans="1:7" ht="15.75" customHeight="1">
      <c r="A21" s="6"/>
      <c r="F21" s="47" t="s">
        <v>106</v>
      </c>
      <c r="G21" s="48">
        <v>195000</v>
      </c>
    </row>
    <row r="22" spans="1:7" ht="15.75" customHeight="1">
      <c r="F22" s="47" t="s">
        <v>107</v>
      </c>
      <c r="G22" s="48">
        <v>275000</v>
      </c>
    </row>
    <row r="23" spans="1:7" ht="15.75" customHeight="1">
      <c r="C23" s="6"/>
      <c r="F23" s="47" t="s">
        <v>100</v>
      </c>
      <c r="G23" s="48">
        <v>360000</v>
      </c>
    </row>
    <row r="24" spans="1:7" ht="15.75" customHeight="1">
      <c r="F24" s="49" t="s">
        <v>98</v>
      </c>
      <c r="G24" s="50">
        <v>390000</v>
      </c>
    </row>
    <row r="25" spans="1:7" ht="15.75" customHeight="1"/>
    <row r="26" spans="1:7" ht="15.75" customHeight="1">
      <c r="F26" s="40" t="s">
        <v>101</v>
      </c>
      <c r="G26" s="41" t="str">
        <f t="shared" ref="G26:G28" si="0">F18</f>
        <v>Helen Paul</v>
      </c>
    </row>
    <row r="27" spans="1:7" ht="15.75" customHeight="1">
      <c r="G27" s="41" t="str">
        <f t="shared" si="0"/>
        <v>Jason Blake</v>
      </c>
    </row>
    <row r="28" spans="1:7" ht="15.75" customHeight="1">
      <c r="G28" s="41" t="str">
        <f t="shared" si="0"/>
        <v>Femi Banks</v>
      </c>
    </row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3"/>
  <tableParts count="1"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workbookViewId="0">
      <selection activeCell="M15" sqref="M15"/>
    </sheetView>
  </sheetViews>
  <sheetFormatPr defaultColWidth="14.42578125" defaultRowHeight="15" customHeight="1"/>
  <cols>
    <col min="1" max="1" width="13.85546875" customWidth="1"/>
    <col min="2" max="2" width="15.5703125" customWidth="1"/>
    <col min="3" max="3" width="18.28515625" customWidth="1"/>
    <col min="4" max="6" width="8.7109375" customWidth="1"/>
    <col min="7" max="13" width="11" customWidth="1"/>
    <col min="14" max="27" width="8.7109375" customWidth="1"/>
  </cols>
  <sheetData>
    <row r="1" spans="1:15" ht="20.25" customHeight="1">
      <c r="A1" s="54" t="s">
        <v>118</v>
      </c>
      <c r="B1" s="54" t="s">
        <v>119</v>
      </c>
      <c r="C1" s="54" t="s">
        <v>120</v>
      </c>
      <c r="G1" t="s">
        <v>141</v>
      </c>
    </row>
    <row r="2" spans="1:15">
      <c r="A2" s="55" t="s">
        <v>121</v>
      </c>
      <c r="B2" s="55" t="s">
        <v>122</v>
      </c>
      <c r="C2" s="55">
        <v>800</v>
      </c>
      <c r="F2" s="34">
        <v>1</v>
      </c>
      <c r="G2" s="51" t="s">
        <v>134</v>
      </c>
      <c r="H2" s="51" t="s">
        <v>135</v>
      </c>
      <c r="I2" s="51" t="s">
        <v>136</v>
      </c>
      <c r="J2" s="51" t="s">
        <v>137</v>
      </c>
      <c r="K2" s="51" t="s">
        <v>138</v>
      </c>
      <c r="L2" s="51" t="s">
        <v>139</v>
      </c>
      <c r="M2" s="52" t="s">
        <v>140</v>
      </c>
    </row>
    <row r="3" spans="1:15">
      <c r="A3" s="55" t="s">
        <v>124</v>
      </c>
      <c r="B3" s="55" t="s">
        <v>125</v>
      </c>
      <c r="C3" s="55">
        <v>450</v>
      </c>
      <c r="G3" s="51" t="s">
        <v>123</v>
      </c>
      <c r="H3" s="51"/>
      <c r="I3" s="51"/>
      <c r="J3" s="51"/>
      <c r="K3" s="51"/>
      <c r="L3" s="51"/>
      <c r="M3" s="52"/>
    </row>
    <row r="4" spans="1:15">
      <c r="A4" s="55" t="s">
        <v>126</v>
      </c>
      <c r="B4" s="55" t="s">
        <v>127</v>
      </c>
      <c r="C4" s="55">
        <v>654</v>
      </c>
      <c r="G4" s="53" t="s">
        <v>101</v>
      </c>
      <c r="H4" s="51"/>
      <c r="I4" s="53">
        <v>0</v>
      </c>
      <c r="J4" s="52"/>
      <c r="K4" s="52"/>
      <c r="L4" s="52"/>
      <c r="M4" s="52"/>
      <c r="O4" s="42"/>
    </row>
    <row r="5" spans="1:15">
      <c r="A5" s="55" t="s">
        <v>128</v>
      </c>
      <c r="B5" s="55" t="s">
        <v>129</v>
      </c>
      <c r="C5" s="55">
        <v>749</v>
      </c>
      <c r="F5" s="34">
        <v>2</v>
      </c>
      <c r="G5" s="53"/>
      <c r="H5" s="52"/>
      <c r="I5" s="52"/>
      <c r="J5" s="52"/>
      <c r="K5" s="52"/>
      <c r="L5" s="52"/>
      <c r="M5" s="52"/>
      <c r="O5" s="42"/>
    </row>
    <row r="6" spans="1:15">
      <c r="A6" s="55" t="s">
        <v>126</v>
      </c>
      <c r="B6" s="55" t="s">
        <v>129</v>
      </c>
      <c r="C6" s="55">
        <v>984</v>
      </c>
      <c r="G6" s="51" t="s">
        <v>130</v>
      </c>
      <c r="H6" s="51"/>
      <c r="I6" s="51"/>
      <c r="J6" s="51"/>
      <c r="K6" s="51"/>
      <c r="L6" s="51"/>
      <c r="M6" s="52"/>
    </row>
    <row r="7" spans="1:15">
      <c r="A7" s="55" t="s">
        <v>128</v>
      </c>
      <c r="B7" s="55" t="s">
        <v>125</v>
      </c>
      <c r="C7" s="55">
        <v>300</v>
      </c>
      <c r="G7" s="53" t="s">
        <v>101</v>
      </c>
      <c r="H7" s="51">
        <f>SUMIFS(C2:C17,B2:B17,B5,A2:A17,A2)</f>
        <v>0</v>
      </c>
      <c r="I7" s="53"/>
      <c r="J7" s="52"/>
      <c r="K7" s="52"/>
      <c r="L7" s="52"/>
      <c r="M7" s="52"/>
    </row>
    <row r="8" spans="1:15">
      <c r="A8" s="55" t="s">
        <v>124</v>
      </c>
      <c r="B8" s="55" t="s">
        <v>125</v>
      </c>
      <c r="C8" s="55">
        <v>543</v>
      </c>
      <c r="F8" s="34">
        <v>3</v>
      </c>
      <c r="G8" s="52"/>
      <c r="H8" s="52"/>
      <c r="I8" s="52"/>
      <c r="J8" s="52"/>
      <c r="K8" s="52"/>
      <c r="L8" s="52"/>
      <c r="M8" s="52"/>
    </row>
    <row r="9" spans="1:15">
      <c r="A9" s="55" t="s">
        <v>121</v>
      </c>
      <c r="B9" s="55" t="s">
        <v>127</v>
      </c>
      <c r="C9" s="55">
        <v>872</v>
      </c>
      <c r="G9" s="51" t="s">
        <v>131</v>
      </c>
      <c r="H9" s="51"/>
      <c r="I9" s="51"/>
      <c r="J9" s="51"/>
      <c r="K9" s="51"/>
      <c r="L9" s="52"/>
      <c r="M9" s="52"/>
    </row>
    <row r="10" spans="1:15">
      <c r="A10" s="55" t="s">
        <v>126</v>
      </c>
      <c r="B10" s="55" t="s">
        <v>122</v>
      </c>
      <c r="C10" s="55">
        <v>150</v>
      </c>
      <c r="G10" s="53" t="s">
        <v>101</v>
      </c>
      <c r="H10" s="51">
        <f>SUMIF(A2:A17,A4,C2:C17)</f>
        <v>2134</v>
      </c>
      <c r="I10" s="53"/>
      <c r="J10" s="52"/>
      <c r="K10" s="52"/>
      <c r="L10" s="52"/>
      <c r="M10" s="52"/>
    </row>
    <row r="11" spans="1:15">
      <c r="A11" s="55" t="s">
        <v>124</v>
      </c>
      <c r="B11" s="55" t="s">
        <v>122</v>
      </c>
      <c r="C11" s="55">
        <v>250</v>
      </c>
      <c r="F11" s="34">
        <v>4</v>
      </c>
      <c r="G11" s="52"/>
      <c r="H11" s="52"/>
      <c r="I11" s="52"/>
      <c r="J11" s="52"/>
      <c r="K11" s="52"/>
      <c r="L11" s="52"/>
      <c r="M11" s="52"/>
    </row>
    <row r="12" spans="1:15">
      <c r="A12" s="55" t="s">
        <v>121</v>
      </c>
      <c r="B12" s="55" t="s">
        <v>127</v>
      </c>
      <c r="C12" s="55">
        <v>400</v>
      </c>
      <c r="G12" s="51" t="s">
        <v>132</v>
      </c>
      <c r="H12" s="51"/>
      <c r="I12" s="51"/>
      <c r="J12" s="51"/>
      <c r="K12" s="51"/>
      <c r="L12" s="51"/>
      <c r="M12" s="52"/>
    </row>
    <row r="13" spans="1:15">
      <c r="A13" s="55" t="s">
        <v>128</v>
      </c>
      <c r="B13" s="55" t="s">
        <v>125</v>
      </c>
      <c r="C13" s="55">
        <v>980</v>
      </c>
      <c r="G13" s="53" t="s">
        <v>101</v>
      </c>
      <c r="H13" s="51">
        <f>SUMIFS(C2:C17,A2:A17,"North",C2:C17,"&gt;100")</f>
        <v>2283</v>
      </c>
      <c r="I13" s="53"/>
      <c r="J13" s="52"/>
      <c r="K13" s="52"/>
      <c r="L13" s="52"/>
      <c r="M13" s="52"/>
    </row>
    <row r="14" spans="1:15">
      <c r="A14" s="55" t="s">
        <v>126</v>
      </c>
      <c r="B14" s="55" t="s">
        <v>129</v>
      </c>
      <c r="C14" s="55">
        <v>346</v>
      </c>
      <c r="F14" s="34">
        <v>5</v>
      </c>
      <c r="G14" s="52"/>
      <c r="H14" s="52"/>
      <c r="I14" s="52"/>
      <c r="J14" s="52"/>
      <c r="K14" s="52"/>
      <c r="L14" s="52"/>
      <c r="M14" s="52"/>
    </row>
    <row r="15" spans="1:15">
      <c r="A15" s="55" t="s">
        <v>121</v>
      </c>
      <c r="B15" s="55" t="s">
        <v>127</v>
      </c>
      <c r="C15" s="55">
        <v>211</v>
      </c>
      <c r="G15" s="51" t="s">
        <v>133</v>
      </c>
      <c r="H15" s="51"/>
      <c r="I15" s="51"/>
      <c r="J15" s="51"/>
      <c r="K15" s="52"/>
      <c r="L15" s="52"/>
      <c r="M15" s="52"/>
    </row>
    <row r="16" spans="1:15">
      <c r="A16" s="55" t="s">
        <v>124</v>
      </c>
      <c r="B16" s="55" t="s">
        <v>125</v>
      </c>
      <c r="C16" s="55">
        <v>567</v>
      </c>
      <c r="G16" s="53" t="s">
        <v>101</v>
      </c>
      <c r="H16" s="51">
        <v>6799</v>
      </c>
      <c r="I16" s="53"/>
      <c r="J16" s="52"/>
      <c r="K16" s="52"/>
      <c r="L16" s="52"/>
      <c r="M16" s="52"/>
    </row>
    <row r="17" spans="1:13">
      <c r="A17" s="55" t="s">
        <v>128</v>
      </c>
      <c r="B17" s="55" t="s">
        <v>122</v>
      </c>
      <c r="C17" s="55">
        <v>650</v>
      </c>
      <c r="G17" s="52"/>
      <c r="H17" s="52"/>
      <c r="I17" s="52"/>
      <c r="J17" s="52"/>
      <c r="K17" s="52"/>
      <c r="L17" s="52"/>
      <c r="M17" s="52"/>
    </row>
    <row r="18" spans="1:13">
      <c r="A18" s="56"/>
      <c r="B18" s="56"/>
      <c r="C18" s="56"/>
      <c r="G18" s="42"/>
    </row>
    <row r="19" spans="1:13">
      <c r="A19" s="56"/>
      <c r="B19" s="56"/>
      <c r="C19" s="56"/>
      <c r="G19" s="42"/>
    </row>
    <row r="20" spans="1:13">
      <c r="A20" s="42"/>
      <c r="G20" s="42"/>
    </row>
    <row r="21" spans="1:13" ht="15.75" customHeight="1">
      <c r="A21" s="42"/>
      <c r="G21" s="42"/>
    </row>
    <row r="22" spans="1:13" ht="15.75" customHeight="1">
      <c r="A22" s="42"/>
      <c r="G22" s="42"/>
    </row>
    <row r="23" spans="1:13" ht="15.75" customHeight="1">
      <c r="A23" s="42"/>
    </row>
    <row r="24" spans="1:13" ht="15.75" customHeight="1">
      <c r="A24" s="42"/>
    </row>
    <row r="25" spans="1:13" ht="15.75" customHeight="1"/>
    <row r="26" spans="1:13" ht="15.75" customHeight="1"/>
    <row r="27" spans="1:13" ht="15.75" customHeight="1"/>
    <row r="28" spans="1:13" ht="15.75" customHeight="1"/>
    <row r="29" spans="1:13" ht="15.75" customHeight="1"/>
    <row r="30" spans="1:13" ht="15.75" customHeight="1"/>
    <row r="31" spans="1:13" ht="15.75" customHeight="1"/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PRECIOUS</cp:lastModifiedBy>
  <dcterms:created xsi:type="dcterms:W3CDTF">2021-07-19T03:41:23Z</dcterms:created>
  <dcterms:modified xsi:type="dcterms:W3CDTF">2023-06-20T08:36:07Z</dcterms:modified>
</cp:coreProperties>
</file>