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17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<sst xmlns="http://schemas.openxmlformats.org/spreadsheetml/2006/main" count="54" uniqueCount="30">
  <si>
    <t>p (mmWs)</t>
  </si>
  <si>
    <t>x (mm)</t>
  </si>
  <si>
    <t>y (mm)</t>
  </si>
  <si>
    <t>Airspeed:</t>
  </si>
  <si>
    <t>[m/s]</t>
  </si>
  <si>
    <t>Mean</t>
  </si>
  <si>
    <t>Stdev</t>
  </si>
  <si>
    <t>StdErrMean</t>
  </si>
  <si>
    <t>Resistance</t>
  </si>
  <si>
    <t>vertical</t>
  </si>
  <si>
    <t>[g]</t>
  </si>
  <si>
    <t>-20°</t>
  </si>
  <si>
    <t>-15°</t>
  </si>
  <si>
    <t>-10°</t>
  </si>
  <si>
    <t>-5°</t>
  </si>
  <si>
    <t>0°</t>
  </si>
  <si>
    <t>5°</t>
  </si>
  <si>
    <t>10°</t>
  </si>
  <si>
    <t>15°</t>
  </si>
  <si>
    <t>20°</t>
  </si>
  <si>
    <t>StErrMean</t>
  </si>
  <si>
    <t>Lift</t>
  </si>
  <si>
    <t>horizontal</t>
  </si>
  <si>
    <t>Wind</t>
  </si>
  <si>
    <t>14.5 m/s</t>
  </si>
  <si>
    <t>Polar Diagram</t>
  </si>
  <si>
    <t>Angle </t>
  </si>
  <si>
    <t>F_res</t>
  </si>
  <si>
    <t>F_lift</t>
  </si>
  <si>
    <t>ca/cw</t>
  </si>
</sst>
</file>

<file path=xl/styles.xml><?xml version="1.0" encoding="utf-8"?>
<styleSheet xmlns="http://schemas.openxmlformats.org/spreadsheetml/2006/main">
  <numFmts count="1">
    <numFmt formatCode="GENERAL" numFmtId="164"/>
  </numFmts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  <font>
      <name val="Arial"/>
      <family val="2"/>
      <sz val="10"/>
    </font>
    <font>
      <name val="Arial"/>
      <family val="2"/>
      <sz val="13"/>
    </font>
    <font>
      <name val="Arial"/>
      <family val="2"/>
      <sz val="9"/>
    </font>
  </fonts>
  <fills count="8">
    <fill>
      <patternFill patternType="none"/>
    </fill>
    <fill>
      <patternFill patternType="gray125"/>
    </fill>
    <fill>
      <patternFill patternType="solid">
        <fgColor rgb="FF47B8B8"/>
        <bgColor rgb="FF33A3A3"/>
      </patternFill>
    </fill>
    <fill>
      <patternFill patternType="solid">
        <fgColor rgb="FF33A3A3"/>
        <bgColor rgb="FF47B8B8"/>
      </patternFill>
    </fill>
    <fill>
      <patternFill patternType="solid">
        <fgColor rgb="FF94BD5E"/>
        <bgColor rgb="FF7DA647"/>
      </patternFill>
    </fill>
    <fill>
      <patternFill patternType="solid">
        <fgColor rgb="FF7DA647"/>
        <bgColor rgb="FF94BD5E"/>
      </patternFill>
    </fill>
    <fill>
      <patternFill patternType="solid">
        <fgColor rgb="FFEB613D"/>
        <bgColor rgb="FFFF8080"/>
      </patternFill>
    </fill>
    <fill>
      <patternFill patternType="solid">
        <fgColor rgb="FFB84747"/>
        <bgColor rgb="FF993366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3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4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5" fontId="5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6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7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B84747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7B8B8"/>
      <rgbColor rgb="FF94BD5E"/>
      <rgbColor rgb="FFFFCC00"/>
      <rgbColor rgb="FFFF9900"/>
      <rgbColor rgb="FFEB613D"/>
      <rgbColor rgb="FF666699"/>
      <rgbColor rgb="FF7DA647"/>
      <rgbColor rgb="FF004586"/>
      <rgbColor rgb="FF33A3A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solidFill>
              <a:srgbClr val="99ccff"/>
            </a:solidFill>
          </c:spPr>
          <c:marker/>
          <c:xVal>
            <c:numRef>
              <c:f>Sheet1!$C$4:$C$16</c:f>
              <c:numCache>
                <c:formatCode>General</c:formatCode>
                <c:ptCount val="13"/>
                <c:pt idx="0">
                  <c:v>18</c:v>
                </c:pt>
                <c:pt idx="1">
                  <c:v>19.5</c:v>
                </c:pt>
                <c:pt idx="2">
                  <c:v>39.5</c:v>
                </c:pt>
                <c:pt idx="3">
                  <c:v>42.5</c:v>
                </c:pt>
                <c:pt idx="4">
                  <c:v>60</c:v>
                </c:pt>
                <c:pt idx="5">
                  <c:v>67.5</c:v>
                </c:pt>
                <c:pt idx="6">
                  <c:v>79</c:v>
                </c:pt>
                <c:pt idx="7">
                  <c:v>85</c:v>
                </c:pt>
                <c:pt idx="8">
                  <c:v>90</c:v>
                </c:pt>
                <c:pt idx="9">
                  <c:v>91</c:v>
                </c:pt>
                <c:pt idx="10">
                  <c:v>100</c:v>
                </c:pt>
                <c:pt idx="11">
                  <c:v>100</c:v>
                </c:pt>
                <c:pt idx="12">
                  <c:v>102</c:v>
                </c:pt>
              </c:numCache>
            </c:numRef>
          </c:xVal>
          <c:yVal>
            <c:numRef>
              <c:f>Sheet1!$D$4:$D$16</c:f>
              <c:numCache>
                <c:formatCode>General</c:formatCode>
                <c:ptCount val="13"/>
                <c:pt idx="0">
                  <c:v>8</c:v>
                </c:pt>
                <c:pt idx="1">
                  <c:v>-1</c:v>
                </c:pt>
                <c:pt idx="2">
                  <c:v>20</c:v>
                </c:pt>
                <c:pt idx="3">
                  <c:v>2</c:v>
                </c:pt>
                <c:pt idx="4">
                  <c:v>29</c:v>
                </c:pt>
                <c:pt idx="5">
                  <c:v>3</c:v>
                </c:pt>
                <c:pt idx="6">
                  <c:v>33</c:v>
                </c:pt>
                <c:pt idx="7">
                  <c:v>3</c:v>
                </c:pt>
                <c:pt idx="8">
                  <c:v>31</c:v>
                </c:pt>
                <c:pt idx="9">
                  <c:v>4</c:v>
                </c:pt>
                <c:pt idx="10">
                  <c:v>25</c:v>
                </c:pt>
                <c:pt idx="11">
                  <c:v>10</c:v>
                </c:pt>
                <c:pt idx="12">
                  <c:v>16</c:v>
                </c:pt>
              </c:numCache>
            </c:numRef>
          </c:yVal>
        </c:ser>
        <c:axId val="87838211"/>
        <c:axId val="73387788"/>
      </c:scatterChart>
      <c:valAx>
        <c:axId val="87838211"/>
        <c:scaling>
          <c:orientation val="minMax"/>
          <c:min val="-10"/>
        </c:scaling>
        <c:axPos val="b"/>
        <c:majorTickMark val="out"/>
        <c:minorTickMark val="none"/>
        <c:tickLblPos val="nextTo"/>
        <c:crossAx val="73387788"/>
        <c:crossesAt val="0"/>
        <c:spPr>
          <a:ln>
            <a:solidFill>
              <a:srgbClr val="b3b3b3"/>
            </a:solidFill>
          </a:ln>
        </c:spPr>
      </c:valAx>
      <c:valAx>
        <c:axId val="73387788"/>
        <c:scaling>
          <c:orientation val="minMax"/>
        </c:scaling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87838211"/>
        <c:crossesAt val="0"/>
        <c:majorUnit val="1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r"/>
      <c:spPr/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sz="1300"/>
              <a:t>Polar Diagram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cat>
            <c:strRef>
              <c:f>Sheet1!$B$55:$J$55</c:f>
              <c:strCache>
                <c:ptCount val="9"/>
                <c:pt idx="0">
                  <c:v>-20°</c:v>
                </c:pt>
                <c:pt idx="1">
                  <c:v>-15°</c:v>
                </c:pt>
                <c:pt idx="2">
                  <c:v>-10°</c:v>
                </c:pt>
                <c:pt idx="3">
                  <c:v>-5°</c:v>
                </c:pt>
                <c:pt idx="4">
                  <c:v>0°</c:v>
                </c:pt>
                <c:pt idx="5">
                  <c:v>5°</c:v>
                </c:pt>
                <c:pt idx="6">
                  <c:v>10°</c:v>
                </c:pt>
                <c:pt idx="7">
                  <c:v>15°</c:v>
                </c:pt>
                <c:pt idx="8">
                  <c:v>20°</c:v>
                </c:pt>
              </c:strCache>
            </c:strRef>
          </c:cat>
          <c:xVal>
            <c:numRef>
              <c:f>Sheet1!$B$56:$J$56</c:f>
              <c:numCache>
                <c:formatCode>General</c:formatCode>
                <c:ptCount val="9"/>
                <c:pt idx="0">
                  <c:v>0.21582</c:v>
                </c:pt>
                <c:pt idx="1">
                  <c:v>0.161865</c:v>
                </c:pt>
                <c:pt idx="2">
                  <c:v>0.12753</c:v>
                </c:pt>
                <c:pt idx="3">
                  <c:v>0.11772</c:v>
                </c:pt>
                <c:pt idx="4">
                  <c:v>0.11772</c:v>
                </c:pt>
                <c:pt idx="5">
                  <c:v>0.13734</c:v>
                </c:pt>
                <c:pt idx="6">
                  <c:v>0.15696</c:v>
                </c:pt>
                <c:pt idx="7">
                  <c:v>0.1962</c:v>
                </c:pt>
                <c:pt idx="8">
                  <c:v>0.24525</c:v>
                </c:pt>
              </c:numCache>
            </c:numRef>
          </c:xVal>
          <c:yVal>
            <c:numRef>
              <c:f>Sheet1!$B$57:$J$57</c:f>
              <c:numCache>
                <c:formatCode>General</c:formatCode>
                <c:ptCount val="9"/>
                <c:pt idx="0">
                  <c:v>0.03924</c:v>
                </c:pt>
                <c:pt idx="1">
                  <c:v>0.0981</c:v>
                </c:pt>
                <c:pt idx="2">
                  <c:v>0.161865</c:v>
                </c:pt>
                <c:pt idx="3">
                  <c:v>0.22563</c:v>
                </c:pt>
                <c:pt idx="4">
                  <c:v>0.2943</c:v>
                </c:pt>
                <c:pt idx="5">
                  <c:v>0.36297</c:v>
                </c:pt>
                <c:pt idx="6">
                  <c:v>0.41202</c:v>
                </c:pt>
                <c:pt idx="7">
                  <c:v>0.51012</c:v>
                </c:pt>
                <c:pt idx="8">
                  <c:v>0.42183</c:v>
                </c:pt>
              </c:numCache>
            </c:numRef>
          </c:yVal>
        </c:ser>
        <c:axId val="30689191"/>
        <c:axId val="98668157"/>
      </c:scatterChart>
      <c:valAx>
        <c:axId val="30689191"/>
        <c:scaling>
          <c:orientation val="minMax"/>
          <c:min val="0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F_r</a:t>
                </a:r>
              </a:p>
            </c:rich>
          </c:tx>
        </c:title>
        <c:axPos val="b"/>
        <c:majorTickMark val="out"/>
        <c:minorTickMark val="none"/>
        <c:tickLblPos val="nextTo"/>
        <c:crossAx val="98668157"/>
        <c:crosses val="autoZero"/>
        <c:spPr>
          <a:ln>
            <a:solidFill>
              <a:srgbClr val="b3b3b3"/>
            </a:solidFill>
          </a:ln>
        </c:spPr>
      </c:valAx>
      <c:valAx>
        <c:axId val="9866815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sz="900"/>
                  <a:t>F_l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30689191"/>
        <c:crosses val="autoZero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4</xdr:col>
      <xdr:colOff>760320</xdr:colOff>
      <xdr:row>1</xdr:row>
      <xdr:rowOff>96840</xdr:rowOff>
    </xdr:from>
    <xdr:to>
      <xdr:col>13</xdr:col>
      <xdr:colOff>740160</xdr:colOff>
      <xdr:row>23</xdr:row>
      <xdr:rowOff>12600</xdr:rowOff>
    </xdr:to>
    <xdr:graphicFrame>
      <xdr:nvGraphicFramePr>
        <xdr:cNvPr id="0" name=""/>
        <xdr:cNvGraphicFramePr/>
      </xdr:nvGraphicFramePr>
      <xdr:xfrm>
        <a:off x="4011480" y="259200"/>
        <a:ext cx="7295040" cy="337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332640</xdr:colOff>
      <xdr:row>29</xdr:row>
      <xdr:rowOff>151560</xdr:rowOff>
    </xdr:from>
    <xdr:to>
      <xdr:col>22</xdr:col>
      <xdr:colOff>352440</xdr:colOff>
      <xdr:row>60</xdr:row>
      <xdr:rowOff>121680</xdr:rowOff>
    </xdr:to>
    <xdr:graphicFrame>
      <xdr:nvGraphicFramePr>
        <xdr:cNvPr id="1" name=""/>
        <xdr:cNvGraphicFramePr/>
      </xdr:nvGraphicFramePr>
      <xdr:xfrm>
        <a:off x="10899000" y="4748040"/>
        <a:ext cx="7335000" cy="5000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M58"/>
  <sheetViews>
    <sheetView colorId="64" defaultGridColor="true" rightToLeft="false" showFormulas="false" showGridLines="true" showOutlineSymbols="true" showRowColHeaders="true" showZeros="true" tabSelected="true" topLeftCell="A10" view="normal" windowProtection="false" workbookViewId="0" zoomScale="75" zoomScaleNormal="75" zoomScalePageLayoutView="100">
      <selection activeCell="L55" activeCellId="0" pane="topLeft" sqref="L55"/>
    </sheetView>
  </sheetViews>
  <sheetFormatPr defaultRowHeight="12.8"/>
  <cols>
    <col collapsed="false" hidden="false" max="1025" min="1" style="0" width="11.5204081632653"/>
  </cols>
  <sheetData>
    <row collapsed="false" customFormat="false" customHeight="true" hidden="false" ht="12.65" outlineLevel="0" r="3">
      <c r="B3" s="0" t="s">
        <v>0</v>
      </c>
      <c r="C3" s="0" t="s">
        <v>1</v>
      </c>
      <c r="D3" s="0" t="s">
        <v>2</v>
      </c>
    </row>
    <row collapsed="false" customFormat="false" customHeight="true" hidden="false" ht="12.1" outlineLevel="0" r="4">
      <c r="A4" s="0" t="n">
        <v>1</v>
      </c>
      <c r="B4" s="0" t="n">
        <v>-0.1</v>
      </c>
      <c r="C4" s="0" t="n">
        <v>18</v>
      </c>
      <c r="D4" s="0" t="n">
        <v>8</v>
      </c>
    </row>
    <row collapsed="false" customFormat="false" customHeight="true" hidden="false" ht="12.1" outlineLevel="0" r="5">
      <c r="A5" s="0" t="n">
        <v>13</v>
      </c>
      <c r="B5" s="0" t="n">
        <v>1.5</v>
      </c>
      <c r="C5" s="0" t="n">
        <v>19.5</v>
      </c>
      <c r="D5" s="0" t="n">
        <v>-1</v>
      </c>
    </row>
    <row collapsed="false" customFormat="false" customHeight="true" hidden="false" ht="12.1" outlineLevel="0" r="6">
      <c r="A6" s="0" t="n">
        <v>2</v>
      </c>
      <c r="B6" s="0" t="n">
        <v>-1</v>
      </c>
      <c r="C6" s="0" t="n">
        <v>39.5</v>
      </c>
      <c r="D6" s="0" t="n">
        <v>20</v>
      </c>
    </row>
    <row collapsed="false" customFormat="false" customHeight="true" hidden="false" ht="12.1" outlineLevel="0" r="7">
      <c r="A7" s="0" t="n">
        <v>12</v>
      </c>
      <c r="B7" s="0" t="n">
        <v>2.25</v>
      </c>
      <c r="C7" s="0" t="n">
        <v>42.5</v>
      </c>
      <c r="D7" s="0" t="n">
        <v>2</v>
      </c>
    </row>
    <row collapsed="false" customFormat="false" customHeight="true" hidden="false" ht="12.1" outlineLevel="0" r="8">
      <c r="A8" s="0" t="n">
        <v>3</v>
      </c>
      <c r="B8" s="0" t="n">
        <v>-5.6</v>
      </c>
      <c r="C8" s="0" t="n">
        <v>60</v>
      </c>
      <c r="D8" s="0" t="n">
        <v>29</v>
      </c>
    </row>
    <row collapsed="false" customFormat="false" customHeight="true" hidden="false" ht="12.1" outlineLevel="0" r="9">
      <c r="A9" s="0" t="n">
        <v>11</v>
      </c>
      <c r="B9" s="0" t="n">
        <v>-0.8</v>
      </c>
      <c r="C9" s="0" t="n">
        <v>67.5</v>
      </c>
      <c r="D9" s="0" t="n">
        <v>3</v>
      </c>
    </row>
    <row collapsed="false" customFormat="false" customHeight="true" hidden="false" ht="12.1" outlineLevel="0" r="10">
      <c r="A10" s="0" t="n">
        <v>4</v>
      </c>
      <c r="B10" s="0" t="n">
        <v>-14.6</v>
      </c>
      <c r="C10" s="0" t="n">
        <v>79</v>
      </c>
      <c r="D10" s="0" t="n">
        <v>33</v>
      </c>
    </row>
    <row collapsed="false" customFormat="false" customHeight="true" hidden="false" ht="12.1" outlineLevel="0" r="11">
      <c r="A11" s="0" t="n">
        <v>10</v>
      </c>
      <c r="B11" s="0" t="n">
        <v>-7.5</v>
      </c>
      <c r="C11" s="0" t="n">
        <v>85</v>
      </c>
      <c r="D11" s="0" t="n">
        <v>3</v>
      </c>
    </row>
    <row collapsed="false" customFormat="false" customHeight="true" hidden="false" ht="12.1" outlineLevel="0" r="12">
      <c r="A12" s="0" t="n">
        <v>5</v>
      </c>
      <c r="B12" s="0" t="n">
        <v>-12.85</v>
      </c>
      <c r="C12" s="0" t="n">
        <v>90</v>
      </c>
      <c r="D12" s="0" t="n">
        <v>31</v>
      </c>
    </row>
    <row collapsed="false" customFormat="false" customHeight="true" hidden="false" ht="12.1" outlineLevel="0" r="13">
      <c r="A13" s="0" t="n">
        <v>9</v>
      </c>
      <c r="B13" s="0" t="n">
        <v>-8.8</v>
      </c>
      <c r="C13" s="0" t="n">
        <v>91</v>
      </c>
      <c r="D13" s="0" t="n">
        <v>4</v>
      </c>
    </row>
    <row collapsed="false" customFormat="false" customHeight="true" hidden="false" ht="12.1" outlineLevel="0" r="14">
      <c r="A14" s="0" t="n">
        <v>6</v>
      </c>
      <c r="B14" s="0" t="n">
        <v>0.5</v>
      </c>
      <c r="C14" s="0" t="n">
        <v>100</v>
      </c>
      <c r="D14" s="0" t="n">
        <v>25</v>
      </c>
    </row>
    <row collapsed="false" customFormat="false" customHeight="true" hidden="false" ht="12.1" outlineLevel="0" r="15">
      <c r="A15" s="0" t="n">
        <v>8</v>
      </c>
      <c r="B15" s="0" t="n">
        <v>5.4</v>
      </c>
      <c r="C15" s="0" t="n">
        <v>100</v>
      </c>
      <c r="D15" s="0" t="n">
        <v>10</v>
      </c>
    </row>
    <row collapsed="false" customFormat="false" customHeight="true" hidden="false" ht="12.1" outlineLevel="0" r="16">
      <c r="A16" s="0" t="n">
        <v>7</v>
      </c>
      <c r="B16" s="0" t="n">
        <v>15.5</v>
      </c>
      <c r="C16" s="0" t="n">
        <v>102</v>
      </c>
      <c r="D16" s="0" t="n">
        <v>16</v>
      </c>
    </row>
    <row collapsed="false" customFormat="false" customHeight="true" hidden="false" ht="12.8" outlineLevel="0" r="26">
      <c r="B26" s="1" t="s">
        <v>3</v>
      </c>
      <c r="C26" s="2" t="s">
        <v>4</v>
      </c>
      <c r="D26" s="2"/>
      <c r="E26" s="2"/>
      <c r="F26" s="2"/>
      <c r="G26" s="2"/>
      <c r="H26" s="2"/>
      <c r="J26" s="3" t="s">
        <v>5</v>
      </c>
      <c r="K26" s="3" t="s">
        <v>6</v>
      </c>
      <c r="L26" s="3" t="s">
        <v>7</v>
      </c>
    </row>
    <row collapsed="false" customFormat="false" customHeight="true" hidden="false" ht="12.8" outlineLevel="0" r="27">
      <c r="B27" s="2"/>
      <c r="C27" s="2" t="n">
        <v>15</v>
      </c>
      <c r="D27" s="2" t="n">
        <v>14.7</v>
      </c>
      <c r="E27" s="2" t="n">
        <v>14.6</v>
      </c>
      <c r="F27" s="2" t="n">
        <v>14.8</v>
      </c>
      <c r="G27" s="2" t="n">
        <v>14.7</v>
      </c>
      <c r="H27" s="2" t="n">
        <v>14.75</v>
      </c>
      <c r="J27" s="3" t="n">
        <f aca="false">AVERAGE(C27:G27)</f>
        <v>14.76</v>
      </c>
      <c r="K27" s="3" t="n">
        <f aca="false">STDEV(C27:H27)</f>
        <v>0.135708019905482</v>
      </c>
      <c r="L27" s="3" t="n">
        <f aca="false">K27/SQRT(COUNT(C27:H27))</f>
        <v>0.055402567128649</v>
      </c>
    </row>
    <row collapsed="false" customFormat="false" customHeight="true" hidden="false" ht="12.8" outlineLevel="0" r="30">
      <c r="B30" s="4" t="s">
        <v>8</v>
      </c>
      <c r="C30" s="5" t="s">
        <v>9</v>
      </c>
      <c r="D30" s="5" t="s">
        <v>10</v>
      </c>
      <c r="E30" s="5" t="s">
        <v>11</v>
      </c>
      <c r="F30" s="5" t="s">
        <v>12</v>
      </c>
      <c r="G30" s="5" t="s">
        <v>13</v>
      </c>
      <c r="H30" s="5" t="s">
        <v>14</v>
      </c>
      <c r="I30" s="5" t="s">
        <v>15</v>
      </c>
      <c r="J30" s="5" t="s">
        <v>16</v>
      </c>
      <c r="K30" s="5" t="s">
        <v>17</v>
      </c>
      <c r="L30" s="5" t="s">
        <v>18</v>
      </c>
      <c r="M30" s="5" t="s">
        <v>19</v>
      </c>
    </row>
    <row collapsed="false" customFormat="false" customHeight="true" hidden="false" ht="12.8" outlineLevel="0" r="31">
      <c r="B31" s="5"/>
      <c r="C31" s="5"/>
      <c r="D31" s="5"/>
      <c r="E31" s="5" t="n">
        <v>22</v>
      </c>
      <c r="F31" s="5" t="n">
        <v>16.5</v>
      </c>
      <c r="G31" s="5" t="n">
        <v>13</v>
      </c>
      <c r="H31" s="5" t="n">
        <v>12</v>
      </c>
      <c r="I31" s="5" t="n">
        <v>12</v>
      </c>
      <c r="J31" s="5" t="n">
        <v>14</v>
      </c>
      <c r="K31" s="5" t="n">
        <v>16</v>
      </c>
      <c r="L31" s="5" t="n">
        <v>20</v>
      </c>
      <c r="M31" s="5" t="n">
        <v>25</v>
      </c>
    </row>
    <row collapsed="false" customFormat="false" customHeight="true" hidden="false" ht="12.8" outlineLevel="0" r="32">
      <c r="B32" s="5"/>
      <c r="C32" s="5"/>
      <c r="D32" s="5"/>
      <c r="E32" s="5" t="n">
        <v>22</v>
      </c>
      <c r="F32" s="5"/>
      <c r="G32" s="5"/>
      <c r="H32" s="5"/>
      <c r="I32" s="5" t="n">
        <v>12</v>
      </c>
      <c r="J32" s="5"/>
      <c r="K32" s="5"/>
      <c r="L32" s="5"/>
      <c r="M32" s="5" t="n">
        <v>24.5</v>
      </c>
    </row>
    <row collapsed="false" customFormat="false" customHeight="true" hidden="false" ht="12.8" outlineLevel="0" r="33">
      <c r="B33" s="5"/>
      <c r="C33" s="5"/>
      <c r="D33" s="5"/>
      <c r="E33" s="5" t="n">
        <v>22</v>
      </c>
      <c r="F33" s="5"/>
      <c r="G33" s="5"/>
      <c r="H33" s="5"/>
      <c r="I33" s="5"/>
      <c r="J33" s="5"/>
      <c r="K33" s="5"/>
      <c r="L33" s="5"/>
      <c r="M33" s="5"/>
    </row>
    <row collapsed="false" customFormat="false" customHeight="true" hidden="false" ht="12.8" outlineLevel="0" r="35">
      <c r="C35" s="6" t="s">
        <v>5</v>
      </c>
      <c r="D35" s="6"/>
      <c r="E35" s="6" t="n">
        <f aca="false">AVERAGE(E31:E33)</f>
        <v>22</v>
      </c>
      <c r="F35" s="6" t="n">
        <f aca="false">AVERAGE(F31:F33)</f>
        <v>16.5</v>
      </c>
      <c r="G35" s="6" t="n">
        <f aca="false">AVERAGE(G31:G33)</f>
        <v>13</v>
      </c>
      <c r="H35" s="6" t="n">
        <f aca="false">AVERAGE(H31:H33)</f>
        <v>12</v>
      </c>
      <c r="I35" s="6" t="n">
        <f aca="false">AVERAGE(I31:I33)</f>
        <v>12</v>
      </c>
      <c r="J35" s="6" t="n">
        <f aca="false">AVERAGE(J31:J33)</f>
        <v>14</v>
      </c>
      <c r="K35" s="6" t="n">
        <f aca="false">AVERAGE(K31:K33)</f>
        <v>16</v>
      </c>
      <c r="L35" s="6" t="n">
        <f aca="false">AVERAGE(L31:L33)</f>
        <v>20</v>
      </c>
      <c r="M35" s="6" t="n">
        <f aca="false">AVERAGE(M31:M33)</f>
        <v>24.75</v>
      </c>
    </row>
    <row collapsed="false" customFormat="false" customHeight="true" hidden="false" ht="12.8" outlineLevel="0" r="36">
      <c r="C36" s="6" t="s">
        <v>6</v>
      </c>
      <c r="D36" s="6"/>
      <c r="E36" s="6" t="n">
        <f aca="false">STDEV(E31:E34)</f>
        <v>0</v>
      </c>
      <c r="F36" s="6" t="n">
        <v>0</v>
      </c>
      <c r="G36" s="6" t="n">
        <v>0</v>
      </c>
      <c r="H36" s="6" t="n">
        <v>0</v>
      </c>
      <c r="I36" s="6" t="n">
        <f aca="false">STDEV(I31:I34)</f>
        <v>0</v>
      </c>
      <c r="J36" s="6" t="n">
        <v>0</v>
      </c>
      <c r="K36" s="6" t="n">
        <v>0</v>
      </c>
      <c r="L36" s="6" t="n">
        <v>0</v>
      </c>
      <c r="M36" s="7" t="n">
        <f aca="false">STDEV(M31:M33)</f>
        <v>0.353553390593274</v>
      </c>
    </row>
    <row collapsed="false" customFormat="false" customHeight="true" hidden="false" ht="12.8" outlineLevel="0" r="37">
      <c r="C37" s="6" t="s">
        <v>20</v>
      </c>
      <c r="D37" s="6"/>
      <c r="E37" s="6" t="n">
        <f aca="false">E36/SQRT(COUNT(E31:E33))</f>
        <v>0</v>
      </c>
      <c r="F37" s="6" t="n">
        <f aca="false">F36/SQRT(COUNT(F31:F33))</f>
        <v>0</v>
      </c>
      <c r="G37" s="6" t="n">
        <f aca="false">G36/SQRT(COUNT(G31:G33))</f>
        <v>0</v>
      </c>
      <c r="H37" s="6" t="n">
        <f aca="false">H36/SQRT(COUNT(H31:H33))</f>
        <v>0</v>
      </c>
      <c r="I37" s="6" t="n">
        <f aca="false">I36/SQRT(COUNT(I31:I33))</f>
        <v>0</v>
      </c>
      <c r="J37" s="6" t="n">
        <f aca="false">J36/SQRT(COUNT(J31:J33))</f>
        <v>0</v>
      </c>
      <c r="K37" s="6" t="n">
        <f aca="false">K36/SQRT(COUNT(K31:K33))</f>
        <v>0</v>
      </c>
      <c r="L37" s="6" t="n">
        <f aca="false">L36/SQRT(COUNT(L31:L33))</f>
        <v>0</v>
      </c>
      <c r="M37" s="6" t="n">
        <f aca="false">M36/SQRT(COUNT(M31:M33))</f>
        <v>0.25</v>
      </c>
    </row>
    <row collapsed="false" customFormat="false" customHeight="true" hidden="false" ht="12.8" outlineLevel="0" r="40">
      <c r="B40" s="8" t="s">
        <v>21</v>
      </c>
      <c r="C40" s="9" t="s">
        <v>22</v>
      </c>
      <c r="D40" s="9" t="s">
        <v>10</v>
      </c>
      <c r="E40" s="9" t="s">
        <v>11</v>
      </c>
      <c r="F40" s="9" t="s">
        <v>12</v>
      </c>
      <c r="G40" s="9" t="s">
        <v>13</v>
      </c>
      <c r="H40" s="9" t="s">
        <v>14</v>
      </c>
      <c r="I40" s="9" t="s">
        <v>15</v>
      </c>
      <c r="J40" s="9" t="s">
        <v>16</v>
      </c>
      <c r="K40" s="9" t="s">
        <v>17</v>
      </c>
      <c r="L40" s="9" t="s">
        <v>18</v>
      </c>
      <c r="M40" s="9" t="s">
        <v>19</v>
      </c>
    </row>
    <row collapsed="false" customFormat="false" customHeight="true" hidden="false" ht="12.8" outlineLevel="0" r="41">
      <c r="B41" s="9" t="s">
        <v>23</v>
      </c>
      <c r="C41" s="9" t="s">
        <v>24</v>
      </c>
      <c r="D41" s="9"/>
      <c r="E41" s="9" t="n">
        <v>4</v>
      </c>
      <c r="F41" s="9" t="n">
        <v>10</v>
      </c>
      <c r="G41" s="9" t="n">
        <v>16.5</v>
      </c>
      <c r="H41" s="9" t="n">
        <v>23</v>
      </c>
      <c r="I41" s="9" t="n">
        <v>30</v>
      </c>
      <c r="J41" s="9" t="n">
        <v>37</v>
      </c>
      <c r="K41" s="9" t="n">
        <v>42</v>
      </c>
      <c r="L41" s="9" t="n">
        <v>52</v>
      </c>
      <c r="M41" s="9" t="n">
        <v>43</v>
      </c>
    </row>
    <row collapsed="false" customFormat="false" customHeight="true" hidden="false" ht="12.8" outlineLevel="0" r="42">
      <c r="B42" s="9"/>
      <c r="C42" s="9"/>
      <c r="D42" s="9"/>
      <c r="E42" s="9"/>
      <c r="F42" s="9"/>
      <c r="G42" s="9"/>
      <c r="H42" s="9"/>
      <c r="I42" s="9"/>
      <c r="J42" s="9" t="n">
        <v>35</v>
      </c>
      <c r="K42" s="9"/>
      <c r="L42" s="9"/>
      <c r="M42" s="9"/>
    </row>
    <row collapsed="false" customFormat="false" customHeight="true" hidden="false" ht="12.8" outlineLevel="0" r="43">
      <c r="B43" s="9"/>
      <c r="C43" s="9"/>
      <c r="D43" s="9"/>
      <c r="E43" s="9"/>
      <c r="F43" s="9"/>
      <c r="G43" s="9"/>
      <c r="H43" s="9"/>
      <c r="I43" s="9"/>
      <c r="J43" s="9" t="n">
        <v>36</v>
      </c>
      <c r="K43" s="9"/>
      <c r="L43" s="9"/>
      <c r="M43" s="9"/>
    </row>
    <row collapsed="false" customFormat="false" customHeight="true" hidden="false" ht="12.8" outlineLevel="0" r="45">
      <c r="C45" s="10" t="s">
        <v>5</v>
      </c>
      <c r="D45" s="10"/>
      <c r="E45" s="10" t="n">
        <f aca="false">AVERAGE(E41:E43)</f>
        <v>4</v>
      </c>
      <c r="F45" s="10" t="n">
        <f aca="false">AVERAGE(F41:F43)</f>
        <v>10</v>
      </c>
      <c r="G45" s="10" t="n">
        <f aca="false">AVERAGE(G41:G43)</f>
        <v>16.5</v>
      </c>
      <c r="H45" s="10" t="n">
        <f aca="false">AVERAGE(H41:H43)</f>
        <v>23</v>
      </c>
      <c r="I45" s="10" t="n">
        <f aca="false">AVERAGE(I41:I43)</f>
        <v>30</v>
      </c>
      <c r="J45" s="10" t="n">
        <f aca="false">AVERAGE(J41:J43)</f>
        <v>36</v>
      </c>
      <c r="K45" s="10" t="n">
        <f aca="false">AVERAGE(K41:K43)</f>
        <v>42</v>
      </c>
      <c r="L45" s="10" t="n">
        <f aca="false">AVERAGE(L41:L43)</f>
        <v>52</v>
      </c>
      <c r="M45" s="10" t="n">
        <f aca="false">AVERAGE(M41:M43)</f>
        <v>43</v>
      </c>
    </row>
    <row collapsed="false" customFormat="false" customHeight="true" hidden="false" ht="12.8" outlineLevel="0" r="46">
      <c r="C46" s="10" t="s">
        <v>6</v>
      </c>
      <c r="D46" s="10"/>
      <c r="E46" s="10" t="n">
        <v>0</v>
      </c>
      <c r="F46" s="10" t="n">
        <v>0</v>
      </c>
      <c r="G46" s="10" t="n">
        <v>0</v>
      </c>
      <c r="H46" s="10" t="n">
        <v>0</v>
      </c>
      <c r="I46" s="10" t="n">
        <v>0</v>
      </c>
      <c r="J46" s="10" t="n">
        <f aca="false">STDEV(J41:J43)</f>
        <v>1</v>
      </c>
      <c r="K46" s="10" t="n">
        <v>0</v>
      </c>
      <c r="L46" s="10" t="n">
        <v>0</v>
      </c>
      <c r="M46" s="10" t="n">
        <v>0</v>
      </c>
    </row>
    <row collapsed="false" customFormat="false" customHeight="true" hidden="false" ht="12.8" outlineLevel="0" r="47">
      <c r="C47" s="10" t="s">
        <v>20</v>
      </c>
      <c r="D47" s="10"/>
      <c r="E47" s="10" t="n">
        <f aca="false">E46/SQRT(COUNT(E41:E43))</f>
        <v>0</v>
      </c>
      <c r="F47" s="10" t="n">
        <f aca="false">F46/SQRT(COUNT(F41:F43))</f>
        <v>0</v>
      </c>
      <c r="G47" s="10" t="n">
        <f aca="false">G46/SQRT(COUNT(G41:G43))</f>
        <v>0</v>
      </c>
      <c r="H47" s="10" t="n">
        <f aca="false">H46/SQRT(COUNT(H41:H43))</f>
        <v>0</v>
      </c>
      <c r="I47" s="10" t="n">
        <f aca="false">I46/SQRT(COUNT(I41:I43))</f>
        <v>0</v>
      </c>
      <c r="J47" s="10" t="n">
        <f aca="false">J46/SQRT(COUNT(J41:J43))</f>
        <v>0.577350269189626</v>
      </c>
      <c r="K47" s="10" t="n">
        <f aca="false">K46/SQRT(COUNT(K41:K43))</f>
        <v>0</v>
      </c>
      <c r="L47" s="10" t="n">
        <f aca="false">L46/SQRT(COUNT(L41:L43))</f>
        <v>0</v>
      </c>
      <c r="M47" s="10" t="n">
        <f aca="false">M46/SQRT(COUNT(M41:M43))</f>
        <v>0</v>
      </c>
    </row>
    <row collapsed="false" customFormat="false" customHeight="true" hidden="false" ht="12.8" outlineLevel="0" r="53">
      <c r="B53" s="11" t="s">
        <v>25</v>
      </c>
    </row>
    <row collapsed="false" customFormat="false" customHeight="true" hidden="false" ht="12.8" outlineLevel="0" r="55">
      <c r="A55" s="0" t="s">
        <v>26</v>
      </c>
      <c r="B55" s="0" t="s">
        <v>11</v>
      </c>
      <c r="C55" s="0" t="s">
        <v>12</v>
      </c>
      <c r="D55" s="0" t="s">
        <v>13</v>
      </c>
      <c r="E55" s="0" t="s">
        <v>14</v>
      </c>
      <c r="F55" s="0" t="s">
        <v>15</v>
      </c>
      <c r="G55" s="0" t="s">
        <v>16</v>
      </c>
      <c r="H55" s="0" t="s">
        <v>17</v>
      </c>
      <c r="I55" s="0" t="s">
        <v>18</v>
      </c>
      <c r="J55" s="0" t="s">
        <v>19</v>
      </c>
    </row>
    <row collapsed="false" customFormat="false" customHeight="false" hidden="false" ht="12.1" outlineLevel="0" r="56">
      <c r="A56" s="0" t="s">
        <v>27</v>
      </c>
      <c r="B56" s="0" t="n">
        <f aca="false">E31*9.81/1000</f>
        <v>0.21582</v>
      </c>
      <c r="C56" s="0" t="n">
        <f aca="false">F31*9.81/1000</f>
        <v>0.161865</v>
      </c>
      <c r="D56" s="0" t="n">
        <f aca="false">G31*9.81/1000</f>
        <v>0.12753</v>
      </c>
      <c r="E56" s="0" t="n">
        <f aca="false">H31*9.81/1000</f>
        <v>0.11772</v>
      </c>
      <c r="F56" s="0" t="n">
        <f aca="false">I31*9.81/1000</f>
        <v>0.11772</v>
      </c>
      <c r="G56" s="0" t="n">
        <f aca="false">J31*9.81/1000</f>
        <v>0.13734</v>
      </c>
      <c r="H56" s="0" t="n">
        <f aca="false">K31*9.81/1000</f>
        <v>0.15696</v>
      </c>
      <c r="I56" s="0" t="n">
        <f aca="false">L31*9.81/1000</f>
        <v>0.1962</v>
      </c>
      <c r="J56" s="0" t="n">
        <f aca="false">M31*9.81/1000</f>
        <v>0.24525</v>
      </c>
    </row>
    <row collapsed="false" customFormat="false" customHeight="true" hidden="false" ht="12.8" outlineLevel="0" r="57">
      <c r="A57" s="0" t="s">
        <v>28</v>
      </c>
      <c r="B57" s="0" t="n">
        <f aca="false">E41*9.81/1000</f>
        <v>0.03924</v>
      </c>
      <c r="C57" s="0" t="n">
        <f aca="false">F41*9.81/1000</f>
        <v>0.0981</v>
      </c>
      <c r="D57" s="0" t="n">
        <f aca="false">G41*9.81/1000</f>
        <v>0.161865</v>
      </c>
      <c r="E57" s="0" t="n">
        <f aca="false">H41*9.81/1000</f>
        <v>0.22563</v>
      </c>
      <c r="F57" s="0" t="n">
        <f aca="false">I41*9.81/1000</f>
        <v>0.2943</v>
      </c>
      <c r="G57" s="0" t="n">
        <f aca="false">J41*9.81/1000</f>
        <v>0.36297</v>
      </c>
      <c r="H57" s="0" t="n">
        <f aca="false">K41*9.81/1000</f>
        <v>0.41202</v>
      </c>
      <c r="I57" s="0" t="n">
        <f aca="false">L41*9.81/1000</f>
        <v>0.51012</v>
      </c>
      <c r="J57" s="0" t="n">
        <f aca="false">M41*9.81/1000</f>
        <v>0.42183</v>
      </c>
    </row>
    <row collapsed="false" customFormat="false" customHeight="true" hidden="false" ht="12.8" outlineLevel="0" r="58">
      <c r="A58" s="0" t="s">
        <v>29</v>
      </c>
      <c r="B58" s="0" t="n">
        <f aca="false">B57/B56</f>
        <v>0.181818181818182</v>
      </c>
      <c r="C58" s="0" t="n">
        <f aca="false">C57/C56</f>
        <v>0.606060606060606</v>
      </c>
      <c r="D58" s="0" t="n">
        <f aca="false">D57/D56</f>
        <v>1.26923076923077</v>
      </c>
      <c r="E58" s="0" t="n">
        <f aca="false">E57/E56</f>
        <v>1.91666666666667</v>
      </c>
      <c r="F58" s="0" t="n">
        <f aca="false">F57/F56</f>
        <v>2.5</v>
      </c>
      <c r="G58" s="0" t="n">
        <f aca="false">G57/G56</f>
        <v>2.64285714285714</v>
      </c>
      <c r="H58" s="0" t="n">
        <f aca="false">H57/H56</f>
        <v>2.625</v>
      </c>
      <c r="I58" s="0" t="n">
        <f aca="false">I57/I56</f>
        <v>2.6</v>
      </c>
      <c r="J58" s="0" t="n">
        <f aca="false">J57/J56</f>
        <v>1.72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LibreOffice/4.0.1.2$Linux_X86_64 LibreOffice_project/84102822e3d61eb989ddd325abf1ac077904985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2013-03-25T16:38:48.00Z</dcterms:created>
  <cp:revision>0</cp:revision>
</cp:coreProperties>
</file>