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9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N25" i="1"/>
  <c r="N24"/>
  <c r="M25"/>
  <c r="M24"/>
  <c r="L25"/>
  <c r="L24"/>
  <c r="N19"/>
  <c r="M19"/>
  <c r="N18"/>
  <c r="M18"/>
  <c r="L19"/>
  <c r="L18"/>
  <c r="G25"/>
  <c r="H25"/>
  <c r="I25"/>
  <c r="J25"/>
  <c r="K25"/>
  <c r="F25"/>
  <c r="G24"/>
  <c r="H24"/>
  <c r="I24"/>
  <c r="J24"/>
  <c r="K24"/>
  <c r="F24"/>
  <c r="G19"/>
  <c r="H19"/>
  <c r="I19"/>
  <c r="J19"/>
  <c r="K19"/>
  <c r="F19"/>
  <c r="G18"/>
  <c r="H18"/>
  <c r="I18"/>
  <c r="J18"/>
  <c r="K18"/>
  <c r="F18"/>
  <c r="G12"/>
  <c r="H12"/>
  <c r="I12"/>
  <c r="J12"/>
  <c r="K12"/>
  <c r="F12"/>
</calcChain>
</file>

<file path=xl/sharedStrings.xml><?xml version="1.0" encoding="utf-8"?>
<sst xmlns="http://schemas.openxmlformats.org/spreadsheetml/2006/main" count="23" uniqueCount="17">
  <si>
    <t>n</t>
  </si>
  <si>
    <t>irgendwo</t>
  </si>
  <si>
    <t>f [Hz]</t>
  </si>
  <si>
    <t>Measurements</t>
  </si>
  <si>
    <t>l [m]</t>
  </si>
  <si>
    <t>F[kp][N]</t>
  </si>
  <si>
    <t>Mass per Length</t>
  </si>
  <si>
    <t>Displacement velocity</t>
  </si>
  <si>
    <t>v = lamda * freq</t>
  </si>
  <si>
    <t>Wavelength</t>
  </si>
  <si>
    <t>v [m/s]</t>
  </si>
  <si>
    <t>u = 1/(v^2/K)</t>
  </si>
  <si>
    <t>u [kg/m]</t>
  </si>
  <si>
    <t>lambda = 2*l/n</t>
  </si>
  <si>
    <t>Mean</t>
  </si>
  <si>
    <t>StdErrMean</t>
  </si>
  <si>
    <t>Stdev</t>
  </si>
</sst>
</file>

<file path=xl/styles.xml><?xml version="1.0" encoding="utf-8"?>
<styleSheet xmlns="http://schemas.openxmlformats.org/spreadsheetml/2006/main">
  <numFmts count="1">
    <numFmt numFmtId="168" formatCode="0.000E+00"/>
  </numFmts>
  <fonts count="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2" fillId="2" borderId="0" xfId="2"/>
    <xf numFmtId="0" fontId="3" fillId="3" borderId="0" xfId="1"/>
    <xf numFmtId="0" fontId="1" fillId="8" borderId="0" xfId="7"/>
    <xf numFmtId="0" fontId="1" fillId="7" borderId="0" xfId="6"/>
    <xf numFmtId="0" fontId="1" fillId="4" borderId="0" xfId="3"/>
    <xf numFmtId="0" fontId="1" fillId="6" borderId="0" xfId="5"/>
    <xf numFmtId="0" fontId="1" fillId="5" borderId="0" xfId="4"/>
    <xf numFmtId="168" fontId="1" fillId="5" borderId="0" xfId="4" applyNumberFormat="1"/>
    <xf numFmtId="168" fontId="1" fillId="6" borderId="0" xfId="5" applyNumberFormat="1"/>
    <xf numFmtId="168" fontId="1" fillId="7" borderId="0" xfId="6" applyNumberFormat="1"/>
    <xf numFmtId="168" fontId="1" fillId="4" borderId="0" xfId="3" applyNumberFormat="1"/>
  </cellXfs>
  <cellStyles count="8">
    <cellStyle name="20% - Akzent1" xfId="3" builtinId="30"/>
    <cellStyle name="20% - Akzent3" xfId="4" builtinId="38"/>
    <cellStyle name="20% - Akzent4" xfId="5" builtinId="42"/>
    <cellStyle name="20% - Akzent6" xfId="6" builtinId="50"/>
    <cellStyle name="40% - Akzent6" xfId="7" builtinId="51"/>
    <cellStyle name="Gut" xfId="2" builtinId="26"/>
    <cellStyle name="Neutral" xfId="1" builtinId="2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P25"/>
  <sheetViews>
    <sheetView tabSelected="1" zoomScaleNormal="100" workbookViewId="0">
      <selection activeCell="M18" sqref="M18"/>
    </sheetView>
  </sheetViews>
  <sheetFormatPr baseColWidth="10" defaultRowHeight="12.75"/>
  <cols>
    <col min="1" max="1" width="11.5703125"/>
    <col min="2" max="2" width="15.85546875" bestFit="1" customWidth="1"/>
    <col min="3" max="3" width="11.5703125"/>
    <col min="5" max="5" width="11.5703125"/>
    <col min="6" max="11" width="13.28515625" bestFit="1" customWidth="1"/>
    <col min="12" max="14" width="12.28515625" bestFit="1" customWidth="1"/>
    <col min="15" max="1026" width="11.5703125"/>
  </cols>
  <sheetData>
    <row r="6" spans="2:16" ht="15">
      <c r="L6" s="7" t="s">
        <v>14</v>
      </c>
      <c r="M6" s="6" t="s">
        <v>15</v>
      </c>
      <c r="N6" s="4" t="s">
        <v>16</v>
      </c>
    </row>
    <row r="7" spans="2:16" ht="15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7"/>
      <c r="M7" s="6"/>
      <c r="N7" s="4"/>
      <c r="P7" s="1"/>
    </row>
    <row r="8" spans="2:16" ht="15">
      <c r="B8" s="1" t="s">
        <v>4</v>
      </c>
      <c r="C8" s="1">
        <v>1</v>
      </c>
      <c r="D8" s="1"/>
      <c r="E8" s="1" t="s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7"/>
      <c r="M8" s="6"/>
      <c r="N8" s="4"/>
      <c r="P8" s="1" t="s">
        <v>1</v>
      </c>
    </row>
    <row r="9" spans="2:16" ht="15">
      <c r="B9" s="1" t="s">
        <v>5</v>
      </c>
      <c r="C9" s="1">
        <v>1.5</v>
      </c>
      <c r="D9" s="1">
        <v>14.7</v>
      </c>
      <c r="E9" s="1" t="s">
        <v>2</v>
      </c>
      <c r="F9" s="1">
        <v>63.8</v>
      </c>
      <c r="G9" s="1">
        <v>125.1</v>
      </c>
      <c r="H9" s="1">
        <v>186.9</v>
      </c>
      <c r="I9" s="1">
        <v>248.4</v>
      </c>
      <c r="J9" s="1">
        <v>311</v>
      </c>
      <c r="K9" s="1">
        <v>371.6</v>
      </c>
      <c r="L9" s="7"/>
      <c r="M9" s="6"/>
      <c r="N9" s="4"/>
      <c r="P9" s="1"/>
    </row>
    <row r="10" spans="2:16" ht="15">
      <c r="B10" s="1" t="s">
        <v>5</v>
      </c>
      <c r="C10" s="1">
        <v>3</v>
      </c>
      <c r="D10" s="1">
        <v>29.4</v>
      </c>
      <c r="E10" s="1" t="s">
        <v>2</v>
      </c>
      <c r="F10" s="1">
        <v>87.23</v>
      </c>
      <c r="G10" s="1">
        <v>172</v>
      </c>
      <c r="H10" s="1">
        <v>258.5</v>
      </c>
      <c r="I10" s="1">
        <v>344</v>
      </c>
      <c r="J10" s="1">
        <v>430.4</v>
      </c>
      <c r="K10" s="1">
        <v>514.6</v>
      </c>
      <c r="L10" s="7"/>
      <c r="M10" s="6"/>
      <c r="N10" s="4"/>
      <c r="P10" s="1">
        <v>1562</v>
      </c>
    </row>
    <row r="11" spans="2:16" ht="15">
      <c r="L11" s="7"/>
      <c r="M11" s="6"/>
      <c r="N11" s="4"/>
    </row>
    <row r="12" spans="2:16" ht="15">
      <c r="B12" s="2" t="s">
        <v>9</v>
      </c>
      <c r="C12" s="2"/>
      <c r="D12" s="2" t="s">
        <v>13</v>
      </c>
      <c r="E12" s="2"/>
      <c r="F12" s="2">
        <f>2*$C$8/F8</f>
        <v>2</v>
      </c>
      <c r="G12" s="2">
        <f t="shared" ref="G12:K12" si="0">2*$C$8/G8</f>
        <v>1</v>
      </c>
      <c r="H12" s="2">
        <f t="shared" si="0"/>
        <v>0.66666666666666663</v>
      </c>
      <c r="I12" s="2">
        <f t="shared" si="0"/>
        <v>0.5</v>
      </c>
      <c r="J12" s="2">
        <f t="shared" si="0"/>
        <v>0.4</v>
      </c>
      <c r="K12" s="2">
        <f t="shared" si="0"/>
        <v>0.33333333333333331</v>
      </c>
      <c r="L12" s="7"/>
      <c r="M12" s="6"/>
      <c r="N12" s="4"/>
    </row>
    <row r="13" spans="2:16" ht="15">
      <c r="L13" s="7"/>
      <c r="M13" s="6"/>
      <c r="N13" s="4"/>
    </row>
    <row r="14" spans="2:16" ht="15">
      <c r="L14" s="7"/>
      <c r="M14" s="6"/>
      <c r="N14" s="4"/>
    </row>
    <row r="15" spans="2:16" ht="15">
      <c r="L15" s="7"/>
      <c r="M15" s="6"/>
      <c r="N15" s="4"/>
    </row>
    <row r="16" spans="2:16" ht="15">
      <c r="B16" s="3" t="s">
        <v>7</v>
      </c>
      <c r="C16" s="3"/>
      <c r="D16" s="3" t="s">
        <v>8</v>
      </c>
      <c r="E16" s="3"/>
      <c r="F16" s="3"/>
      <c r="G16" s="3"/>
      <c r="H16" s="3"/>
      <c r="I16" s="3"/>
      <c r="J16" s="3"/>
      <c r="K16" s="3"/>
      <c r="L16" s="7"/>
      <c r="M16" s="6"/>
      <c r="N16" s="4"/>
    </row>
    <row r="17" spans="2:14" ht="15">
      <c r="B17" s="3"/>
      <c r="C17" s="3"/>
      <c r="D17" s="3"/>
      <c r="E17" s="3" t="s">
        <v>0</v>
      </c>
      <c r="F17" s="3">
        <v>1</v>
      </c>
      <c r="G17" s="3">
        <v>2</v>
      </c>
      <c r="H17" s="3">
        <v>3</v>
      </c>
      <c r="I17" s="3">
        <v>4</v>
      </c>
      <c r="J17" s="3">
        <v>5</v>
      </c>
      <c r="K17" s="3">
        <v>6</v>
      </c>
      <c r="L17" s="7"/>
      <c r="M17" s="6"/>
      <c r="N17" s="4"/>
    </row>
    <row r="18" spans="2:14" ht="15">
      <c r="B18" s="3"/>
      <c r="C18" s="3"/>
      <c r="D18" s="3"/>
      <c r="E18" s="3" t="s">
        <v>10</v>
      </c>
      <c r="F18" s="3">
        <f>F12*F9</f>
        <v>127.6</v>
      </c>
      <c r="G18" s="3">
        <f t="shared" ref="G18:K18" si="1">G12*G9</f>
        <v>125.1</v>
      </c>
      <c r="H18" s="3">
        <f t="shared" si="1"/>
        <v>124.6</v>
      </c>
      <c r="I18" s="3">
        <f t="shared" si="1"/>
        <v>124.2</v>
      </c>
      <c r="J18" s="3">
        <f t="shared" si="1"/>
        <v>124.4</v>
      </c>
      <c r="K18" s="3">
        <f t="shared" si="1"/>
        <v>123.86666666666667</v>
      </c>
      <c r="L18" s="7">
        <f>AVERAGE(F18:K18)</f>
        <v>124.96111111111111</v>
      </c>
      <c r="M18" s="6">
        <f>AVEDEV(F18:K18)</f>
        <v>0.92592592592592149</v>
      </c>
      <c r="N18" s="4">
        <f>STDEV(F18:K18)</f>
        <v>1.3568618478228309</v>
      </c>
    </row>
    <row r="19" spans="2:14" ht="15">
      <c r="B19" s="3"/>
      <c r="C19" s="3"/>
      <c r="D19" s="3"/>
      <c r="E19" s="3" t="s">
        <v>10</v>
      </c>
      <c r="F19" s="3">
        <f>F12*F10</f>
        <v>174.46</v>
      </c>
      <c r="G19" s="3">
        <f t="shared" ref="G19:K19" si="2">G12*G10</f>
        <v>172</v>
      </c>
      <c r="H19" s="3">
        <f t="shared" si="2"/>
        <v>172.33333333333331</v>
      </c>
      <c r="I19" s="3">
        <f t="shared" si="2"/>
        <v>172</v>
      </c>
      <c r="J19" s="3">
        <f t="shared" si="2"/>
        <v>172.16</v>
      </c>
      <c r="K19" s="3">
        <f t="shared" si="2"/>
        <v>171.53333333333333</v>
      </c>
      <c r="L19" s="7">
        <f>AVERAGE(F19:K19)</f>
        <v>172.41444444444446</v>
      </c>
      <c r="M19" s="6">
        <f>AVEDEV(F19:K19)</f>
        <v>0.68185185185186492</v>
      </c>
      <c r="N19" s="4">
        <f>STDEV(F19:K19)</f>
        <v>1.0368706480260594</v>
      </c>
    </row>
    <row r="20" spans="2:14" ht="15">
      <c r="L20" s="7"/>
      <c r="M20" s="6"/>
      <c r="N20" s="4"/>
    </row>
    <row r="21" spans="2:14" ht="15">
      <c r="L21" s="7"/>
      <c r="M21" s="6"/>
      <c r="N21" s="4"/>
    </row>
    <row r="22" spans="2:14" ht="15">
      <c r="B22" s="5" t="s">
        <v>6</v>
      </c>
      <c r="C22" s="5"/>
      <c r="D22" s="5" t="s">
        <v>11</v>
      </c>
      <c r="E22" s="5"/>
      <c r="F22" s="5"/>
      <c r="G22" s="5"/>
      <c r="H22" s="5"/>
      <c r="I22" s="5"/>
      <c r="J22" s="5"/>
      <c r="K22" s="5"/>
      <c r="L22" s="7"/>
      <c r="M22" s="6"/>
      <c r="N22" s="4"/>
    </row>
    <row r="23" spans="2:14" ht="15">
      <c r="B23" s="5"/>
      <c r="C23" s="5"/>
      <c r="D23" s="5"/>
      <c r="E23" s="5" t="s">
        <v>0</v>
      </c>
      <c r="F23" s="5">
        <v>1</v>
      </c>
      <c r="G23" s="5">
        <v>2</v>
      </c>
      <c r="H23" s="5">
        <v>3</v>
      </c>
      <c r="I23" s="5">
        <v>4</v>
      </c>
      <c r="J23" s="5">
        <v>5</v>
      </c>
      <c r="K23" s="5">
        <v>6</v>
      </c>
      <c r="L23" s="7"/>
      <c r="M23" s="6"/>
      <c r="N23" s="4"/>
    </row>
    <row r="24" spans="2:14" ht="15">
      <c r="B24" s="5"/>
      <c r="C24" s="5"/>
      <c r="D24" s="5"/>
      <c r="E24" s="5" t="s">
        <v>12</v>
      </c>
      <c r="F24" s="11">
        <f>1/(F18^2/$D$9)</f>
        <v>9.0285079745678601E-4</v>
      </c>
      <c r="G24" s="11">
        <f t="shared" ref="G24:K24" si="3">1/(G18^2/$D$9)</f>
        <v>9.3929652441116656E-4</v>
      </c>
      <c r="H24" s="11">
        <f t="shared" si="3"/>
        <v>9.4685014518368902E-4</v>
      </c>
      <c r="I24" s="11">
        <f t="shared" si="3"/>
        <v>9.5295883995736945E-4</v>
      </c>
      <c r="J24" s="11">
        <f t="shared" si="3"/>
        <v>9.4989712678735731E-4</v>
      </c>
      <c r="K24" s="11">
        <f t="shared" si="3"/>
        <v>9.580946907504971E-4</v>
      </c>
      <c r="L24" s="8">
        <f>AVERAGE(F24:K24)</f>
        <v>9.41658020757811E-4</v>
      </c>
      <c r="M24" s="9">
        <f>AVEDEV(F24:K24)</f>
        <v>1.3722906549223053E-5</v>
      </c>
      <c r="N24" s="10">
        <f>STDEV(F24:K24)</f>
        <v>2.0021443027815524E-5</v>
      </c>
    </row>
    <row r="25" spans="2:14" ht="15">
      <c r="B25" s="5"/>
      <c r="C25" s="5"/>
      <c r="D25" s="5"/>
      <c r="E25" s="5" t="s">
        <v>12</v>
      </c>
      <c r="F25" s="11">
        <f>1/(F19^2/$D$10)</f>
        <v>9.6595210699058996E-4</v>
      </c>
      <c r="G25" s="11">
        <f t="shared" ref="G25:K25" si="4">1/(G19^2/$D$10)</f>
        <v>9.9378042184964841E-4</v>
      </c>
      <c r="H25" s="11">
        <f t="shared" si="4"/>
        <v>9.8993972815940821E-4</v>
      </c>
      <c r="I25" s="11">
        <f t="shared" si="4"/>
        <v>9.9378042184964841E-4</v>
      </c>
      <c r="J25" s="11">
        <f t="shared" si="4"/>
        <v>9.9193410469728175E-4</v>
      </c>
      <c r="K25" s="11">
        <f t="shared" si="4"/>
        <v>9.9919505510979892E-4</v>
      </c>
      <c r="L25" s="8">
        <f>AVERAGE(F25:K25)</f>
        <v>9.8909697310939609E-4</v>
      </c>
      <c r="M25" s="9">
        <f>AVEDEV(F25:K25)</f>
        <v>7.7149553729352321E-6</v>
      </c>
      <c r="N25" s="10">
        <f>STDEV(F25:K25)</f>
        <v>1.1749766156573172E-5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Urs Gerber</cp:lastModifiedBy>
  <cp:revision>0</cp:revision>
  <dcterms:created xsi:type="dcterms:W3CDTF">2013-03-07T13:13:32Z</dcterms:created>
  <dcterms:modified xsi:type="dcterms:W3CDTF">2013-03-13T21:16:40Z</dcterms:modified>
</cp:coreProperties>
</file>