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93" windowHeight="8192" windowWidth="16384" xWindow="0" yWindow="0"/>
  </bookViews>
  <sheets>
    <sheet name="Sheet1" sheetId="1" state="visible" r:id="rId2"/>
    <sheet name="Dampened oscillations" sheetId="2" state="visible" r:id="rId3"/>
    <sheet name="Damp. Osc. Dia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<sst xmlns="http://schemas.openxmlformats.org/spreadsheetml/2006/main" count="60" uniqueCount="26">
  <si>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</si>
  <si>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</si>
  <si>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</si>
  <si>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</si>
  <si>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</si>
  <si>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</si>
  <si>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</si>
  <si>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</si>
  <si>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</si>
  <si>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</si>
  <si>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</si>
  <si>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Kf avg</t>
  </si>
  <si>
    <t>A links</t>
  </si>
  <si>
    <t>A rechts</t>
  </si>
  <si>
    <t>A max mean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</si>
  <si>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</si>
  <si>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</si>
  <si>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</si>
  <si>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</si>
  <si>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</si>
  <si>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</si>
  <si>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</si>
  <si>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</si>
  <si>
    <t>x mean</t>
  </si>
  <si>
    <t>x std dev</t>
  </si>
  <si>
    <t>x std err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</si>
</sst>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  <font>
      <name val="Calibri"/>
      <family val="2"/>
      <b val="true"/>
      <color rgb="FF000000"/>
      <sz val="1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"I = 0.3A"</c:f>
              <c:strCache>
                <c:ptCount val="1"/>
                <c:pt idx="0">
                  <c:v>I = 0.3A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Sheet1!$J$16:$J$36</c:f>
              <c:numCache>
                <c:formatCode>General</c:formatCode>
                <c:ptCount val="21"/>
                <c:pt idx="0">
                  <c:v>4.71238898038468</c:v>
                </c:pt>
                <c:pt idx="1">
                  <c:v>9.80176907920015</c:v>
                </c:pt>
                <c:pt idx="2">
                  <c:v>9.80176907920015</c:v>
                </c:pt>
                <c:pt idx="3">
                  <c:v>11.1840698467797</c:v>
                </c:pt>
                <c:pt idx="4">
                  <c:v>11.3097335529232</c:v>
                </c:pt>
                <c:pt idx="5">
                  <c:v>11.9380520836412</c:v>
                </c:pt>
                <c:pt idx="6">
                  <c:v>12.2207954224643</c:v>
                </c:pt>
                <c:pt idx="7">
                  <c:v>12.5663706143592</c:v>
                </c:pt>
                <c:pt idx="8">
                  <c:v>12.5663706143592</c:v>
                </c:pt>
                <c:pt idx="9">
                  <c:v>12.5663706143592</c:v>
                </c:pt>
                <c:pt idx="10">
                  <c:v>12.6920343205028</c:v>
                </c:pt>
                <c:pt idx="11">
                  <c:v>12.7548661735745</c:v>
                </c:pt>
                <c:pt idx="12">
                  <c:v>12.7674325441889</c:v>
                </c:pt>
                <c:pt idx="13">
                  <c:v>12.8176980266463</c:v>
                </c:pt>
                <c:pt idx="14">
                  <c:v>12.9433617327899</c:v>
                </c:pt>
                <c:pt idx="15">
                  <c:v>13.3203528512207</c:v>
                </c:pt>
                <c:pt idx="16">
                  <c:v>13.3831847042925</c:v>
                </c:pt>
                <c:pt idx="17">
                  <c:v>13.6973439696515</c:v>
                </c:pt>
                <c:pt idx="18">
                  <c:v>14.5769899126566</c:v>
                </c:pt>
                <c:pt idx="19">
                  <c:v>15.3309721495182</c:v>
                </c:pt>
                <c:pt idx="20">
                  <c:v>23.4991130488516</c:v>
                </c:pt>
              </c:numCache>
            </c:numRef>
          </c:xVal>
          <c:yVal>
            <c:numRef>
              <c:f>Sheet1!$M$16:$M$36</c:f>
              <c:numCache>
                <c:formatCode>General</c:formatCode>
                <c:ptCount val="21"/>
                <c:pt idx="0">
                  <c:v>0.05</c:v>
                </c:pt>
                <c:pt idx="1">
                  <c:v>0.75</c:v>
                </c:pt>
                <c:pt idx="2">
                  <c:v>0.7</c:v>
                </c:pt>
                <c:pt idx="3">
                  <c:v>1.35</c:v>
                </c:pt>
                <c:pt idx="4">
                  <c:v>1.45</c:v>
                </c:pt>
                <c:pt idx="5">
                  <c:v>2.3</c:v>
                </c:pt>
                <c:pt idx="6">
                  <c:v>2.65</c:v>
                </c:pt>
                <c:pt idx="7">
                  <c:v>4.35</c:v>
                </c:pt>
                <c:pt idx="8">
                  <c:v>5.125</c:v>
                </c:pt>
                <c:pt idx="9">
                  <c:v>4</c:v>
                </c:pt>
                <c:pt idx="10">
                  <c:v>6.9</c:v>
                </c:pt>
                <c:pt idx="11">
                  <c:v>6.075</c:v>
                </c:pt>
                <c:pt idx="12">
                  <c:v>5.6</c:v>
                </c:pt>
                <c:pt idx="13">
                  <c:v>6.225</c:v>
                </c:pt>
                <c:pt idx="14">
                  <c:v>4.975</c:v>
                </c:pt>
                <c:pt idx="15">
                  <c:v>3.175</c:v>
                </c:pt>
                <c:pt idx="16">
                  <c:v>3.075</c:v>
                </c:pt>
                <c:pt idx="17">
                  <c:v>2.15</c:v>
                </c:pt>
                <c:pt idx="18">
                  <c:v>1.6</c:v>
                </c:pt>
                <c:pt idx="19">
                  <c:v>1.2</c:v>
                </c:pt>
                <c:pt idx="20">
                  <c:v>0.65</c:v>
                </c:pt>
              </c:numCache>
            </c:numRef>
          </c:yVal>
        </c:ser>
        <c:ser>
          <c:idx val="1"/>
          <c:order val="1"/>
          <c:tx>
            <c:strRef>
              <c:f>"I = 0.8A"</c:f>
              <c:strCache>
                <c:ptCount val="1"/>
                <c:pt idx="0">
                  <c:v>I = 0.8A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Sheet1!$J$40:$J$49</c:f>
              <c:numCache>
                <c:formatCode>General</c:formatCode>
                <c:ptCount val="10"/>
                <c:pt idx="0">
                  <c:v>8.54513201776423</c:v>
                </c:pt>
                <c:pt idx="1">
                  <c:v>10.6185831691335</c:v>
                </c:pt>
                <c:pt idx="2">
                  <c:v>11.4353972590668</c:v>
                </c:pt>
                <c:pt idx="3">
                  <c:v>12.0637157897848</c:v>
                </c:pt>
                <c:pt idx="4">
                  <c:v>12.8176980266463</c:v>
                </c:pt>
                <c:pt idx="5">
                  <c:v>13.0690254389335</c:v>
                </c:pt>
                <c:pt idx="6">
                  <c:v>15.3309721495182</c:v>
                </c:pt>
                <c:pt idx="7">
                  <c:v>16.3362817986669</c:v>
                </c:pt>
                <c:pt idx="8">
                  <c:v>17.5929188601028</c:v>
                </c:pt>
                <c:pt idx="9">
                  <c:v>19.2265470399695</c:v>
                </c:pt>
              </c:numCache>
            </c:numRef>
          </c:xVal>
          <c:yVal>
            <c:numRef>
              <c:f>Sheet1!$M$40:$M$49</c:f>
              <c:numCache>
                <c:formatCode>General</c:formatCode>
                <c:ptCount val="10"/>
                <c:pt idx="0">
                  <c:v>0.2</c:v>
                </c:pt>
                <c:pt idx="1">
                  <c:v>0.525</c:v>
                </c:pt>
                <c:pt idx="2">
                  <c:v>0.7</c:v>
                </c:pt>
                <c:pt idx="3">
                  <c:v>0.8</c:v>
                </c:pt>
                <c:pt idx="4">
                  <c:v>1.075</c:v>
                </c:pt>
                <c:pt idx="5">
                  <c:v>1.1</c:v>
                </c:pt>
                <c:pt idx="6">
                  <c:v>0.75</c:v>
                </c:pt>
                <c:pt idx="7">
                  <c:v>0.65</c:v>
                </c:pt>
                <c:pt idx="8">
                  <c:v>0.55</c:v>
                </c:pt>
                <c:pt idx="9">
                  <c:v>0.475</c:v>
                </c:pt>
              </c:numCache>
            </c:numRef>
          </c:yVal>
        </c:ser>
        <c:axId val="18391379"/>
        <c:axId val="46153442"/>
      </c:scatterChart>
      <c:valAx>
        <c:axId val="18391379"/>
        <c:scaling>
          <c:orientation val="minMax"/>
        </c:scaling>
        <c:axPos val="b"/>
        <c:majorTickMark val="out"/>
        <c:minorTickMark val="none"/>
        <c:tickLblPos val="nextTo"/>
        <c:crossAx val="46153442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615344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839137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I = 0.65 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"I = 0.65 A"</c:f>
              <c:strCache>
                <c:ptCount val="1"/>
                <c:pt idx="0">
                  <c:v>I = 0.65 A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'Dampened oscillations'!$A$7:$A$28</c:f>
              <c:numCache>
                <c:formatCode>General</c:formatCode>
                <c:ptCount val="22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5.1</c:v>
                </c:pt>
                <c:pt idx="6">
                  <c:v>6.12</c:v>
                </c:pt>
                <c:pt idx="7">
                  <c:v>7.14</c:v>
                </c:pt>
                <c:pt idx="8">
                  <c:v>8.16</c:v>
                </c:pt>
                <c:pt idx="9">
                  <c:v>9.18</c:v>
                </c:pt>
                <c:pt idx="10">
                  <c:v>10.2</c:v>
                </c:pt>
                <c:pt idx="11">
                  <c:v>11.22</c:v>
                </c:pt>
                <c:pt idx="12">
                  <c:v>12.24</c:v>
                </c:pt>
                <c:pt idx="13">
                  <c:v>13.26</c:v>
                </c:pt>
                <c:pt idx="14">
                  <c:v>14.28</c:v>
                </c:pt>
                <c:pt idx="15">
                  <c:v>15.3</c:v>
                </c:pt>
                <c:pt idx="16">
                  <c:v>16.32</c:v>
                </c:pt>
                <c:pt idx="17">
                  <c:v>17.34</c:v>
                </c:pt>
                <c:pt idx="18">
                  <c:v>18.36</c:v>
                </c:pt>
                <c:pt idx="19">
                  <c:v>19.38</c:v>
                </c:pt>
                <c:pt idx="20">
                  <c:v>20.4</c:v>
                </c:pt>
                <c:pt idx="21">
                  <c:v>21.42</c:v>
                </c:pt>
              </c:numCache>
            </c:numRef>
          </c:xVal>
          <c:yVal>
            <c:numRef>
              <c:f>'Dampened oscillations'!$D$7:$D$28</c:f>
              <c:numCache>
                <c:formatCode>General</c:formatCode>
                <c:ptCount val="22"/>
                <c:pt idx="0">
                  <c:v>6</c:v>
                </c:pt>
                <c:pt idx="1">
                  <c:v>4.75</c:v>
                </c:pt>
                <c:pt idx="2">
                  <c:v>3.775</c:v>
                </c:pt>
                <c:pt idx="3">
                  <c:v>3</c:v>
                </c:pt>
                <c:pt idx="4">
                  <c:v>2.4</c:v>
                </c:pt>
                <c:pt idx="5">
                  <c:v>1.875</c:v>
                </c:pt>
                <c:pt idx="6">
                  <c:v>1.5</c:v>
                </c:pt>
                <c:pt idx="7">
                  <c:v>1.125</c:v>
                </c:pt>
                <c:pt idx="8">
                  <c:v>0.9</c:v>
                </c:pt>
                <c:pt idx="9">
                  <c:v>0.7</c:v>
                </c:pt>
                <c:pt idx="10">
                  <c:v>0.55</c:v>
                </c:pt>
                <c:pt idx="11">
                  <c:v>0.4</c:v>
                </c:pt>
                <c:pt idx="12">
                  <c:v>0.3</c:v>
                </c:pt>
                <c:pt idx="13">
                  <c:v>0.23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0.085</c:v>
                </c:pt>
                <c:pt idx="18">
                  <c:v>0.06</c:v>
                </c:pt>
                <c:pt idx="19">
                  <c:v>0.04</c:v>
                </c:pt>
                <c:pt idx="20">
                  <c:v>0.02</c:v>
                </c:pt>
                <c:pt idx="21">
                  <c:v>0.025</c:v>
                </c:pt>
              </c:numCache>
            </c:numRef>
          </c:yVal>
        </c:ser>
        <c:axId val="59012002"/>
        <c:axId val="28515785"/>
      </c:scatterChart>
      <c:valAx>
        <c:axId val="59012002"/>
        <c:scaling>
          <c:orientation val="minMax"/>
        </c:scaling>
        <c:axPos val="b"/>
        <c:majorTickMark val="out"/>
        <c:minorTickMark val="none"/>
        <c:tickLblPos val="nextTo"/>
        <c:crossAx val="28515785"/>
        <c:crossesAt val="1"/>
        <c:spPr>
          <a:ln w="9360">
            <a:solidFill>
              <a:srgbClr val="878787"/>
            </a:solidFill>
            <a:round/>
          </a:ln>
        </c:spPr>
      </c:valAx>
      <c:valAx>
        <c:axId val="28515785"/>
        <c:scaling>
          <c:orientation val="minMax"/>
          <c:logBase val="1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901200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I = 0.8 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"I = 0.8 A"</c:f>
              <c:strCache>
                <c:ptCount val="1"/>
                <c:pt idx="0">
                  <c:v>I = 0.8 A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'Dampened oscillations'!$H$7:$H$22</c:f>
              <c:numCache>
                <c:formatCode>General</c:formatCode>
                <c:ptCount val="16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5.1</c:v>
                </c:pt>
                <c:pt idx="6">
                  <c:v>6.12</c:v>
                </c:pt>
                <c:pt idx="7">
                  <c:v>7.14</c:v>
                </c:pt>
                <c:pt idx="8">
                  <c:v>8.16</c:v>
                </c:pt>
                <c:pt idx="9">
                  <c:v>9.18</c:v>
                </c:pt>
                <c:pt idx="10">
                  <c:v>10.2</c:v>
                </c:pt>
                <c:pt idx="11">
                  <c:v>11.22</c:v>
                </c:pt>
                <c:pt idx="12">
                  <c:v>12.24</c:v>
                </c:pt>
                <c:pt idx="13">
                  <c:v>13.26</c:v>
                </c:pt>
                <c:pt idx="14">
                  <c:v>14.28</c:v>
                </c:pt>
                <c:pt idx="15">
                  <c:v>15.3</c:v>
                </c:pt>
              </c:numCache>
            </c:numRef>
          </c:xVal>
          <c:yVal>
            <c:numRef>
              <c:f>'Dampened oscillations'!$K$7:$K$22</c:f>
              <c:numCache>
                <c:formatCode>General</c:formatCode>
                <c:ptCount val="16"/>
                <c:pt idx="0">
                  <c:v>6</c:v>
                </c:pt>
                <c:pt idx="1">
                  <c:v>4.275</c:v>
                </c:pt>
                <c:pt idx="2">
                  <c:v>3.025</c:v>
                </c:pt>
                <c:pt idx="3">
                  <c:v>2.125</c:v>
                </c:pt>
                <c:pt idx="4">
                  <c:v>1.5</c:v>
                </c:pt>
                <c:pt idx="5">
                  <c:v>1.05</c:v>
                </c:pt>
                <c:pt idx="6">
                  <c:v>0.725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0.075</c:v>
                </c:pt>
                <c:pt idx="13">
                  <c:v>0.05</c:v>
                </c:pt>
                <c:pt idx="14">
                  <c:v>0.015</c:v>
                </c:pt>
                <c:pt idx="15">
                  <c:v>0.01</c:v>
                </c:pt>
              </c:numCache>
            </c:numRef>
          </c:yVal>
        </c:ser>
        <c:axId val="26480541"/>
        <c:axId val="42076331"/>
      </c:scatterChart>
      <c:valAx>
        <c:axId val="26480541"/>
        <c:scaling>
          <c:orientation val="minMax"/>
        </c:scaling>
        <c:axPos val="b"/>
        <c:majorTickMark val="out"/>
        <c:minorTickMark val="none"/>
        <c:tickLblPos val="nextTo"/>
        <c:crossAx val="42076331"/>
        <c:crossesAt val="1"/>
        <c:spPr>
          <a:ln w="9360">
            <a:solidFill>
              <a:srgbClr val="878787"/>
            </a:solidFill>
            <a:round/>
          </a:ln>
        </c:spPr>
      </c:valAx>
      <c:valAx>
        <c:axId val="42076331"/>
        <c:scaling>
          <c:orientation val="minMax"/>
          <c:logBase val="1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648054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I = 0.5 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"I = 0.5 A"</c:f>
              <c:strCache>
                <c:ptCount val="1"/>
                <c:pt idx="0">
                  <c:v>I = 0.5 A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'Dampened oscillations'!$O$7:$O$36</c:f>
              <c:numCache>
                <c:formatCode>General</c:formatCode>
                <c:ptCount val="30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5.1</c:v>
                </c:pt>
                <c:pt idx="6">
                  <c:v>6.12</c:v>
                </c:pt>
                <c:pt idx="7">
                  <c:v>7.14</c:v>
                </c:pt>
                <c:pt idx="8">
                  <c:v>8.16</c:v>
                </c:pt>
                <c:pt idx="9">
                  <c:v>9.18</c:v>
                </c:pt>
                <c:pt idx="10">
                  <c:v>10.2</c:v>
                </c:pt>
                <c:pt idx="11">
                  <c:v>11.22</c:v>
                </c:pt>
                <c:pt idx="12">
                  <c:v>12.24</c:v>
                </c:pt>
                <c:pt idx="13">
                  <c:v>13.26</c:v>
                </c:pt>
                <c:pt idx="14">
                  <c:v>14.28</c:v>
                </c:pt>
                <c:pt idx="15">
                  <c:v>15.3</c:v>
                </c:pt>
                <c:pt idx="16">
                  <c:v>16.32</c:v>
                </c:pt>
                <c:pt idx="17">
                  <c:v>17.34</c:v>
                </c:pt>
                <c:pt idx="18">
                  <c:v>18.36</c:v>
                </c:pt>
                <c:pt idx="19">
                  <c:v>19.38</c:v>
                </c:pt>
                <c:pt idx="20">
                  <c:v>20.4</c:v>
                </c:pt>
                <c:pt idx="21">
                  <c:v>21.42</c:v>
                </c:pt>
                <c:pt idx="22">
                  <c:v>22.44</c:v>
                </c:pt>
                <c:pt idx="23">
                  <c:v>23.46</c:v>
                </c:pt>
                <c:pt idx="24">
                  <c:v>24.48</c:v>
                </c:pt>
                <c:pt idx="25">
                  <c:v>25.5</c:v>
                </c:pt>
                <c:pt idx="26">
                  <c:v>26.52</c:v>
                </c:pt>
                <c:pt idx="27">
                  <c:v>27.54</c:v>
                </c:pt>
                <c:pt idx="28">
                  <c:v>28.56</c:v>
                </c:pt>
                <c:pt idx="29">
                  <c:v>29.58</c:v>
                </c:pt>
              </c:numCache>
            </c:numRef>
          </c:xVal>
          <c:yVal>
            <c:numRef>
              <c:f>'Dampened oscillations'!$R$7:$R$36</c:f>
              <c:numCache>
                <c:formatCode>General</c:formatCode>
                <c:ptCount val="30"/>
                <c:pt idx="0">
                  <c:v>6</c:v>
                </c:pt>
                <c:pt idx="1">
                  <c:v>5.2</c:v>
                </c:pt>
                <c:pt idx="2">
                  <c:v>4.5</c:v>
                </c:pt>
                <c:pt idx="3">
                  <c:v>3.95</c:v>
                </c:pt>
                <c:pt idx="4">
                  <c:v>3.375</c:v>
                </c:pt>
                <c:pt idx="5">
                  <c:v>2.975</c:v>
                </c:pt>
                <c:pt idx="6">
                  <c:v>2.55</c:v>
                </c:pt>
                <c:pt idx="7">
                  <c:v>2.225</c:v>
                </c:pt>
                <c:pt idx="8">
                  <c:v>1.825</c:v>
                </c:pt>
                <c:pt idx="9">
                  <c:v>1.6</c:v>
                </c:pt>
                <c:pt idx="10">
                  <c:v>1.3</c:v>
                </c:pt>
                <c:pt idx="11">
                  <c:v>1.15</c:v>
                </c:pt>
                <c:pt idx="12">
                  <c:v>0.975</c:v>
                </c:pt>
                <c:pt idx="13">
                  <c:v>0.8</c:v>
                </c:pt>
                <c:pt idx="14">
                  <c:v>0.7</c:v>
                </c:pt>
                <c:pt idx="15">
                  <c:v>0.55</c:v>
                </c:pt>
                <c:pt idx="16">
                  <c:v>0.5</c:v>
                </c:pt>
                <c:pt idx="17">
                  <c:v>0.45</c:v>
                </c:pt>
                <c:pt idx="18">
                  <c:v>0.325</c:v>
                </c:pt>
                <c:pt idx="19">
                  <c:v>0.275</c:v>
                </c:pt>
                <c:pt idx="20">
                  <c:v>0.225</c:v>
                </c:pt>
                <c:pt idx="21">
                  <c:v>0.175</c:v>
                </c:pt>
                <c:pt idx="22">
                  <c:v>0.15</c:v>
                </c:pt>
                <c:pt idx="23">
                  <c:v>0.125</c:v>
                </c:pt>
                <c:pt idx="24">
                  <c:v>0.1</c:v>
                </c:pt>
                <c:pt idx="25">
                  <c:v>0.09</c:v>
                </c:pt>
                <c:pt idx="26">
                  <c:v>0.06</c:v>
                </c:pt>
                <c:pt idx="27">
                  <c:v>0.035</c:v>
                </c:pt>
                <c:pt idx="28">
                  <c:v>0.02</c:v>
                </c:pt>
                <c:pt idx="29">
                  <c:v>0.025</c:v>
                </c:pt>
              </c:numCache>
            </c:numRef>
          </c:yVal>
        </c:ser>
        <c:axId val="73675461"/>
        <c:axId val="26596265"/>
      </c:scatterChart>
      <c:valAx>
        <c:axId val="73675461"/>
        <c:scaling>
          <c:orientation val="minMax"/>
        </c:scaling>
        <c:axPos val="b"/>
        <c:majorTickMark val="out"/>
        <c:minorTickMark val="none"/>
        <c:tickLblPos val="nextTo"/>
        <c:crossAx val="26596265"/>
        <c:crossesAt val="1"/>
        <c:spPr>
          <a:ln w="9360">
            <a:solidFill>
              <a:srgbClr val="878787"/>
            </a:solidFill>
            <a:round/>
          </a:ln>
        </c:spPr>
      </c:valAx>
      <c:valAx>
        <c:axId val="26596265"/>
        <c:scaling>
          <c:orientation val="minMax"/>
          <c:logBase val="1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367546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I = 0.3 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"I = 0.3 A"</c:f>
              <c:strCache>
                <c:ptCount val="1"/>
                <c:pt idx="0">
                  <c:v>I = 0.3 A</c:v>
                </c:pt>
              </c:strCache>
            </c:strRef>
          </c:tx>
          <c:spPr>
            <a:solidFill>
              <a:srgbClr val="99ccff"/>
            </a:solidFill>
          </c:spPr>
          <c:marker/>
          <c:xVal>
            <c:numRef>
              <c:f>'Dampened oscillations'!$V$7:$V$63</c:f>
              <c:numCache>
                <c:formatCode>General</c:formatCode>
                <c:ptCount val="57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5.1</c:v>
                </c:pt>
                <c:pt idx="6">
                  <c:v>6.12</c:v>
                </c:pt>
                <c:pt idx="7">
                  <c:v>7.14</c:v>
                </c:pt>
                <c:pt idx="8">
                  <c:v>8.16</c:v>
                </c:pt>
                <c:pt idx="9">
                  <c:v>9.18</c:v>
                </c:pt>
                <c:pt idx="10">
                  <c:v>10.2</c:v>
                </c:pt>
                <c:pt idx="11">
                  <c:v>11.22</c:v>
                </c:pt>
                <c:pt idx="12">
                  <c:v>12.24</c:v>
                </c:pt>
                <c:pt idx="13">
                  <c:v>13.26</c:v>
                </c:pt>
                <c:pt idx="14">
                  <c:v>14.28</c:v>
                </c:pt>
                <c:pt idx="15">
                  <c:v>15.3</c:v>
                </c:pt>
                <c:pt idx="16">
                  <c:v>16.32</c:v>
                </c:pt>
                <c:pt idx="17">
                  <c:v>17.34</c:v>
                </c:pt>
                <c:pt idx="18">
                  <c:v>18.36</c:v>
                </c:pt>
                <c:pt idx="19">
                  <c:v>19.38</c:v>
                </c:pt>
                <c:pt idx="20">
                  <c:v>20.4</c:v>
                </c:pt>
                <c:pt idx="21">
                  <c:v>21.42</c:v>
                </c:pt>
                <c:pt idx="22">
                  <c:v>22.44</c:v>
                </c:pt>
                <c:pt idx="23">
                  <c:v>23.46</c:v>
                </c:pt>
                <c:pt idx="24">
                  <c:v>24.48</c:v>
                </c:pt>
                <c:pt idx="25">
                  <c:v>25.5</c:v>
                </c:pt>
                <c:pt idx="26">
                  <c:v>26.52</c:v>
                </c:pt>
                <c:pt idx="27">
                  <c:v>27.54</c:v>
                </c:pt>
                <c:pt idx="28">
                  <c:v>28.56</c:v>
                </c:pt>
                <c:pt idx="29">
                  <c:v>29.58</c:v>
                </c:pt>
                <c:pt idx="30">
                  <c:v>30.6</c:v>
                </c:pt>
                <c:pt idx="31">
                  <c:v>31.62</c:v>
                </c:pt>
                <c:pt idx="32">
                  <c:v>32.64</c:v>
                </c:pt>
                <c:pt idx="33">
                  <c:v>33.66</c:v>
                </c:pt>
                <c:pt idx="34">
                  <c:v>34.68</c:v>
                </c:pt>
                <c:pt idx="35">
                  <c:v>35.7</c:v>
                </c:pt>
                <c:pt idx="36">
                  <c:v>36.72</c:v>
                </c:pt>
                <c:pt idx="37">
                  <c:v>37.74</c:v>
                </c:pt>
                <c:pt idx="38">
                  <c:v>38.76</c:v>
                </c:pt>
                <c:pt idx="39">
                  <c:v>39.78</c:v>
                </c:pt>
                <c:pt idx="40">
                  <c:v>40.8</c:v>
                </c:pt>
                <c:pt idx="41">
                  <c:v>41.82</c:v>
                </c:pt>
                <c:pt idx="42">
                  <c:v>42.84</c:v>
                </c:pt>
                <c:pt idx="43">
                  <c:v>43.86</c:v>
                </c:pt>
                <c:pt idx="44">
                  <c:v>44.88</c:v>
                </c:pt>
                <c:pt idx="45">
                  <c:v>45.9</c:v>
                </c:pt>
                <c:pt idx="46">
                  <c:v>46.92</c:v>
                </c:pt>
                <c:pt idx="47">
                  <c:v>47.94</c:v>
                </c:pt>
                <c:pt idx="48">
                  <c:v>48.96</c:v>
                </c:pt>
                <c:pt idx="49">
                  <c:v>49.98</c:v>
                </c:pt>
                <c:pt idx="50">
                  <c:v>51.0000000000001</c:v>
                </c:pt>
                <c:pt idx="51">
                  <c:v>52.0200000000001</c:v>
                </c:pt>
                <c:pt idx="52">
                  <c:v>53.0400000000001</c:v>
                </c:pt>
                <c:pt idx="53">
                  <c:v>54.0600000000001</c:v>
                </c:pt>
                <c:pt idx="54">
                  <c:v>55.0800000000001</c:v>
                </c:pt>
                <c:pt idx="55">
                  <c:v>56.1000000000001</c:v>
                </c:pt>
                <c:pt idx="56">
                  <c:v>57.1200000000001</c:v>
                </c:pt>
              </c:numCache>
            </c:numRef>
          </c:xVal>
          <c:yVal>
            <c:numRef>
              <c:f>'Dampened oscillations'!$Y$7:$Y$63</c:f>
              <c:numCache>
                <c:formatCode>General</c:formatCode>
                <c:ptCount val="57"/>
                <c:pt idx="0">
                  <c:v>6</c:v>
                </c:pt>
                <c:pt idx="1">
                  <c:v>5.7</c:v>
                </c:pt>
                <c:pt idx="2">
                  <c:v>5.25</c:v>
                </c:pt>
                <c:pt idx="3">
                  <c:v>5</c:v>
                </c:pt>
                <c:pt idx="4">
                  <c:v>4.75</c:v>
                </c:pt>
                <c:pt idx="5">
                  <c:v>4.4</c:v>
                </c:pt>
                <c:pt idx="6">
                  <c:v>4.1</c:v>
                </c:pt>
                <c:pt idx="7">
                  <c:v>3.9</c:v>
                </c:pt>
                <c:pt idx="8">
                  <c:v>3.625</c:v>
                </c:pt>
                <c:pt idx="9">
                  <c:v>3.425</c:v>
                </c:pt>
                <c:pt idx="10">
                  <c:v>3.2</c:v>
                </c:pt>
                <c:pt idx="11">
                  <c:v>3</c:v>
                </c:pt>
                <c:pt idx="12">
                  <c:v>2.8</c:v>
                </c:pt>
                <c:pt idx="13">
                  <c:v>2.625</c:v>
                </c:pt>
                <c:pt idx="14">
                  <c:v>2.45</c:v>
                </c:pt>
                <c:pt idx="15">
                  <c:v>2.3</c:v>
                </c:pt>
                <c:pt idx="16">
                  <c:v>2.2</c:v>
                </c:pt>
                <c:pt idx="17">
                  <c:v>2.025</c:v>
                </c:pt>
                <c:pt idx="18">
                  <c:v>1.875</c:v>
                </c:pt>
                <c:pt idx="19">
                  <c:v>1.775</c:v>
                </c:pt>
                <c:pt idx="20">
                  <c:v>1.625</c:v>
                </c:pt>
                <c:pt idx="21">
                  <c:v>1.525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1.125</c:v>
                </c:pt>
                <c:pt idx="26">
                  <c:v>1.125</c:v>
                </c:pt>
                <c:pt idx="27">
                  <c:v>0.95</c:v>
                </c:pt>
                <c:pt idx="28">
                  <c:v>0.9</c:v>
                </c:pt>
                <c:pt idx="29">
                  <c:v>0.775</c:v>
                </c:pt>
                <c:pt idx="30">
                  <c:v>0.775</c:v>
                </c:pt>
                <c:pt idx="31">
                  <c:v>0.65</c:v>
                </c:pt>
                <c:pt idx="32">
                  <c:v>0.65</c:v>
                </c:pt>
                <c:pt idx="33">
                  <c:v>0.525</c:v>
                </c:pt>
                <c:pt idx="34">
                  <c:v>0.55</c:v>
                </c:pt>
                <c:pt idx="35">
                  <c:v>0.45</c:v>
                </c:pt>
                <c:pt idx="36">
                  <c:v>0.45</c:v>
                </c:pt>
                <c:pt idx="37">
                  <c:v>0.375</c:v>
                </c:pt>
                <c:pt idx="38">
                  <c:v>0.4</c:v>
                </c:pt>
                <c:pt idx="39">
                  <c:v>0.275</c:v>
                </c:pt>
                <c:pt idx="40">
                  <c:v>0.325</c:v>
                </c:pt>
                <c:pt idx="41">
                  <c:v>0.25</c:v>
                </c:pt>
                <c:pt idx="42">
                  <c:v>0.25</c:v>
                </c:pt>
                <c:pt idx="43">
                  <c:v>0.2</c:v>
                </c:pt>
                <c:pt idx="44">
                  <c:v>0.21</c:v>
                </c:pt>
                <c:pt idx="45">
                  <c:v>0.15</c:v>
                </c:pt>
                <c:pt idx="46">
                  <c:v>0.175</c:v>
                </c:pt>
                <c:pt idx="47">
                  <c:v>0.125</c:v>
                </c:pt>
                <c:pt idx="48">
                  <c:v>0.125</c:v>
                </c:pt>
                <c:pt idx="49">
                  <c:v>0.085</c:v>
                </c:pt>
                <c:pt idx="50">
                  <c:v>0.105</c:v>
                </c:pt>
                <c:pt idx="51">
                  <c:v>0.05</c:v>
                </c:pt>
                <c:pt idx="52">
                  <c:v>0.0875</c:v>
                </c:pt>
                <c:pt idx="53">
                  <c:v>0.04</c:v>
                </c:pt>
                <c:pt idx="54">
                  <c:v>0.05</c:v>
                </c:pt>
                <c:pt idx="55">
                  <c:v>0.025</c:v>
                </c:pt>
                <c:pt idx="56">
                  <c:v>0.025</c:v>
                </c:pt>
              </c:numCache>
            </c:numRef>
          </c:yVal>
        </c:ser>
        <c:axId val="63112704"/>
        <c:axId val="24959133"/>
      </c:scatterChart>
      <c:valAx>
        <c:axId val="63112704"/>
        <c:scaling>
          <c:orientation val="minMax"/>
        </c:scaling>
        <c:axPos val="b"/>
        <c:majorTickMark val="out"/>
        <c:minorTickMark val="none"/>
        <c:tickLblPos val="nextTo"/>
        <c:crossAx val="24959133"/>
        <c:crossesAt val="1"/>
        <c:spPr>
          <a:ln w="9360">
            <a:solidFill>
              <a:srgbClr val="878787"/>
            </a:solidFill>
            <a:round/>
          </a:ln>
        </c:spPr>
      </c:valAx>
      <c:valAx>
        <c:axId val="24959133"/>
        <c:scaling>
          <c:orientation val="minMax"/>
          <c:logBase val="1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311270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15</xdr:col>
      <xdr:colOff>251280</xdr:colOff>
      <xdr:row>15</xdr:row>
      <xdr:rowOff>136800</xdr:rowOff>
    </xdr:from>
    <xdr:to>
      <xdr:col>21</xdr:col>
      <xdr:colOff>183600</xdr:colOff>
      <xdr:row>33</xdr:row>
      <xdr:rowOff>57960</xdr:rowOff>
    </xdr:to>
    <xdr:graphicFrame>
      <xdr:nvGraphicFramePr>
        <xdr:cNvPr id="0" name="Diagramm 1"/>
        <xdr:cNvGraphicFramePr/>
      </xdr:nvGraphicFramePr>
      <xdr:xfrm>
        <a:off x="12701520" y="2565360"/>
        <a:ext cx="4831920" cy="283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160200</xdr:colOff>
      <xdr:row>0</xdr:row>
      <xdr:rowOff>114840</xdr:rowOff>
    </xdr:from>
    <xdr:to>
      <xdr:col>6</xdr:col>
      <xdr:colOff>159840</xdr:colOff>
      <xdr:row>17</xdr:row>
      <xdr:rowOff>105120</xdr:rowOff>
    </xdr:to>
    <xdr:graphicFrame>
      <xdr:nvGraphicFramePr>
        <xdr:cNvPr id="1" name="Diagramm 1"/>
        <xdr:cNvGraphicFramePr/>
      </xdr:nvGraphicFramePr>
      <xdr:xfrm>
        <a:off x="160200" y="114840"/>
        <a:ext cx="454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198360</xdr:colOff>
      <xdr:row>0</xdr:row>
      <xdr:rowOff>133920</xdr:rowOff>
    </xdr:from>
    <xdr:to>
      <xdr:col>12</xdr:col>
      <xdr:colOff>198000</xdr:colOff>
      <xdr:row>17</xdr:row>
      <xdr:rowOff>124200</xdr:rowOff>
    </xdr:to>
    <xdr:graphicFrame>
      <xdr:nvGraphicFramePr>
        <xdr:cNvPr id="2" name="Diagramm 2"/>
        <xdr:cNvGraphicFramePr/>
      </xdr:nvGraphicFramePr>
      <xdr:xfrm>
        <a:off x="4739760" y="133920"/>
        <a:ext cx="454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169920</xdr:colOff>
      <xdr:row>17</xdr:row>
      <xdr:rowOff>143280</xdr:rowOff>
    </xdr:from>
    <xdr:to>
      <xdr:col>6</xdr:col>
      <xdr:colOff>169560</xdr:colOff>
      <xdr:row>34</xdr:row>
      <xdr:rowOff>133560</xdr:rowOff>
    </xdr:to>
    <xdr:graphicFrame>
      <xdr:nvGraphicFramePr>
        <xdr:cNvPr id="3" name="Diagramm 3"/>
        <xdr:cNvGraphicFramePr/>
      </xdr:nvGraphicFramePr>
      <xdr:xfrm>
        <a:off x="169920" y="2895840"/>
        <a:ext cx="454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198360</xdr:colOff>
      <xdr:row>17</xdr:row>
      <xdr:rowOff>143280</xdr:rowOff>
    </xdr:from>
    <xdr:to>
      <xdr:col>12</xdr:col>
      <xdr:colOff>198000</xdr:colOff>
      <xdr:row>34</xdr:row>
      <xdr:rowOff>133560</xdr:rowOff>
    </xdr:to>
    <xdr:graphicFrame>
      <xdr:nvGraphicFramePr>
        <xdr:cNvPr id="4" name="Diagramm 4"/>
        <xdr:cNvGraphicFramePr/>
      </xdr:nvGraphicFramePr>
      <xdr:xfrm>
        <a:off x="4739760" y="2895840"/>
        <a:ext cx="4541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colorId="64" defaultGridColor="true" rightToLeft="false" showFormulas="false" showGridLines="true" showOutlineSymbols="true" showRowColHeaders="true" showZeros="true" tabSelected="false" topLeftCell="D10" view="normal" windowProtection="false" workbookViewId="0" zoomScale="85" zoomScaleNormal="85" zoomScalePageLayoutView="100">
      <selection activeCell="Q41" activeCellId="0" pane="topLeft" sqref="Q41"/>
    </sheetView>
  </sheetViews>
  <sheetFormatPr defaultRowHeight="12.75"/>
  <cols>
    <col collapsed="false" hidden="false" max="5" min="1" style="0" width="11.5714285714286"/>
    <col collapsed="false" hidden="false" max="6" min="6" style="0" width="14.4285714285714"/>
    <col collapsed="false" hidden="false" max="1025" min="7" style="0" width="11.5714285714286"/>
  </cols>
  <sheetData>
    <row collapsed="false" customFormat="false" customHeight="true" hidden="false" ht="12.75" outlineLevel="0" r="1">
      <c r="E1" s="0" t="s">
        <v>0</v>
      </c>
      <c r="F1" s="0" t="n">
        <v>3.14159265358979</v>
      </c>
    </row>
    <row collapsed="false" customFormat="false" customHeight="true" hidden="false" ht="12.75" outlineLevel="0" r="3">
      <c r="B3" s="0" t="s">
        <v>1</v>
      </c>
    </row>
    <row collapsed="false" customFormat="false" customHeight="true" hidden="false" ht="12.75" outlineLevel="0" r="4">
      <c r="C4" s="0" t="s">
        <v>2</v>
      </c>
      <c r="D4" s="0" t="s">
        <v>3</v>
      </c>
      <c r="E4" s="0" t="s">
        <v>4</v>
      </c>
      <c r="F4" s="0" t="s">
        <v>5</v>
      </c>
      <c r="H4" s="0" t="s">
        <v>6</v>
      </c>
    </row>
    <row collapsed="false" customFormat="false" customHeight="true" hidden="false" ht="12.75" outlineLevel="0" r="5">
      <c r="C5" s="0" t="n">
        <v>10</v>
      </c>
      <c r="D5" s="0" t="n">
        <v>20.4</v>
      </c>
      <c r="E5" s="1" t="n">
        <f aca="false">D5/C5</f>
        <v>2.04</v>
      </c>
      <c r="F5" s="1" t="n">
        <f aca="false">2*$F$1*E5</f>
        <v>12.8176980266463</v>
      </c>
      <c r="H5" s="0" t="n">
        <v>2</v>
      </c>
    </row>
    <row collapsed="false" customFormat="false" customHeight="true" hidden="false" ht="12.75" outlineLevel="0" r="6">
      <c r="C6" s="0" t="n">
        <v>10</v>
      </c>
      <c r="D6" s="0" t="n">
        <v>20.4</v>
      </c>
      <c r="E6" s="1" t="n">
        <f aca="false">D6/C6</f>
        <v>2.04</v>
      </c>
      <c r="F6" s="1" t="n">
        <f aca="false">2*$F$1*E6</f>
        <v>12.8176980266463</v>
      </c>
      <c r="H6" s="0" t="n">
        <v>4</v>
      </c>
    </row>
    <row collapsed="false" customFormat="false" customHeight="true" hidden="false" ht="12.75" outlineLevel="0" r="7">
      <c r="C7" s="0" t="n">
        <v>10</v>
      </c>
      <c r="D7" s="0" t="n">
        <v>20.2</v>
      </c>
      <c r="E7" s="1" t="n">
        <f aca="false">D7/C7</f>
        <v>2.02</v>
      </c>
      <c r="F7" s="1" t="n">
        <f aca="false">2*$F$1*E7</f>
        <v>12.6920343205028</v>
      </c>
      <c r="H7" s="0" t="n">
        <v>9</v>
      </c>
    </row>
    <row collapsed="false" customFormat="false" customHeight="true" hidden="false" ht="12.75" outlineLevel="0" r="8">
      <c r="C8" s="0" t="n">
        <v>10</v>
      </c>
      <c r="D8" s="0" t="n">
        <v>20.4</v>
      </c>
      <c r="E8" s="1" t="n">
        <f aca="false">D8/C8</f>
        <v>2.04</v>
      </c>
      <c r="F8" s="1" t="n">
        <f aca="false">2*$F$1*E8</f>
        <v>12.8176980266463</v>
      </c>
      <c r="H8" s="0" t="n">
        <v>1</v>
      </c>
    </row>
    <row collapsed="false" customFormat="false" customHeight="true" hidden="false" ht="12.75" outlineLevel="0" r="11">
      <c r="A11" s="0" t="s">
        <v>7</v>
      </c>
      <c r="C11" s="0" t="n">
        <v>10</v>
      </c>
      <c r="D11" s="0" t="n">
        <v>20</v>
      </c>
      <c r="E11" s="1" t="n">
        <f aca="false">D11/C11</f>
        <v>2</v>
      </c>
      <c r="F11" s="1" t="n">
        <f aca="false">2*$F$1*E11</f>
        <v>12.5663706143592</v>
      </c>
    </row>
    <row collapsed="false" customFormat="false" customHeight="true" hidden="false" ht="12.75" outlineLevel="0" r="12">
      <c r="C12" s="0" t="n">
        <v>10</v>
      </c>
      <c r="D12" s="0" t="n">
        <v>20</v>
      </c>
      <c r="E12" s="1" t="n">
        <f aca="false">D12/C12</f>
        <v>2</v>
      </c>
      <c r="F12" s="1" t="n">
        <f aca="false">2*$F$1*E12</f>
        <v>12.5663706143592</v>
      </c>
    </row>
    <row collapsed="false" customFormat="false" customHeight="true" hidden="false" ht="12.75" outlineLevel="0" r="15">
      <c r="C15" s="0" t="s">
        <v>2</v>
      </c>
      <c r="D15" s="0" t="s">
        <v>3</v>
      </c>
      <c r="E15" s="0" t="s">
        <v>8</v>
      </c>
      <c r="F15" s="0" t="s">
        <v>4</v>
      </c>
      <c r="G15" s="0" t="s">
        <v>9</v>
      </c>
      <c r="H15" s="0" t="s">
        <v>5</v>
      </c>
      <c r="I15" s="0" t="s">
        <v>10</v>
      </c>
      <c r="J15" s="0" t="s">
        <v>11</v>
      </c>
      <c r="K15" s="0" t="s">
        <v>12</v>
      </c>
      <c r="L15" s="0" t="s">
        <v>13</v>
      </c>
      <c r="M15" s="0" t="s">
        <v>14</v>
      </c>
    </row>
    <row collapsed="false" customFormat="false" customHeight="true" hidden="false" ht="12.75" outlineLevel="0" r="16">
      <c r="A16" s="0" t="s">
        <v>15</v>
      </c>
      <c r="C16" s="0" t="n">
        <v>10</v>
      </c>
      <c r="D16" s="0" t="n">
        <v>7.6</v>
      </c>
      <c r="E16" s="0" t="n">
        <v>7.4</v>
      </c>
      <c r="F16" s="1" t="n">
        <f aca="false">D16/$C16</f>
        <v>0.76</v>
      </c>
      <c r="G16" s="1" t="n">
        <f aca="false">E16/$C16</f>
        <v>0.74</v>
      </c>
      <c r="H16" s="1" t="n">
        <f aca="false">2*$F$1*F16</f>
        <v>4.77522083345648</v>
      </c>
      <c r="I16" s="1" t="n">
        <f aca="false">2*$F$1*G16</f>
        <v>4.64955712731289</v>
      </c>
      <c r="J16" s="1" t="n">
        <f aca="false">AVERAGE(H16:I16)</f>
        <v>4.71238898038468</v>
      </c>
      <c r="K16" s="0" t="n">
        <v>-0.05</v>
      </c>
      <c r="L16" s="0" t="n">
        <v>0.15</v>
      </c>
      <c r="M16" s="1" t="n">
        <f aca="false">AVERAGE(K16:L16)</f>
        <v>0.05</v>
      </c>
    </row>
    <row collapsed="false" customFormat="false" customHeight="true" hidden="false" ht="12.75" outlineLevel="0" r="17">
      <c r="C17" s="0" t="n">
        <v>10</v>
      </c>
      <c r="D17" s="0" t="n">
        <v>15.6</v>
      </c>
      <c r="F17" s="1" t="n">
        <f aca="false">D17/$C17</f>
        <v>1.56</v>
      </c>
      <c r="G17" s="1" t="n">
        <f aca="false">E17/$C17</f>
        <v>0</v>
      </c>
      <c r="H17" s="1" t="n">
        <f aca="false">2*$F$1*F17</f>
        <v>9.80176907920015</v>
      </c>
      <c r="I17" s="1" t="n">
        <f aca="false">2*$F$1*G17</f>
        <v>0</v>
      </c>
      <c r="J17" s="1" t="n">
        <f aca="false">H17</f>
        <v>9.80176907920015</v>
      </c>
      <c r="K17" s="0" t="n">
        <v>0.7</v>
      </c>
      <c r="L17" s="0" t="n">
        <v>0.8</v>
      </c>
      <c r="M17" s="1" t="n">
        <f aca="false">AVERAGE(K17:L17)</f>
        <v>0.75</v>
      </c>
    </row>
    <row collapsed="false" customFormat="false" customHeight="true" hidden="false" ht="12.75" outlineLevel="0" r="18">
      <c r="C18" s="0" t="n">
        <v>10</v>
      </c>
      <c r="D18" s="0" t="n">
        <v>15.6</v>
      </c>
      <c r="F18" s="1" t="n">
        <f aca="false">D18/$C18</f>
        <v>1.56</v>
      </c>
      <c r="G18" s="1" t="n">
        <f aca="false">E18/$C18</f>
        <v>0</v>
      </c>
      <c r="H18" s="1" t="n">
        <f aca="false">2*$F$1*F18</f>
        <v>9.80176907920015</v>
      </c>
      <c r="I18" s="1" t="n">
        <f aca="false">2*$F$1*G18</f>
        <v>0</v>
      </c>
      <c r="J18" s="1" t="n">
        <f aca="false">H18</f>
        <v>9.80176907920015</v>
      </c>
      <c r="K18" s="0" t="n">
        <v>0.6</v>
      </c>
      <c r="L18" s="0" t="n">
        <v>0.8</v>
      </c>
      <c r="M18" s="1" t="n">
        <f aca="false">AVERAGE(K18:L18)</f>
        <v>0.7</v>
      </c>
    </row>
    <row collapsed="false" customFormat="false" customHeight="true" hidden="false" ht="12.75" outlineLevel="0" r="19">
      <c r="C19" s="0" t="n">
        <v>10</v>
      </c>
      <c r="D19" s="0" t="n">
        <v>17.8</v>
      </c>
      <c r="F19" s="1" t="n">
        <f aca="false">D19/$C19</f>
        <v>1.78</v>
      </c>
      <c r="G19" s="1" t="n">
        <f aca="false">E19/$C19</f>
        <v>0</v>
      </c>
      <c r="H19" s="1" t="n">
        <f aca="false">2*$F$1*F19</f>
        <v>11.1840698467797</v>
      </c>
      <c r="I19" s="1" t="n">
        <f aca="false">2*$F$1*G19</f>
        <v>0</v>
      </c>
      <c r="J19" s="1" t="n">
        <f aca="false">H19</f>
        <v>11.1840698467797</v>
      </c>
      <c r="K19" s="0" t="n">
        <v>1.3</v>
      </c>
      <c r="L19" s="0" t="n">
        <v>1.4</v>
      </c>
      <c r="M19" s="1" t="n">
        <f aca="false">AVERAGE(K19:L19)</f>
        <v>1.35</v>
      </c>
    </row>
    <row collapsed="false" customFormat="false" customHeight="true" hidden="false" ht="12.75" outlineLevel="0" r="20">
      <c r="C20" s="0" t="n">
        <v>10</v>
      </c>
      <c r="D20" s="0" t="n">
        <v>18</v>
      </c>
      <c r="F20" s="1" t="n">
        <f aca="false">D20/$C20</f>
        <v>1.8</v>
      </c>
      <c r="G20" s="1" t="n">
        <f aca="false">E20/$C20</f>
        <v>0</v>
      </c>
      <c r="H20" s="1" t="n">
        <f aca="false">2*$F$1*F20</f>
        <v>11.3097335529232</v>
      </c>
      <c r="I20" s="1" t="n">
        <f aca="false">2*$F$1*G20</f>
        <v>0</v>
      </c>
      <c r="J20" s="1" t="n">
        <f aca="false">H20</f>
        <v>11.3097335529232</v>
      </c>
      <c r="K20" s="0" t="n">
        <v>1.4</v>
      </c>
      <c r="L20" s="0" t="n">
        <v>1.5</v>
      </c>
      <c r="M20" s="1" t="n">
        <f aca="false">AVERAGE(K20:L20)</f>
        <v>1.45</v>
      </c>
    </row>
    <row collapsed="false" customFormat="false" customHeight="true" hidden="false" ht="12.75" outlineLevel="0" r="21">
      <c r="C21" s="0" t="n">
        <v>10</v>
      </c>
      <c r="D21" s="0" t="n">
        <v>19</v>
      </c>
      <c r="E21" s="0" t="n">
        <v>19</v>
      </c>
      <c r="F21" s="1" t="n">
        <f aca="false">D21/$C21</f>
        <v>1.9</v>
      </c>
      <c r="G21" s="1" t="n">
        <f aca="false">E21/$C21</f>
        <v>1.9</v>
      </c>
      <c r="H21" s="1" t="n">
        <f aca="false">2*$F$1*F21</f>
        <v>11.9380520836412</v>
      </c>
      <c r="I21" s="1" t="n">
        <f aca="false">2*$F$1*G21</f>
        <v>11.9380520836412</v>
      </c>
      <c r="J21" s="1" t="n">
        <f aca="false">AVERAGE(H21:I21)</f>
        <v>11.9380520836412</v>
      </c>
      <c r="K21" s="0" t="n">
        <v>2.2</v>
      </c>
      <c r="L21" s="0" t="n">
        <v>2.4</v>
      </c>
      <c r="M21" s="1" t="n">
        <f aca="false">AVERAGE(K21:L21)</f>
        <v>2.3</v>
      </c>
    </row>
    <row collapsed="false" customFormat="false" customHeight="true" hidden="false" ht="12.75" outlineLevel="0" r="22">
      <c r="C22" s="0" t="n">
        <v>10</v>
      </c>
      <c r="D22" s="0" t="n">
        <v>19.4</v>
      </c>
      <c r="E22" s="0" t="n">
        <v>19.5</v>
      </c>
      <c r="F22" s="1" t="n">
        <f aca="false">D22/$C22</f>
        <v>1.94</v>
      </c>
      <c r="G22" s="1" t="n">
        <f aca="false">E22/$C22</f>
        <v>1.95</v>
      </c>
      <c r="H22" s="1" t="n">
        <f aca="false">2*$F$1*F22</f>
        <v>12.1893794959284</v>
      </c>
      <c r="I22" s="1" t="n">
        <f aca="false">2*$F$1*G22</f>
        <v>12.2522113490002</v>
      </c>
      <c r="J22" s="1" t="n">
        <f aca="false">AVERAGE(H22:I22)</f>
        <v>12.2207954224643</v>
      </c>
      <c r="K22" s="0" t="n">
        <v>2.5</v>
      </c>
      <c r="L22" s="0" t="n">
        <v>2.8</v>
      </c>
      <c r="M22" s="1" t="n">
        <f aca="false">AVERAGE(K22:L22)</f>
        <v>2.65</v>
      </c>
    </row>
    <row collapsed="false" customFormat="false" customHeight="true" hidden="false" ht="12.75" outlineLevel="0" r="23">
      <c r="C23" s="0" t="n">
        <v>10</v>
      </c>
      <c r="D23" s="0" t="n">
        <v>20</v>
      </c>
      <c r="E23" s="0" t="n">
        <v>20</v>
      </c>
      <c r="F23" s="1" t="n">
        <f aca="false">D23/$C23</f>
        <v>2</v>
      </c>
      <c r="G23" s="1" t="n">
        <f aca="false">E23/$C23</f>
        <v>2</v>
      </c>
      <c r="H23" s="1" t="n">
        <f aca="false">2*$F$1*F23</f>
        <v>12.5663706143592</v>
      </c>
      <c r="I23" s="1" t="n">
        <f aca="false">2*$F$1*G23</f>
        <v>12.5663706143592</v>
      </c>
      <c r="J23" s="1" t="n">
        <f aca="false">AVERAGE(H23:I23)</f>
        <v>12.5663706143592</v>
      </c>
      <c r="K23" s="0" t="n">
        <v>4.25</v>
      </c>
      <c r="L23" s="0" t="n">
        <v>4.45</v>
      </c>
      <c r="M23" s="1" t="n">
        <f aca="false">AVERAGE(K23:L23)</f>
        <v>4.35</v>
      </c>
    </row>
    <row collapsed="false" customFormat="false" customHeight="true" hidden="false" ht="12.75" outlineLevel="0" r="24">
      <c r="C24" s="0" t="n">
        <v>10</v>
      </c>
      <c r="D24" s="0" t="n">
        <v>20</v>
      </c>
      <c r="E24" s="0" t="n">
        <v>20</v>
      </c>
      <c r="F24" s="1" t="n">
        <f aca="false">D24/$C24</f>
        <v>2</v>
      </c>
      <c r="G24" s="1" t="n">
        <f aca="false">E24/$C24</f>
        <v>2</v>
      </c>
      <c r="H24" s="1" t="n">
        <f aca="false">2*$F$1*F24</f>
        <v>12.5663706143592</v>
      </c>
      <c r="I24" s="1" t="n">
        <f aca="false">2*$F$1*G24</f>
        <v>12.5663706143592</v>
      </c>
      <c r="J24" s="1" t="n">
        <f aca="false">AVERAGE(H24:I24)</f>
        <v>12.5663706143592</v>
      </c>
      <c r="K24" s="0" t="n">
        <v>5.05</v>
      </c>
      <c r="L24" s="0" t="n">
        <v>5.2</v>
      </c>
      <c r="M24" s="1" t="n">
        <f aca="false">AVERAGE(K24:L24)</f>
        <v>5.125</v>
      </c>
    </row>
    <row collapsed="false" customFormat="false" customHeight="true" hidden="false" ht="12.75" outlineLevel="0" r="25">
      <c r="C25" s="0" t="n">
        <v>10</v>
      </c>
      <c r="D25" s="0" t="n">
        <v>20</v>
      </c>
      <c r="E25" s="0" t="n">
        <v>20</v>
      </c>
      <c r="F25" s="1" t="n">
        <f aca="false">D25/$C25</f>
        <v>2</v>
      </c>
      <c r="G25" s="1" t="n">
        <f aca="false">E25/$C25</f>
        <v>2</v>
      </c>
      <c r="H25" s="1" t="n">
        <f aca="false">2*$F$1*F25</f>
        <v>12.5663706143592</v>
      </c>
      <c r="I25" s="1" t="n">
        <f aca="false">2*$F$1*G25</f>
        <v>12.5663706143592</v>
      </c>
      <c r="J25" s="1" t="n">
        <f aca="false">AVERAGE(H25:I25)</f>
        <v>12.5663706143592</v>
      </c>
      <c r="K25" s="0" t="n">
        <v>3.9</v>
      </c>
      <c r="L25" s="0" t="n">
        <v>4.1</v>
      </c>
      <c r="M25" s="1" t="n">
        <f aca="false">AVERAGE(K25:L25)</f>
        <v>4</v>
      </c>
    </row>
    <row collapsed="false" customFormat="false" customHeight="true" hidden="false" ht="12.75" outlineLevel="0" r="26">
      <c r="C26" s="0" t="n">
        <v>10</v>
      </c>
      <c r="D26" s="0" t="n">
        <v>20.2</v>
      </c>
      <c r="E26" s="0" t="n">
        <v>20.2</v>
      </c>
      <c r="F26" s="1" t="n">
        <f aca="false">D26/$C26</f>
        <v>2.02</v>
      </c>
      <c r="G26" s="1" t="n">
        <f aca="false">E26/$C26</f>
        <v>2.02</v>
      </c>
      <c r="H26" s="1" t="n">
        <f aca="false">2*$F$1*F26</f>
        <v>12.6920343205028</v>
      </c>
      <c r="I26" s="1" t="n">
        <f aca="false">2*$F$1*G26</f>
        <v>12.6920343205028</v>
      </c>
      <c r="J26" s="1" t="n">
        <f aca="false">AVERAGE(H26:I26)</f>
        <v>12.6920343205028</v>
      </c>
      <c r="K26" s="0" t="n">
        <v>6.8</v>
      </c>
      <c r="L26" s="0" t="n">
        <v>7</v>
      </c>
      <c r="M26" s="1" t="n">
        <f aca="false">AVERAGE(K26:L26)</f>
        <v>6.9</v>
      </c>
    </row>
    <row collapsed="false" customFormat="false" customHeight="true" hidden="false" ht="12.75" outlineLevel="0" r="27">
      <c r="C27" s="0" t="n">
        <v>10</v>
      </c>
      <c r="D27" s="0" t="n">
        <v>20.4</v>
      </c>
      <c r="E27" s="0" t="n">
        <v>20.2</v>
      </c>
      <c r="F27" s="1" t="n">
        <f aca="false">D27/$C27</f>
        <v>2.04</v>
      </c>
      <c r="G27" s="1" t="n">
        <f aca="false">E27/$C27</f>
        <v>2.02</v>
      </c>
      <c r="H27" s="1" t="n">
        <f aca="false">2*$F$1*F27</f>
        <v>12.8176980266463</v>
      </c>
      <c r="I27" s="1" t="n">
        <f aca="false">2*$F$1*G27</f>
        <v>12.6920343205028</v>
      </c>
      <c r="J27" s="1" t="n">
        <f aca="false">AVERAGE(H27:I27)</f>
        <v>12.7548661735745</v>
      </c>
      <c r="K27" s="0" t="n">
        <v>6</v>
      </c>
      <c r="L27" s="0" t="n">
        <v>6.15</v>
      </c>
      <c r="M27" s="1" t="n">
        <f aca="false">AVERAGE(K27:L27)</f>
        <v>6.075</v>
      </c>
      <c r="N27" s="0" t="s">
        <v>16</v>
      </c>
    </row>
    <row collapsed="false" customFormat="false" customHeight="true" hidden="false" ht="12.75" outlineLevel="0" r="28">
      <c r="C28" s="0" t="n">
        <v>10</v>
      </c>
      <c r="D28" s="0" t="n">
        <v>20.4</v>
      </c>
      <c r="E28" s="0" t="n">
        <v>20.24</v>
      </c>
      <c r="F28" s="1" t="n">
        <f aca="false">D28/$C28</f>
        <v>2.04</v>
      </c>
      <c r="G28" s="1" t="n">
        <f aca="false">E28/$C28</f>
        <v>2.024</v>
      </c>
      <c r="H28" s="1" t="n">
        <f aca="false">2*$F$1*F28</f>
        <v>12.8176980266463</v>
      </c>
      <c r="I28" s="1" t="n">
        <f aca="false">2*$F$1*G28</f>
        <v>12.7171670617315</v>
      </c>
      <c r="J28" s="1" t="n">
        <f aca="false">AVERAGE(H28:I28)</f>
        <v>12.7674325441889</v>
      </c>
      <c r="K28" s="0" t="n">
        <v>5.5</v>
      </c>
      <c r="L28" s="0" t="n">
        <v>5.7</v>
      </c>
      <c r="M28" s="1" t="n">
        <f aca="false">AVERAGE(K28:L28)</f>
        <v>5.6</v>
      </c>
    </row>
    <row collapsed="false" customFormat="false" customHeight="true" hidden="false" ht="12.75" outlineLevel="0" r="29">
      <c r="C29" s="0" t="n">
        <v>10</v>
      </c>
      <c r="D29" s="0" t="n">
        <v>20.4</v>
      </c>
      <c r="E29" s="0" t="n">
        <v>20.4</v>
      </c>
      <c r="F29" s="1" t="n">
        <f aca="false">D29/$C29</f>
        <v>2.04</v>
      </c>
      <c r="G29" s="1" t="n">
        <f aca="false">E29/$C29</f>
        <v>2.04</v>
      </c>
      <c r="H29" s="1" t="n">
        <f aca="false">2*$F$1*F29</f>
        <v>12.8176980266463</v>
      </c>
      <c r="I29" s="1" t="n">
        <f aca="false">2*$F$1*G29</f>
        <v>12.8176980266463</v>
      </c>
      <c r="J29" s="1" t="n">
        <f aca="false">AVERAGE(H29:I29)</f>
        <v>12.8176980266463</v>
      </c>
      <c r="K29" s="0" t="n">
        <v>6.15</v>
      </c>
      <c r="L29" s="0" t="n">
        <v>6.3</v>
      </c>
      <c r="M29" s="1" t="n">
        <f aca="false">AVERAGE(K29:L29)</f>
        <v>6.225</v>
      </c>
    </row>
    <row collapsed="false" customFormat="false" customHeight="true" hidden="false" ht="12.75" outlineLevel="0" r="30">
      <c r="C30" s="0" t="n">
        <v>10</v>
      </c>
      <c r="D30" s="0" t="n">
        <v>20.6</v>
      </c>
      <c r="E30" s="0" t="n">
        <v>20.6</v>
      </c>
      <c r="F30" s="1" t="n">
        <f aca="false">D30/$C30</f>
        <v>2.06</v>
      </c>
      <c r="G30" s="1" t="n">
        <f aca="false">E30/$C30</f>
        <v>2.06</v>
      </c>
      <c r="H30" s="1" t="n">
        <f aca="false">2*$F$1*F30</f>
        <v>12.9433617327899</v>
      </c>
      <c r="I30" s="1" t="n">
        <f aca="false">2*$F$1*G30</f>
        <v>12.9433617327899</v>
      </c>
      <c r="J30" s="1" t="n">
        <f aca="false">AVERAGE(H30:I30)</f>
        <v>12.9433617327899</v>
      </c>
      <c r="K30" s="0" t="n">
        <v>4.9</v>
      </c>
      <c r="L30" s="0" t="n">
        <v>5.05</v>
      </c>
      <c r="M30" s="1" t="n">
        <f aca="false">AVERAGE(K30:L30)</f>
        <v>4.975</v>
      </c>
    </row>
    <row collapsed="false" customFormat="false" customHeight="true" hidden="false" ht="12.75" outlineLevel="0" r="31">
      <c r="C31" s="0" t="n">
        <v>10</v>
      </c>
      <c r="D31" s="0" t="n">
        <v>21.2</v>
      </c>
      <c r="E31" s="0" t="n">
        <v>21.2</v>
      </c>
      <c r="F31" s="1" t="n">
        <f aca="false">D31/$C31</f>
        <v>2.12</v>
      </c>
      <c r="G31" s="1" t="n">
        <f aca="false">E31/$C31</f>
        <v>2.12</v>
      </c>
      <c r="H31" s="1" t="n">
        <f aca="false">2*$F$1*F31</f>
        <v>13.3203528512207</v>
      </c>
      <c r="I31" s="1" t="n">
        <f aca="false">2*$F$1*G31</f>
        <v>13.3203528512207</v>
      </c>
      <c r="J31" s="1" t="n">
        <f aca="false">AVERAGE(H31:I31)</f>
        <v>13.3203528512207</v>
      </c>
      <c r="K31" s="0" t="n">
        <v>3.05</v>
      </c>
      <c r="L31" s="0" t="n">
        <v>3.3</v>
      </c>
      <c r="M31" s="1" t="n">
        <f aca="false">AVERAGE(K31:L31)</f>
        <v>3.175</v>
      </c>
    </row>
    <row collapsed="false" customFormat="false" customHeight="true" hidden="false" ht="12.75" outlineLevel="0" r="32">
      <c r="C32" s="0" t="n">
        <v>10</v>
      </c>
      <c r="D32" s="0" t="n">
        <v>21.4</v>
      </c>
      <c r="E32" s="0" t="n">
        <v>21.2</v>
      </c>
      <c r="F32" s="1" t="n">
        <f aca="false">D32/$C32</f>
        <v>2.14</v>
      </c>
      <c r="G32" s="1" t="n">
        <f aca="false">E32/$C32</f>
        <v>2.12</v>
      </c>
      <c r="H32" s="1" t="n">
        <f aca="false">2*$F$1*F32</f>
        <v>13.4460165573643</v>
      </c>
      <c r="I32" s="1" t="n">
        <f aca="false">2*$F$1*G32</f>
        <v>13.3203528512207</v>
      </c>
      <c r="J32" s="1" t="n">
        <f aca="false">AVERAGE(H32:I32)</f>
        <v>13.3831847042925</v>
      </c>
      <c r="K32" s="0" t="n">
        <v>3</v>
      </c>
      <c r="L32" s="0" t="n">
        <v>3.15</v>
      </c>
      <c r="M32" s="1" t="n">
        <f aca="false">AVERAGE(K32:L32)</f>
        <v>3.075</v>
      </c>
    </row>
    <row collapsed="false" customFormat="false" customHeight="true" hidden="false" ht="12.75" outlineLevel="0" r="33">
      <c r="C33" s="0" t="n">
        <v>10</v>
      </c>
      <c r="D33" s="0" t="n">
        <v>21.8</v>
      </c>
      <c r="F33" s="1" t="n">
        <f aca="false">D33/$C33</f>
        <v>2.18</v>
      </c>
      <c r="G33" s="1" t="n">
        <f aca="false">E33/$C33</f>
        <v>0</v>
      </c>
      <c r="H33" s="1" t="n">
        <f aca="false">2*$F$1*F33</f>
        <v>13.6973439696515</v>
      </c>
      <c r="I33" s="1" t="n">
        <f aca="false">2*$F$1*G33</f>
        <v>0</v>
      </c>
      <c r="J33" s="1" t="n">
        <f aca="false">H33</f>
        <v>13.6973439696515</v>
      </c>
      <c r="K33" s="0" t="n">
        <v>2.1</v>
      </c>
      <c r="L33" s="0" t="n">
        <v>2.2</v>
      </c>
      <c r="M33" s="1" t="n">
        <f aca="false">AVERAGE(K33:L33)</f>
        <v>2.15</v>
      </c>
    </row>
    <row collapsed="false" customFormat="false" customHeight="true" hidden="false" ht="12.75" outlineLevel="0" r="34">
      <c r="C34" s="0" t="n">
        <v>10</v>
      </c>
      <c r="D34" s="0" t="n">
        <v>23.2</v>
      </c>
      <c r="F34" s="1" t="n">
        <f aca="false">D34/$C34</f>
        <v>2.32</v>
      </c>
      <c r="G34" s="1" t="n">
        <f aca="false">E34/$C34</f>
        <v>0</v>
      </c>
      <c r="H34" s="1" t="n">
        <f aca="false">2*$F$1*F34</f>
        <v>14.5769899126566</v>
      </c>
      <c r="I34" s="1" t="n">
        <f aca="false">2*$F$1*G34</f>
        <v>0</v>
      </c>
      <c r="J34" s="1" t="n">
        <f aca="false">H34</f>
        <v>14.5769899126566</v>
      </c>
      <c r="K34" s="0" t="n">
        <v>1.5</v>
      </c>
      <c r="L34" s="0" t="n">
        <v>1.7</v>
      </c>
      <c r="M34" s="1" t="n">
        <f aca="false">AVERAGE(K34:L34)</f>
        <v>1.6</v>
      </c>
    </row>
    <row collapsed="false" customFormat="false" customHeight="true" hidden="false" ht="12.75" outlineLevel="0" r="35">
      <c r="C35" s="0" t="n">
        <v>10</v>
      </c>
      <c r="D35" s="0" t="n">
        <v>24.4</v>
      </c>
      <c r="F35" s="1" t="n">
        <f aca="false">D35/$C35</f>
        <v>2.44</v>
      </c>
      <c r="G35" s="1" t="n">
        <f aca="false">E35/$C35</f>
        <v>0</v>
      </c>
      <c r="H35" s="1" t="n">
        <f aca="false">2*$F$1*F35</f>
        <v>15.3309721495182</v>
      </c>
      <c r="I35" s="1" t="n">
        <f aca="false">2*$F$1*G35</f>
        <v>0</v>
      </c>
      <c r="J35" s="1" t="n">
        <f aca="false">H35</f>
        <v>15.3309721495182</v>
      </c>
      <c r="K35" s="0" t="n">
        <v>1.1</v>
      </c>
      <c r="L35" s="0" t="n">
        <v>1.3</v>
      </c>
      <c r="M35" s="1" t="n">
        <f aca="false">AVERAGE(K35:L35)</f>
        <v>1.2</v>
      </c>
    </row>
    <row collapsed="false" customFormat="false" customHeight="true" hidden="false" ht="12.75" outlineLevel="0" r="36">
      <c r="C36" s="0" t="n">
        <v>10</v>
      </c>
      <c r="D36" s="0" t="n">
        <v>37.4</v>
      </c>
      <c r="F36" s="1" t="n">
        <f aca="false">D36/$C36</f>
        <v>3.74</v>
      </c>
      <c r="G36" s="1" t="n">
        <f aca="false">E36/$C36</f>
        <v>0</v>
      </c>
      <c r="H36" s="1" t="n">
        <f aca="false">2*$F$1*F36</f>
        <v>23.4991130488516</v>
      </c>
      <c r="I36" s="1" t="n">
        <f aca="false">2*$F$1*G36</f>
        <v>0</v>
      </c>
      <c r="J36" s="1" t="n">
        <f aca="false">H36</f>
        <v>23.4991130488516</v>
      </c>
      <c r="K36" s="0" t="n">
        <v>0.6</v>
      </c>
      <c r="L36" s="0" t="n">
        <v>0.7</v>
      </c>
      <c r="M36" s="1" t="n">
        <f aca="false">AVERAGE(K36:L36)</f>
        <v>0.65</v>
      </c>
    </row>
    <row collapsed="false" customFormat="false" customHeight="true" hidden="false" ht="12.75" outlineLevel="0" r="39">
      <c r="A39" s="0" t="s">
        <v>17</v>
      </c>
      <c r="C39" s="0" t="s">
        <v>2</v>
      </c>
      <c r="D39" s="0" t="s">
        <v>3</v>
      </c>
      <c r="E39" s="0" t="s">
        <v>8</v>
      </c>
      <c r="F39" s="0" t="s">
        <v>4</v>
      </c>
      <c r="G39" s="0" t="s">
        <v>9</v>
      </c>
      <c r="H39" s="0" t="s">
        <v>5</v>
      </c>
      <c r="I39" s="0" t="s">
        <v>10</v>
      </c>
      <c r="K39" s="0" t="s">
        <v>12</v>
      </c>
      <c r="L39" s="0" t="s">
        <v>13</v>
      </c>
    </row>
    <row collapsed="false" customFormat="false" customHeight="true" hidden="false" ht="12.75" outlineLevel="0" r="40">
      <c r="C40" s="0" t="n">
        <v>5</v>
      </c>
      <c r="D40" s="0" t="n">
        <v>6.8</v>
      </c>
      <c r="E40" s="0" t="n">
        <v>6.8</v>
      </c>
      <c r="F40" s="1" t="n">
        <f aca="false">D40/$C40</f>
        <v>1.36</v>
      </c>
      <c r="G40" s="1" t="n">
        <f aca="false">E40/$C40</f>
        <v>1.36</v>
      </c>
      <c r="H40" s="1" t="n">
        <f aca="false">2*$F$1*F40</f>
        <v>8.54513201776423</v>
      </c>
      <c r="I40" s="1" t="n">
        <f aca="false">2*$F$1*G40</f>
        <v>8.54513201776423</v>
      </c>
      <c r="J40" s="1" t="n">
        <f aca="false">AVERAGE(H40:I40)</f>
        <v>8.54513201776423</v>
      </c>
      <c r="K40" s="0" t="n">
        <v>0.1</v>
      </c>
      <c r="L40" s="0" t="n">
        <v>0.3</v>
      </c>
      <c r="M40" s="1" t="n">
        <f aca="false">AVERAGE(K40:L40)</f>
        <v>0.2</v>
      </c>
    </row>
    <row collapsed="false" customFormat="false" customHeight="true" hidden="false" ht="12.75" outlineLevel="0" r="41">
      <c r="C41" s="0" t="n">
        <v>5</v>
      </c>
      <c r="D41" s="0" t="n">
        <v>8.4</v>
      </c>
      <c r="E41" s="0" t="n">
        <v>8.5</v>
      </c>
      <c r="F41" s="1" t="n">
        <f aca="false">D41/$C41</f>
        <v>1.68</v>
      </c>
      <c r="G41" s="1" t="n">
        <f aca="false">E41/$C41</f>
        <v>1.7</v>
      </c>
      <c r="H41" s="1" t="n">
        <f aca="false">2*$F$1*F41</f>
        <v>10.5557513160617</v>
      </c>
      <c r="I41" s="1" t="n">
        <f aca="false">2*$F$1*G41</f>
        <v>10.6814150222053</v>
      </c>
      <c r="J41" s="1" t="n">
        <f aca="false">AVERAGE(H41:I41)</f>
        <v>10.6185831691335</v>
      </c>
      <c r="K41" s="0" t="n">
        <v>0.4</v>
      </c>
      <c r="L41" s="0" t="n">
        <v>0.65</v>
      </c>
      <c r="M41" s="1" t="n">
        <f aca="false">AVERAGE(K41:L41)</f>
        <v>0.525</v>
      </c>
    </row>
    <row collapsed="false" customFormat="false" customHeight="true" hidden="false" ht="12.75" outlineLevel="0" r="42">
      <c r="C42" s="0" t="n">
        <v>5</v>
      </c>
      <c r="D42" s="0" t="n">
        <v>9.2</v>
      </c>
      <c r="E42" s="0" t="n">
        <v>9</v>
      </c>
      <c r="F42" s="1" t="n">
        <f aca="false">D42/$C42</f>
        <v>1.84</v>
      </c>
      <c r="G42" s="1" t="n">
        <f aca="false">E42/$C42</f>
        <v>1.8</v>
      </c>
      <c r="H42" s="1" t="n">
        <f aca="false">2*$F$1*F42</f>
        <v>11.5610609652104</v>
      </c>
      <c r="I42" s="1" t="n">
        <f aca="false">2*$F$1*G42</f>
        <v>11.3097335529232</v>
      </c>
      <c r="J42" s="1" t="n">
        <f aca="false">AVERAGE(H42:I42)</f>
        <v>11.4353972590668</v>
      </c>
      <c r="K42" s="0" t="n">
        <v>0.6</v>
      </c>
      <c r="L42" s="0" t="n">
        <v>0.8</v>
      </c>
      <c r="M42" s="1" t="n">
        <f aca="false">AVERAGE(K42:L42)</f>
        <v>0.7</v>
      </c>
    </row>
    <row collapsed="false" customFormat="false" customHeight="true" hidden="false" ht="12.75" outlineLevel="0" r="43">
      <c r="C43" s="0" t="n">
        <v>5</v>
      </c>
      <c r="D43" s="0" t="n">
        <v>9.6</v>
      </c>
      <c r="E43" s="0" t="n">
        <v>9.6</v>
      </c>
      <c r="F43" s="1" t="n">
        <f aca="false">D43/$C43</f>
        <v>1.92</v>
      </c>
      <c r="G43" s="1" t="n">
        <f aca="false">E43/$C43</f>
        <v>1.92</v>
      </c>
      <c r="H43" s="1" t="n">
        <f aca="false">2*$F$1*F43</f>
        <v>12.0637157897848</v>
      </c>
      <c r="I43" s="1" t="n">
        <f aca="false">2*$F$1*G43</f>
        <v>12.0637157897848</v>
      </c>
      <c r="J43" s="1" t="n">
        <f aca="false">AVERAGE(H43:I43)</f>
        <v>12.0637157897848</v>
      </c>
      <c r="K43" s="0" t="n">
        <v>0.7</v>
      </c>
      <c r="L43" s="0" t="n">
        <v>0.9</v>
      </c>
      <c r="M43" s="1" t="n">
        <f aca="false">AVERAGE(K43:L43)</f>
        <v>0.8</v>
      </c>
    </row>
    <row collapsed="false" customFormat="false" customHeight="true" hidden="false" ht="12.75" outlineLevel="0" r="44">
      <c r="C44" s="0" t="n">
        <v>5</v>
      </c>
      <c r="D44" s="0" t="n">
        <v>10.2</v>
      </c>
      <c r="F44" s="1" t="n">
        <f aca="false">D44/$C44</f>
        <v>2.04</v>
      </c>
      <c r="G44" s="1" t="n">
        <f aca="false">E44/$C44</f>
        <v>0</v>
      </c>
      <c r="H44" s="1" t="n">
        <f aca="false">2*$F$1*F44</f>
        <v>12.8176980266463</v>
      </c>
      <c r="I44" s="1" t="n">
        <f aca="false">2*$F$1*G44</f>
        <v>0</v>
      </c>
      <c r="J44" s="1" t="n">
        <f aca="false">H44</f>
        <v>12.8176980266463</v>
      </c>
      <c r="K44" s="0" t="n">
        <v>1</v>
      </c>
      <c r="L44" s="0" t="n">
        <v>1.15</v>
      </c>
      <c r="M44" s="1" t="n">
        <f aca="false">AVERAGE(K44:L44)</f>
        <v>1.075</v>
      </c>
    </row>
    <row collapsed="false" customFormat="false" customHeight="true" hidden="false" ht="12.75" outlineLevel="0" r="45">
      <c r="C45" s="0" t="n">
        <v>5</v>
      </c>
      <c r="D45" s="0" t="n">
        <v>10.6</v>
      </c>
      <c r="E45" s="0" t="n">
        <v>10.2</v>
      </c>
      <c r="F45" s="1" t="n">
        <f aca="false">D45/$C45</f>
        <v>2.12</v>
      </c>
      <c r="G45" s="1" t="n">
        <f aca="false">E45/$C45</f>
        <v>2.04</v>
      </c>
      <c r="H45" s="1" t="n">
        <f aca="false">2*$F$1*F45</f>
        <v>13.3203528512207</v>
      </c>
      <c r="I45" s="1" t="n">
        <f aca="false">2*$F$1*G45</f>
        <v>12.8176980266463</v>
      </c>
      <c r="J45" s="1" t="n">
        <f aca="false">AVERAGE(H45:I45)</f>
        <v>13.0690254389335</v>
      </c>
      <c r="K45" s="0" t="n">
        <v>1</v>
      </c>
      <c r="L45" s="0" t="n">
        <v>1.2</v>
      </c>
      <c r="M45" s="1" t="n">
        <f aca="false">AVERAGE(K45:L45)</f>
        <v>1.1</v>
      </c>
    </row>
    <row collapsed="false" customFormat="false" customHeight="true" hidden="false" ht="12.75" outlineLevel="0" r="46">
      <c r="C46" s="0" t="n">
        <v>5</v>
      </c>
      <c r="D46" s="0" t="n">
        <v>12.2</v>
      </c>
      <c r="E46" s="0" t="n">
        <v>12.2</v>
      </c>
      <c r="F46" s="1" t="n">
        <f aca="false">D46/$C46</f>
        <v>2.44</v>
      </c>
      <c r="G46" s="1" t="n">
        <f aca="false">E46/$C46</f>
        <v>2.44</v>
      </c>
      <c r="H46" s="1" t="n">
        <f aca="false">2*$F$1*F46</f>
        <v>15.3309721495182</v>
      </c>
      <c r="I46" s="1" t="n">
        <f aca="false">2*$F$1*G46</f>
        <v>15.3309721495182</v>
      </c>
      <c r="J46" s="1" t="n">
        <f aca="false">AVERAGE(H46:I46)</f>
        <v>15.3309721495182</v>
      </c>
      <c r="K46" s="0" t="n">
        <v>0.6</v>
      </c>
      <c r="L46" s="0" t="n">
        <v>0.9</v>
      </c>
      <c r="M46" s="1" t="n">
        <f aca="false">AVERAGE(K46:L46)</f>
        <v>0.75</v>
      </c>
    </row>
    <row collapsed="false" customFormat="false" customHeight="true" hidden="false" ht="12.75" outlineLevel="0" r="47">
      <c r="C47" s="0" t="n">
        <v>5</v>
      </c>
      <c r="D47" s="0" t="n">
        <v>13</v>
      </c>
      <c r="E47" s="0" t="n">
        <v>13</v>
      </c>
      <c r="F47" s="1" t="n">
        <f aca="false">D47/$C47</f>
        <v>2.6</v>
      </c>
      <c r="G47" s="1" t="n">
        <f aca="false">E47/$C47</f>
        <v>2.6</v>
      </c>
      <c r="H47" s="1" t="n">
        <f aca="false">2*$F$1*F47</f>
        <v>16.3362817986669</v>
      </c>
      <c r="I47" s="1" t="n">
        <f aca="false">2*$F$1*G47</f>
        <v>16.3362817986669</v>
      </c>
      <c r="J47" s="1" t="n">
        <f aca="false">AVERAGE(H47:I47)</f>
        <v>16.3362817986669</v>
      </c>
      <c r="K47" s="0" t="n">
        <v>0.5</v>
      </c>
      <c r="L47" s="0" t="n">
        <v>0.8</v>
      </c>
      <c r="M47" s="1" t="n">
        <f aca="false">AVERAGE(K47:L47)</f>
        <v>0.65</v>
      </c>
    </row>
    <row collapsed="false" customFormat="false" customHeight="true" hidden="false" ht="12.75" outlineLevel="0" r="48">
      <c r="C48" s="0" t="n">
        <v>5</v>
      </c>
      <c r="D48" s="0" t="n">
        <v>14</v>
      </c>
      <c r="E48" s="0" t="n">
        <v>14</v>
      </c>
      <c r="F48" s="1" t="n">
        <f aca="false">D48/$C48</f>
        <v>2.8</v>
      </c>
      <c r="G48" s="1" t="n">
        <f aca="false">E48/$C48</f>
        <v>2.8</v>
      </c>
      <c r="H48" s="1" t="n">
        <f aca="false">2*$F$1*F48</f>
        <v>17.5929188601028</v>
      </c>
      <c r="I48" s="1" t="n">
        <f aca="false">2*$F$1*G48</f>
        <v>17.5929188601028</v>
      </c>
      <c r="J48" s="1" t="n">
        <f aca="false">AVERAGE(H48:I48)</f>
        <v>17.5929188601028</v>
      </c>
      <c r="K48" s="0" t="n">
        <v>0.4</v>
      </c>
      <c r="L48" s="0" t="n">
        <v>0.7</v>
      </c>
      <c r="M48" s="1" t="n">
        <f aca="false">AVERAGE(K48:L48)</f>
        <v>0.55</v>
      </c>
    </row>
    <row collapsed="false" customFormat="false" customHeight="true" hidden="false" ht="12.75" outlineLevel="0" r="49">
      <c r="C49" s="0" t="n">
        <v>5</v>
      </c>
      <c r="D49" s="0" t="n">
        <v>15.4</v>
      </c>
      <c r="E49" s="0" t="n">
        <v>15.2</v>
      </c>
      <c r="F49" s="1" t="n">
        <f aca="false">D49/$C49</f>
        <v>3.08</v>
      </c>
      <c r="G49" s="1" t="n">
        <f aca="false">E49/$C49</f>
        <v>3.04</v>
      </c>
      <c r="H49" s="1" t="n">
        <f aca="false">2*$F$1*F49</f>
        <v>19.3522107461131</v>
      </c>
      <c r="I49" s="1" t="n">
        <f aca="false">2*$F$1*G49</f>
        <v>19.1008833338259</v>
      </c>
      <c r="J49" s="1" t="n">
        <f aca="false">AVERAGE(H49:I49)</f>
        <v>19.2265470399695</v>
      </c>
      <c r="K49" s="0" t="n">
        <v>0.4</v>
      </c>
      <c r="L49" s="0" t="n">
        <v>0.55</v>
      </c>
      <c r="M49" s="1" t="n">
        <f aca="false">AVERAGE(K49:L49)</f>
        <v>0.475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70" zoomScaleNormal="70" zoomScalePageLayoutView="100">
      <selection activeCell="AA69" activeCellId="0" pane="topLeft" sqref="AA69"/>
    </sheetView>
  </sheetViews>
  <sheetFormatPr defaultRowHeight="12.75"/>
  <cols>
    <col collapsed="false" hidden="false" max="1025" min="1" style="0" width="10.7295918367347"/>
  </cols>
  <sheetData>
    <row collapsed="false" customFormat="false" customHeight="true" hidden="false" ht="12.75" outlineLevel="0" r="1">
      <c r="A1" s="0" t="s">
        <v>18</v>
      </c>
    </row>
    <row collapsed="false" customFormat="false" customHeight="true" hidden="false" ht="12.75" outlineLevel="0" r="3">
      <c r="A3" s="0" t="s">
        <v>19</v>
      </c>
      <c r="B3" s="0" t="n">
        <v>0.65</v>
      </c>
      <c r="H3" s="0" t="s">
        <v>19</v>
      </c>
      <c r="I3" s="0" t="n">
        <v>0.8</v>
      </c>
      <c r="O3" s="0" t="s">
        <v>19</v>
      </c>
      <c r="P3" s="0" t="n">
        <v>0.5</v>
      </c>
      <c r="V3" s="0" t="s">
        <v>19</v>
      </c>
      <c r="W3" s="0" t="n">
        <v>0.3</v>
      </c>
    </row>
    <row collapsed="false" customFormat="false" customHeight="true" hidden="false" ht="12.75" outlineLevel="0" r="4">
      <c r="A4" s="0" t="s">
        <v>20</v>
      </c>
      <c r="B4" s="0" t="n">
        <v>2.04</v>
      </c>
      <c r="H4" s="0" t="s">
        <v>20</v>
      </c>
      <c r="I4" s="0" t="n">
        <v>2.066</v>
      </c>
      <c r="O4" s="0" t="s">
        <v>20</v>
      </c>
      <c r="P4" s="0" t="n">
        <v>2.04</v>
      </c>
      <c r="V4" s="0" t="s">
        <v>20</v>
      </c>
      <c r="W4" s="0" t="n">
        <v>2.04</v>
      </c>
    </row>
    <row collapsed="false" customFormat="false" customHeight="true" hidden="false" ht="12.75" outlineLevel="0" r="6">
      <c r="A6" s="2" t="s">
        <v>21</v>
      </c>
      <c r="B6" s="2" t="s">
        <v>22</v>
      </c>
      <c r="C6" s="2"/>
      <c r="D6" s="2" t="s">
        <v>23</v>
      </c>
      <c r="E6" s="2" t="s">
        <v>24</v>
      </c>
      <c r="F6" s="2" t="s">
        <v>25</v>
      </c>
      <c r="H6" s="2" t="s">
        <v>21</v>
      </c>
      <c r="I6" s="2" t="s">
        <v>22</v>
      </c>
      <c r="J6" s="2"/>
      <c r="K6" s="2" t="s">
        <v>23</v>
      </c>
      <c r="L6" s="2" t="s">
        <v>24</v>
      </c>
      <c r="M6" s="2" t="s">
        <v>25</v>
      </c>
      <c r="O6" s="2" t="s">
        <v>21</v>
      </c>
      <c r="P6" s="2" t="s">
        <v>22</v>
      </c>
      <c r="Q6" s="2"/>
      <c r="R6" s="2" t="s">
        <v>23</v>
      </c>
      <c r="S6" s="2" t="s">
        <v>24</v>
      </c>
      <c r="T6" s="2" t="s">
        <v>25</v>
      </c>
      <c r="V6" s="2" t="s">
        <v>21</v>
      </c>
      <c r="W6" s="2" t="s">
        <v>22</v>
      </c>
      <c r="X6" s="2"/>
      <c r="Y6" s="2" t="s">
        <v>23</v>
      </c>
      <c r="Z6" s="2" t="s">
        <v>24</v>
      </c>
      <c r="AA6" s="2" t="s">
        <v>25</v>
      </c>
    </row>
    <row collapsed="false" customFormat="false" customHeight="true" hidden="false" ht="12.75" outlineLevel="0" r="7">
      <c r="A7" s="1" t="n">
        <f aca="false">0</f>
        <v>0</v>
      </c>
      <c r="B7" s="0" t="n">
        <v>6</v>
      </c>
      <c r="C7" s="0" t="n">
        <v>6</v>
      </c>
      <c r="D7" s="1" t="n">
        <f aca="false">AVERAGE(B7:C7)</f>
        <v>6</v>
      </c>
      <c r="E7" s="1" t="n">
        <f aca="false">STDEV(B7:C7)</f>
        <v>0</v>
      </c>
      <c r="F7" s="1" t="n">
        <f aca="false">E7/SQRT(2)</f>
        <v>0</v>
      </c>
      <c r="H7" s="1" t="n">
        <f aca="false">0</f>
        <v>0</v>
      </c>
      <c r="I7" s="0" t="n">
        <v>6</v>
      </c>
      <c r="J7" s="0" t="n">
        <v>6</v>
      </c>
      <c r="K7" s="1" t="n">
        <f aca="false">AVERAGE(I7:J7)</f>
        <v>6</v>
      </c>
      <c r="L7" s="1" t="n">
        <f aca="false">STDEV(I7:J7)</f>
        <v>0</v>
      </c>
      <c r="M7" s="1" t="n">
        <f aca="false">L7/SQRT(2)</f>
        <v>0</v>
      </c>
      <c r="O7" s="1" t="n">
        <f aca="false">0</f>
        <v>0</v>
      </c>
      <c r="P7" s="0" t="n">
        <v>6</v>
      </c>
      <c r="Q7" s="0" t="n">
        <v>6</v>
      </c>
      <c r="R7" s="1" t="n">
        <f aca="false">AVERAGE(P7:Q7)</f>
        <v>6</v>
      </c>
      <c r="S7" s="1" t="n">
        <f aca="false">STDEV(P7:Q7)</f>
        <v>0</v>
      </c>
      <c r="T7" s="1" t="n">
        <f aca="false">S7/SQRT(2)</f>
        <v>0</v>
      </c>
      <c r="V7" s="1" t="n">
        <f aca="false">0</f>
        <v>0</v>
      </c>
      <c r="W7" s="0" t="n">
        <v>6</v>
      </c>
      <c r="X7" s="0" t="n">
        <v>6</v>
      </c>
      <c r="Y7" s="1" t="n">
        <f aca="false">AVERAGE(W7:X7)</f>
        <v>6</v>
      </c>
      <c r="Z7" s="1" t="n">
        <f aca="false">STDEV(W7:X7)</f>
        <v>0</v>
      </c>
      <c r="AA7" s="1" t="n">
        <f aca="false">Z7/SQRT(2)</f>
        <v>0</v>
      </c>
    </row>
    <row collapsed="false" customFormat="false" customHeight="true" hidden="false" ht="12.75" outlineLevel="0" r="8">
      <c r="A8" s="1" t="n">
        <f aca="false">A7+$B$4/2</f>
        <v>1.02</v>
      </c>
      <c r="B8" s="0" t="n">
        <v>4.8</v>
      </c>
      <c r="C8" s="0" t="n">
        <v>4.7</v>
      </c>
      <c r="D8" s="1" t="n">
        <f aca="false">AVERAGE(B8:C8)</f>
        <v>4.75</v>
      </c>
      <c r="E8" s="1" t="n">
        <f aca="false">STDEV(B8:C8)</f>
        <v>0.0707106781186545</v>
      </c>
      <c r="F8" s="1" t="n">
        <f aca="false">E8/SQRT(2)</f>
        <v>0.0499999999999998</v>
      </c>
      <c r="H8" s="1" t="n">
        <f aca="false">H7+$B$4/2</f>
        <v>1.02</v>
      </c>
      <c r="I8" s="0" t="n">
        <v>4.25</v>
      </c>
      <c r="J8" s="0" t="n">
        <v>4.3</v>
      </c>
      <c r="K8" s="1" t="n">
        <f aca="false">AVERAGE(I8:J8)</f>
        <v>4.275</v>
      </c>
      <c r="L8" s="1" t="n">
        <f aca="false">STDEV(I8:J8)</f>
        <v>0.0353553390593272</v>
      </c>
      <c r="M8" s="1" t="n">
        <f aca="false">L8/SQRT(2)</f>
        <v>0.0249999999999999</v>
      </c>
      <c r="O8" s="1" t="n">
        <f aca="false">O7+$B$4/2</f>
        <v>1.02</v>
      </c>
      <c r="P8" s="0" t="n">
        <v>5.2</v>
      </c>
      <c r="Q8" s="0" t="n">
        <v>5.2</v>
      </c>
      <c r="R8" s="1" t="n">
        <f aca="false">AVERAGE(P8:Q8)</f>
        <v>5.2</v>
      </c>
      <c r="S8" s="1" t="n">
        <f aca="false">STDEV(P8:Q8)</f>
        <v>0</v>
      </c>
      <c r="T8" s="1" t="n">
        <f aca="false">S8/SQRT(2)</f>
        <v>0</v>
      </c>
      <c r="V8" s="1" t="n">
        <f aca="false">V7+$B$4/2</f>
        <v>1.02</v>
      </c>
      <c r="W8" s="0" t="n">
        <v>5.7</v>
      </c>
      <c r="X8" s="0" t="n">
        <v>5.7</v>
      </c>
      <c r="Y8" s="1" t="n">
        <f aca="false">AVERAGE(W8:X8)</f>
        <v>5.7</v>
      </c>
      <c r="Z8" s="1" t="n">
        <f aca="false">STDEV(W8:X8)</f>
        <v>0</v>
      </c>
      <c r="AA8" s="1" t="n">
        <f aca="false">Z8/SQRT(2)</f>
        <v>0</v>
      </c>
    </row>
    <row collapsed="false" customFormat="false" customHeight="true" hidden="false" ht="12.75" outlineLevel="0" r="9">
      <c r="A9" s="1" t="n">
        <f aca="false">A8+$B$4/2</f>
        <v>2.04</v>
      </c>
      <c r="B9" s="0" t="n">
        <v>3.8</v>
      </c>
      <c r="C9" s="0" t="n">
        <v>3.75</v>
      </c>
      <c r="D9" s="1" t="n">
        <f aca="false">AVERAGE(B9:C9)</f>
        <v>3.775</v>
      </c>
      <c r="E9" s="1" t="n">
        <f aca="false">STDEV(B9:C9)</f>
        <v>0.0353553390593272</v>
      </c>
      <c r="F9" s="1" t="n">
        <f aca="false">E9/SQRT(2)</f>
        <v>0.0249999999999999</v>
      </c>
      <c r="H9" s="1" t="n">
        <f aca="false">H8+$B$4/2</f>
        <v>2.04</v>
      </c>
      <c r="I9" s="0" t="n">
        <v>3</v>
      </c>
      <c r="J9" s="0" t="n">
        <v>3.05</v>
      </c>
      <c r="K9" s="1" t="n">
        <f aca="false">AVERAGE(I9:J9)</f>
        <v>3.025</v>
      </c>
      <c r="L9" s="1" t="n">
        <f aca="false">STDEV(I9:J9)</f>
        <v>0.0353553390593272</v>
      </c>
      <c r="M9" s="1" t="n">
        <f aca="false">L9/SQRT(2)</f>
        <v>0.0249999999999999</v>
      </c>
      <c r="O9" s="1" t="n">
        <f aca="false">O8+$B$4/2</f>
        <v>2.04</v>
      </c>
      <c r="P9" s="0" t="n">
        <v>4.5</v>
      </c>
      <c r="Q9" s="0" t="n">
        <v>4.5</v>
      </c>
      <c r="R9" s="1" t="n">
        <f aca="false">AVERAGE(P9:Q9)</f>
        <v>4.5</v>
      </c>
      <c r="S9" s="1" t="n">
        <f aca="false">STDEV(P9:Q9)</f>
        <v>0</v>
      </c>
      <c r="T9" s="1" t="n">
        <f aca="false">S9/SQRT(2)</f>
        <v>0</v>
      </c>
      <c r="V9" s="1" t="n">
        <f aca="false">V8+$B$4/2</f>
        <v>2.04</v>
      </c>
      <c r="W9" s="0" t="n">
        <v>5.3</v>
      </c>
      <c r="X9" s="0" t="n">
        <v>5.2</v>
      </c>
      <c r="Y9" s="1" t="n">
        <f aca="false">AVERAGE(W9:X9)</f>
        <v>5.25</v>
      </c>
      <c r="Z9" s="1" t="n">
        <f aca="false">STDEV(W9:X9)</f>
        <v>0.0707106781186545</v>
      </c>
      <c r="AA9" s="1" t="n">
        <f aca="false">Z9/SQRT(2)</f>
        <v>0.0499999999999998</v>
      </c>
    </row>
    <row collapsed="false" customFormat="false" customHeight="true" hidden="false" ht="12.75" outlineLevel="0" r="10">
      <c r="A10" s="1" t="n">
        <f aca="false">A9+$B$4/2</f>
        <v>3.06</v>
      </c>
      <c r="B10" s="0" t="n">
        <v>3</v>
      </c>
      <c r="C10" s="0" t="n">
        <v>3</v>
      </c>
      <c r="D10" s="1" t="n">
        <f aca="false">AVERAGE(B10:C10)</f>
        <v>3</v>
      </c>
      <c r="E10" s="1" t="n">
        <f aca="false">STDEV(B10:C10)</f>
        <v>0</v>
      </c>
      <c r="F10" s="1" t="n">
        <f aca="false">E10/SQRT(2)</f>
        <v>0</v>
      </c>
      <c r="H10" s="1" t="n">
        <f aca="false">H9+$B$4/2</f>
        <v>3.06</v>
      </c>
      <c r="I10" s="0" t="n">
        <v>2.1</v>
      </c>
      <c r="J10" s="0" t="n">
        <v>2.15</v>
      </c>
      <c r="K10" s="1" t="n">
        <f aca="false">AVERAGE(I10:J10)</f>
        <v>2.125</v>
      </c>
      <c r="L10" s="1" t="n">
        <f aca="false">STDEV(I10:J10)</f>
        <v>0.0353553390593272</v>
      </c>
      <c r="M10" s="1" t="n">
        <f aca="false">L10/SQRT(2)</f>
        <v>0.0249999999999999</v>
      </c>
      <c r="O10" s="1" t="n">
        <f aca="false">O9+$B$4/2</f>
        <v>3.06</v>
      </c>
      <c r="P10" s="0" t="n">
        <v>3.95</v>
      </c>
      <c r="Q10" s="0" t="n">
        <v>3.95</v>
      </c>
      <c r="R10" s="1" t="n">
        <f aca="false">AVERAGE(P10:Q10)</f>
        <v>3.95</v>
      </c>
      <c r="S10" s="1" t="n">
        <f aca="false">STDEV(P10:Q10)</f>
        <v>0</v>
      </c>
      <c r="T10" s="1" t="n">
        <f aca="false">S10/SQRT(2)</f>
        <v>0</v>
      </c>
      <c r="V10" s="1" t="n">
        <f aca="false">V9+$B$4/2</f>
        <v>3.06</v>
      </c>
      <c r="W10" s="0" t="n">
        <v>5</v>
      </c>
      <c r="X10" s="0" t="n">
        <v>5</v>
      </c>
      <c r="Y10" s="1" t="n">
        <f aca="false">AVERAGE(W10:X10)</f>
        <v>5</v>
      </c>
      <c r="Z10" s="1" t="n">
        <f aca="false">STDEV(W10:X10)</f>
        <v>0</v>
      </c>
      <c r="AA10" s="1" t="n">
        <f aca="false">Z10/SQRT(2)</f>
        <v>0</v>
      </c>
    </row>
    <row collapsed="false" customFormat="false" customHeight="true" hidden="false" ht="12.75" outlineLevel="0" r="11">
      <c r="A11" s="1" t="n">
        <f aca="false">A10+$B$4/2</f>
        <v>4.08</v>
      </c>
      <c r="B11" s="0" t="n">
        <v>2.4</v>
      </c>
      <c r="C11" s="0" t="n">
        <v>2.4</v>
      </c>
      <c r="D11" s="1" t="n">
        <f aca="false">AVERAGE(B11:C11)</f>
        <v>2.4</v>
      </c>
      <c r="E11" s="1" t="n">
        <f aca="false">STDEV(B11:C11)</f>
        <v>0</v>
      </c>
      <c r="F11" s="1" t="n">
        <f aca="false">E11/SQRT(2)</f>
        <v>0</v>
      </c>
      <c r="H11" s="1" t="n">
        <f aca="false">H10+$B$4/2</f>
        <v>4.08</v>
      </c>
      <c r="I11" s="0" t="n">
        <v>1.5</v>
      </c>
      <c r="J11" s="0" t="n">
        <v>1.5</v>
      </c>
      <c r="K11" s="1" t="n">
        <f aca="false">AVERAGE(I11:J11)</f>
        <v>1.5</v>
      </c>
      <c r="L11" s="1" t="n">
        <f aca="false">STDEV(I11:J11)</f>
        <v>0</v>
      </c>
      <c r="M11" s="1" t="n">
        <f aca="false">L11/SQRT(2)</f>
        <v>0</v>
      </c>
      <c r="O11" s="1" t="n">
        <f aca="false">O10+$B$4/2</f>
        <v>4.08</v>
      </c>
      <c r="P11" s="0" t="n">
        <v>3.35</v>
      </c>
      <c r="Q11" s="0" t="n">
        <v>3.4</v>
      </c>
      <c r="R11" s="1" t="n">
        <f aca="false">AVERAGE(P11:Q11)</f>
        <v>3.375</v>
      </c>
      <c r="S11" s="1" t="n">
        <f aca="false">STDEV(P11:Q11)</f>
        <v>0.0353553390593272</v>
      </c>
      <c r="T11" s="1" t="n">
        <f aca="false">S11/SQRT(2)</f>
        <v>0.0249999999999999</v>
      </c>
      <c r="V11" s="1" t="n">
        <f aca="false">V10+$B$4/2</f>
        <v>4.08</v>
      </c>
      <c r="W11" s="0" t="n">
        <v>4.7</v>
      </c>
      <c r="X11" s="0" t="n">
        <v>4.8</v>
      </c>
      <c r="Y11" s="1" t="n">
        <f aca="false">AVERAGE(W11:X11)</f>
        <v>4.75</v>
      </c>
      <c r="Z11" s="1" t="n">
        <f aca="false">STDEV(W11:X11)</f>
        <v>0.0707106781186545</v>
      </c>
      <c r="AA11" s="1" t="n">
        <f aca="false">Z11/SQRT(2)</f>
        <v>0.0499999999999998</v>
      </c>
    </row>
    <row collapsed="false" customFormat="false" customHeight="true" hidden="false" ht="12.75" outlineLevel="0" r="12">
      <c r="A12" s="1" t="n">
        <f aca="false">A11+$B$4/2</f>
        <v>5.1</v>
      </c>
      <c r="B12" s="0" t="n">
        <v>1.9</v>
      </c>
      <c r="C12" s="0" t="n">
        <v>1.85</v>
      </c>
      <c r="D12" s="1" t="n">
        <f aca="false">AVERAGE(B12:C12)</f>
        <v>1.875</v>
      </c>
      <c r="E12" s="1" t="n">
        <f aca="false">STDEV(B12:C12)</f>
        <v>0.0353553390593272</v>
      </c>
      <c r="F12" s="1" t="n">
        <f aca="false">E12/SQRT(2)</f>
        <v>0.0249999999999999</v>
      </c>
      <c r="H12" s="1" t="n">
        <f aca="false">H11+$B$4/2</f>
        <v>5.1</v>
      </c>
      <c r="I12" s="0" t="n">
        <v>1.05</v>
      </c>
      <c r="J12" s="0" t="n">
        <v>1.05</v>
      </c>
      <c r="K12" s="1" t="n">
        <f aca="false">AVERAGE(I12:J12)</f>
        <v>1.05</v>
      </c>
      <c r="L12" s="1" t="n">
        <f aca="false">STDEV(I12:J12)</f>
        <v>0</v>
      </c>
      <c r="M12" s="1" t="n">
        <f aca="false">L12/SQRT(2)</f>
        <v>0</v>
      </c>
      <c r="O12" s="1" t="n">
        <f aca="false">O11+$B$4/2</f>
        <v>5.1</v>
      </c>
      <c r="P12" s="0" t="n">
        <v>3</v>
      </c>
      <c r="Q12" s="0" t="n">
        <v>2.95</v>
      </c>
      <c r="R12" s="1" t="n">
        <f aca="false">AVERAGE(P12:Q12)</f>
        <v>2.975</v>
      </c>
      <c r="S12" s="1" t="n">
        <f aca="false">STDEV(P12:Q12)</f>
        <v>0.0353553390593272</v>
      </c>
      <c r="T12" s="1" t="n">
        <f aca="false">S12/SQRT(2)</f>
        <v>0.0249999999999999</v>
      </c>
      <c r="V12" s="1" t="n">
        <f aca="false">V11+$B$4/2</f>
        <v>5.1</v>
      </c>
      <c r="W12" s="0" t="n">
        <v>4.4</v>
      </c>
      <c r="X12" s="0" t="n">
        <v>4.4</v>
      </c>
      <c r="Y12" s="1" t="n">
        <f aca="false">AVERAGE(W12:X12)</f>
        <v>4.4</v>
      </c>
      <c r="Z12" s="1" t="n">
        <f aca="false">STDEV(W12:X12)</f>
        <v>0</v>
      </c>
      <c r="AA12" s="1" t="n">
        <f aca="false">Z12/SQRT(2)</f>
        <v>0</v>
      </c>
    </row>
    <row collapsed="false" customFormat="false" customHeight="true" hidden="false" ht="12.75" outlineLevel="0" r="13">
      <c r="A13" s="1" t="n">
        <f aca="false">A12+$B$4/2</f>
        <v>6.12</v>
      </c>
      <c r="B13" s="0" t="n">
        <v>1.5</v>
      </c>
      <c r="C13" s="0" t="n">
        <v>1.5</v>
      </c>
      <c r="D13" s="1" t="n">
        <f aca="false">AVERAGE(B13:C13)</f>
        <v>1.5</v>
      </c>
      <c r="E13" s="1" t="n">
        <f aca="false">STDEV(B13:C13)</f>
        <v>0</v>
      </c>
      <c r="F13" s="1" t="n">
        <f aca="false">E13/SQRT(2)</f>
        <v>0</v>
      </c>
      <c r="H13" s="1" t="n">
        <f aca="false">H12+$B$4/2</f>
        <v>6.12</v>
      </c>
      <c r="I13" s="0" t="n">
        <v>0.75</v>
      </c>
      <c r="J13" s="0" t="n">
        <v>0.7</v>
      </c>
      <c r="K13" s="1" t="n">
        <f aca="false">AVERAGE(I13:J13)</f>
        <v>0.725</v>
      </c>
      <c r="L13" s="1" t="n">
        <f aca="false">STDEV(I13:J13)</f>
        <v>0.0353553390593273</v>
      </c>
      <c r="M13" s="1" t="n">
        <f aca="false">L13/SQRT(2)</f>
        <v>0.025</v>
      </c>
      <c r="O13" s="1" t="n">
        <f aca="false">O12+$B$4/2</f>
        <v>6.12</v>
      </c>
      <c r="P13" s="0" t="n">
        <v>2.55</v>
      </c>
      <c r="Q13" s="0" t="n">
        <v>2.55</v>
      </c>
      <c r="R13" s="1" t="n">
        <f aca="false">AVERAGE(P13:Q13)</f>
        <v>2.55</v>
      </c>
      <c r="S13" s="1" t="n">
        <f aca="false">STDEV(P13:Q13)</f>
        <v>0</v>
      </c>
      <c r="T13" s="1" t="n">
        <f aca="false">S13/SQRT(2)</f>
        <v>0</v>
      </c>
      <c r="V13" s="1" t="n">
        <f aca="false">V12+$B$4/2</f>
        <v>6.12</v>
      </c>
      <c r="W13" s="0" t="n">
        <v>4.1</v>
      </c>
      <c r="X13" s="0" t="n">
        <v>4.1</v>
      </c>
      <c r="Y13" s="1" t="n">
        <f aca="false">AVERAGE(W13:X13)</f>
        <v>4.1</v>
      </c>
      <c r="Z13" s="1" t="n">
        <f aca="false">STDEV(W13:X13)</f>
        <v>0</v>
      </c>
      <c r="AA13" s="1" t="n">
        <f aca="false">Z13/SQRT(2)</f>
        <v>0</v>
      </c>
    </row>
    <row collapsed="false" customFormat="false" customHeight="true" hidden="false" ht="12.75" outlineLevel="0" r="14">
      <c r="A14" s="1" t="n">
        <f aca="false">A13+$B$4/2</f>
        <v>7.14</v>
      </c>
      <c r="B14" s="0" t="n">
        <v>1.15</v>
      </c>
      <c r="C14" s="0" t="n">
        <v>1.1</v>
      </c>
      <c r="D14" s="1" t="n">
        <f aca="false">AVERAGE(B14:C14)</f>
        <v>1.125</v>
      </c>
      <c r="E14" s="1" t="n">
        <f aca="false">STDEV(B14:C14)</f>
        <v>0.0353553390593272</v>
      </c>
      <c r="F14" s="1" t="n">
        <f aca="false">E14/SQRT(2)</f>
        <v>0.0249999999999999</v>
      </c>
      <c r="H14" s="1" t="n">
        <f aca="false">H13+$B$4/2</f>
        <v>7.14</v>
      </c>
      <c r="I14" s="0" t="n">
        <v>0.5</v>
      </c>
      <c r="J14" s="0" t="n">
        <v>0.5</v>
      </c>
      <c r="K14" s="1" t="n">
        <f aca="false">AVERAGE(I14:J14)</f>
        <v>0.5</v>
      </c>
      <c r="L14" s="1" t="n">
        <f aca="false">STDEV(I14:J14)</f>
        <v>0</v>
      </c>
      <c r="M14" s="1" t="n">
        <f aca="false">L14/SQRT(2)</f>
        <v>0</v>
      </c>
      <c r="O14" s="1" t="n">
        <f aca="false">O13+$B$4/2</f>
        <v>7.14</v>
      </c>
      <c r="P14" s="0" t="n">
        <v>2.25</v>
      </c>
      <c r="Q14" s="0" t="n">
        <v>2.2</v>
      </c>
      <c r="R14" s="1" t="n">
        <f aca="false">AVERAGE(P14:Q14)</f>
        <v>2.225</v>
      </c>
      <c r="S14" s="1" t="n">
        <f aca="false">STDEV(P14:Q14)</f>
        <v>0.0353553390593272</v>
      </c>
      <c r="T14" s="1" t="n">
        <f aca="false">S14/SQRT(2)</f>
        <v>0.0249999999999999</v>
      </c>
      <c r="V14" s="1" t="n">
        <f aca="false">V13+$B$4/2</f>
        <v>7.14</v>
      </c>
      <c r="W14" s="0" t="n">
        <v>3.9</v>
      </c>
      <c r="X14" s="0" t="n">
        <v>3.9</v>
      </c>
      <c r="Y14" s="1" t="n">
        <f aca="false">AVERAGE(W14:X14)</f>
        <v>3.9</v>
      </c>
      <c r="Z14" s="1" t="n">
        <f aca="false">STDEV(W14:X14)</f>
        <v>0</v>
      </c>
      <c r="AA14" s="1" t="n">
        <f aca="false">Z14/SQRT(2)</f>
        <v>0</v>
      </c>
    </row>
    <row collapsed="false" customFormat="false" customHeight="true" hidden="false" ht="12.75" outlineLevel="0" r="15">
      <c r="A15" s="1" t="n">
        <f aca="false">A14+$B$4/2</f>
        <v>8.16</v>
      </c>
      <c r="B15" s="0" t="n">
        <v>0.9</v>
      </c>
      <c r="C15" s="0" t="n">
        <v>0.9</v>
      </c>
      <c r="D15" s="1" t="n">
        <f aca="false">AVERAGE(B15:C15)</f>
        <v>0.9</v>
      </c>
      <c r="E15" s="1" t="n">
        <f aca="false">STDEV(B15:C15)</f>
        <v>0</v>
      </c>
      <c r="F15" s="1" t="n">
        <f aca="false">E15/SQRT(2)</f>
        <v>0</v>
      </c>
      <c r="H15" s="1" t="n">
        <f aca="false">H14+$B$4/2</f>
        <v>8.16</v>
      </c>
      <c r="I15" s="0" t="n">
        <v>0.3</v>
      </c>
      <c r="J15" s="0" t="n">
        <v>0.3</v>
      </c>
      <c r="K15" s="1" t="n">
        <f aca="false">AVERAGE(I15:J15)</f>
        <v>0.3</v>
      </c>
      <c r="L15" s="1" t="n">
        <f aca="false">STDEV(I15:J15)</f>
        <v>0</v>
      </c>
      <c r="M15" s="1" t="n">
        <f aca="false">L15/SQRT(2)</f>
        <v>0</v>
      </c>
      <c r="O15" s="1" t="n">
        <f aca="false">O14+$B$4/2</f>
        <v>8.16</v>
      </c>
      <c r="P15" s="0" t="n">
        <v>1.8</v>
      </c>
      <c r="Q15" s="0" t="n">
        <v>1.85</v>
      </c>
      <c r="R15" s="1" t="n">
        <f aca="false">AVERAGE(P15:Q15)</f>
        <v>1.825</v>
      </c>
      <c r="S15" s="1" t="n">
        <f aca="false">STDEV(P15:Q15)</f>
        <v>0.0353553390593274</v>
      </c>
      <c r="T15" s="1" t="n">
        <f aca="false">S15/SQRT(2)</f>
        <v>0.025</v>
      </c>
      <c r="V15" s="1" t="n">
        <f aca="false">V14+$B$4/2</f>
        <v>8.16</v>
      </c>
      <c r="W15" s="0" t="n">
        <v>3.6</v>
      </c>
      <c r="X15" s="0" t="n">
        <v>3.65</v>
      </c>
      <c r="Y15" s="1" t="n">
        <f aca="false">AVERAGE(W15:X15)</f>
        <v>3.625</v>
      </c>
      <c r="Z15" s="1" t="n">
        <f aca="false">STDEV(W15:X15)</f>
        <v>0.0353553390593272</v>
      </c>
      <c r="AA15" s="1" t="n">
        <f aca="false">Z15/SQRT(2)</f>
        <v>0.0249999999999999</v>
      </c>
    </row>
    <row collapsed="false" customFormat="false" customHeight="true" hidden="false" ht="12.75" outlineLevel="0" r="16">
      <c r="A16" s="1" t="n">
        <f aca="false">A15+$B$4/2</f>
        <v>9.18</v>
      </c>
      <c r="B16" s="0" t="n">
        <v>0.7</v>
      </c>
      <c r="C16" s="0" t="n">
        <v>0.7</v>
      </c>
      <c r="D16" s="1" t="n">
        <f aca="false">AVERAGE(B16:C16)</f>
        <v>0.7</v>
      </c>
      <c r="E16" s="1" t="n">
        <f aca="false">STDEV(B16:C16)</f>
        <v>0</v>
      </c>
      <c r="F16" s="1" t="n">
        <f aca="false">E16/SQRT(2)</f>
        <v>0</v>
      </c>
      <c r="H16" s="1" t="n">
        <f aca="false">H15+$B$4/2</f>
        <v>9.18</v>
      </c>
      <c r="I16" s="0" t="n">
        <v>0.2</v>
      </c>
      <c r="J16" s="0" t="n">
        <v>0.2</v>
      </c>
      <c r="K16" s="1" t="n">
        <f aca="false">AVERAGE(I16:J16)</f>
        <v>0.2</v>
      </c>
      <c r="L16" s="1" t="n">
        <f aca="false">STDEV(I16:J16)</f>
        <v>0</v>
      </c>
      <c r="M16" s="1" t="n">
        <f aca="false">L16/SQRT(2)</f>
        <v>0</v>
      </c>
      <c r="O16" s="1" t="n">
        <f aca="false">O15+$B$4/2</f>
        <v>9.18</v>
      </c>
      <c r="P16" s="0" t="n">
        <v>1.6</v>
      </c>
      <c r="Q16" s="0" t="n">
        <v>1.6</v>
      </c>
      <c r="R16" s="1" t="n">
        <f aca="false">AVERAGE(P16:Q16)</f>
        <v>1.6</v>
      </c>
      <c r="S16" s="1" t="n">
        <f aca="false">STDEV(P16:Q16)</f>
        <v>0</v>
      </c>
      <c r="T16" s="1" t="n">
        <f aca="false">S16/SQRT(2)</f>
        <v>0</v>
      </c>
      <c r="V16" s="1" t="n">
        <f aca="false">V15+$B$4/2</f>
        <v>9.18</v>
      </c>
      <c r="W16" s="0" t="n">
        <v>3.4</v>
      </c>
      <c r="X16" s="0" t="n">
        <v>3.45</v>
      </c>
      <c r="Y16" s="1" t="n">
        <f aca="false">AVERAGE(W16:X16)</f>
        <v>3.425</v>
      </c>
      <c r="Z16" s="1" t="n">
        <f aca="false">STDEV(W16:X16)</f>
        <v>0.0353553390593276</v>
      </c>
      <c r="AA16" s="1" t="n">
        <f aca="false">Z16/SQRT(2)</f>
        <v>0.0250000000000001</v>
      </c>
    </row>
    <row collapsed="false" customFormat="false" customHeight="true" hidden="false" ht="12.75" outlineLevel="0" r="17">
      <c r="A17" s="1" t="n">
        <f aca="false">A16+$B$4/2</f>
        <v>10.2</v>
      </c>
      <c r="B17" s="0" t="n">
        <v>0.55</v>
      </c>
      <c r="C17" s="0" t="n">
        <v>0.55</v>
      </c>
      <c r="D17" s="1" t="n">
        <f aca="false">AVERAGE(B17:C17)</f>
        <v>0.55</v>
      </c>
      <c r="E17" s="1" t="n">
        <f aca="false">STDEV(B17:C17)</f>
        <v>0</v>
      </c>
      <c r="F17" s="1" t="n">
        <f aca="false">E17/SQRT(2)</f>
        <v>0</v>
      </c>
      <c r="H17" s="1" t="n">
        <f aca="false">H16+$B$4/2</f>
        <v>10.2</v>
      </c>
      <c r="I17" s="0" t="n">
        <v>0.15</v>
      </c>
      <c r="J17" s="0" t="n">
        <v>0.15</v>
      </c>
      <c r="K17" s="1" t="n">
        <f aca="false">AVERAGE(I17:J17)</f>
        <v>0.15</v>
      </c>
      <c r="L17" s="1" t="n">
        <f aca="false">STDEV(I17:J17)</f>
        <v>0</v>
      </c>
      <c r="M17" s="1" t="n">
        <f aca="false">L17/SQRT(2)</f>
        <v>0</v>
      </c>
      <c r="O17" s="1" t="n">
        <f aca="false">O16+$B$4/2</f>
        <v>10.2</v>
      </c>
      <c r="P17" s="0" t="n">
        <v>1.2</v>
      </c>
      <c r="Q17" s="0" t="n">
        <v>1.4</v>
      </c>
      <c r="R17" s="1" t="n">
        <f aca="false">AVERAGE(P17:Q17)</f>
        <v>1.3</v>
      </c>
      <c r="S17" s="1" t="n">
        <f aca="false">STDEV(P17:Q17)</f>
        <v>0.141421356237309</v>
      </c>
      <c r="T17" s="1" t="n">
        <f aca="false">S17/SQRT(2)</f>
        <v>0.1</v>
      </c>
      <c r="V17" s="1" t="n">
        <f aca="false">V16+$B$4/2</f>
        <v>10.2</v>
      </c>
      <c r="W17" s="0" t="n">
        <v>3.2</v>
      </c>
      <c r="X17" s="0" t="n">
        <v>3.2</v>
      </c>
      <c r="Y17" s="1" t="n">
        <f aca="false">AVERAGE(W17:X17)</f>
        <v>3.2</v>
      </c>
      <c r="Z17" s="1" t="n">
        <f aca="false">STDEV(W17:X17)</f>
        <v>0</v>
      </c>
      <c r="AA17" s="1" t="n">
        <f aca="false">Z17/SQRT(2)</f>
        <v>0</v>
      </c>
    </row>
    <row collapsed="false" customFormat="false" customHeight="true" hidden="false" ht="12.75" outlineLevel="0" r="18">
      <c r="A18" s="1" t="n">
        <f aca="false">A17+$B$4/2</f>
        <v>11.22</v>
      </c>
      <c r="B18" s="0" t="n">
        <v>0.4</v>
      </c>
      <c r="C18" s="0" t="n">
        <v>0.4</v>
      </c>
      <c r="D18" s="1" t="n">
        <f aca="false">AVERAGE(B18:C18)</f>
        <v>0.4</v>
      </c>
      <c r="E18" s="1" t="n">
        <f aca="false">STDEV(B18:C18)</f>
        <v>0</v>
      </c>
      <c r="F18" s="1" t="n">
        <f aca="false">E18/SQRT(2)</f>
        <v>0</v>
      </c>
      <c r="H18" s="1" t="n">
        <f aca="false">H17+$B$4/2</f>
        <v>11.22</v>
      </c>
      <c r="I18" s="0" t="n">
        <v>0.1</v>
      </c>
      <c r="J18" s="0" t="n">
        <v>0.1</v>
      </c>
      <c r="K18" s="1" t="n">
        <f aca="false">AVERAGE(I18:J18)</f>
        <v>0.1</v>
      </c>
      <c r="L18" s="1" t="n">
        <f aca="false">STDEV(I18:J18)</f>
        <v>0</v>
      </c>
      <c r="M18" s="1" t="n">
        <f aca="false">L18/SQRT(2)</f>
        <v>0</v>
      </c>
      <c r="O18" s="1" t="n">
        <f aca="false">O17+$B$4/2</f>
        <v>11.22</v>
      </c>
      <c r="P18" s="0" t="n">
        <v>1.15</v>
      </c>
      <c r="Q18" s="0" t="n">
        <v>1.15</v>
      </c>
      <c r="R18" s="1" t="n">
        <f aca="false">AVERAGE(P18:Q18)</f>
        <v>1.15</v>
      </c>
      <c r="S18" s="1" t="n">
        <f aca="false">STDEV(P18:Q18)</f>
        <v>0</v>
      </c>
      <c r="T18" s="1" t="n">
        <f aca="false">S18/SQRT(2)</f>
        <v>0</v>
      </c>
      <c r="V18" s="1" t="n">
        <f aca="false">V17+$B$4/2</f>
        <v>11.22</v>
      </c>
      <c r="W18" s="0" t="n">
        <v>3</v>
      </c>
      <c r="X18" s="0" t="n">
        <v>3</v>
      </c>
      <c r="Y18" s="1" t="n">
        <f aca="false">AVERAGE(W18:X18)</f>
        <v>3</v>
      </c>
      <c r="Z18" s="1" t="n">
        <f aca="false">STDEV(W18:X18)</f>
        <v>0</v>
      </c>
      <c r="AA18" s="1" t="n">
        <f aca="false">Z18/SQRT(2)</f>
        <v>0</v>
      </c>
    </row>
    <row collapsed="false" customFormat="false" customHeight="true" hidden="false" ht="12.75" outlineLevel="0" r="19">
      <c r="A19" s="1" t="n">
        <f aca="false">A18+$B$4/2</f>
        <v>12.24</v>
      </c>
      <c r="B19" s="0" t="n">
        <v>0.3</v>
      </c>
      <c r="C19" s="0" t="n">
        <v>0.3</v>
      </c>
      <c r="D19" s="1" t="n">
        <f aca="false">AVERAGE(B19:C19)</f>
        <v>0.3</v>
      </c>
      <c r="E19" s="1" t="n">
        <f aca="false">STDEV(B19:C19)</f>
        <v>0</v>
      </c>
      <c r="F19" s="1" t="n">
        <f aca="false">E19/SQRT(2)</f>
        <v>0</v>
      </c>
      <c r="H19" s="1" t="n">
        <f aca="false">H18+$B$4/2</f>
        <v>12.24</v>
      </c>
      <c r="I19" s="0" t="n">
        <v>0.08</v>
      </c>
      <c r="J19" s="0" t="n">
        <v>0.07</v>
      </c>
      <c r="K19" s="1" t="n">
        <f aca="false">AVERAGE(I19:J19)</f>
        <v>0.075</v>
      </c>
      <c r="L19" s="1" t="n">
        <f aca="false">STDEV(I19:J19)</f>
        <v>0.00707106781186547</v>
      </c>
      <c r="M19" s="1" t="n">
        <f aca="false">L19/SQRT(2)</f>
        <v>0.005</v>
      </c>
      <c r="O19" s="1" t="n">
        <f aca="false">O18+$B$4/2</f>
        <v>12.24</v>
      </c>
      <c r="P19" s="0" t="n">
        <v>0.95</v>
      </c>
      <c r="Q19" s="0" t="n">
        <v>1</v>
      </c>
      <c r="R19" s="1" t="n">
        <f aca="false">AVERAGE(P19:Q19)</f>
        <v>0.975</v>
      </c>
      <c r="S19" s="1" t="n">
        <f aca="false">STDEV(P19:Q19)</f>
        <v>0.0353553390593273</v>
      </c>
      <c r="T19" s="1" t="n">
        <f aca="false">S19/SQRT(2)</f>
        <v>0.025</v>
      </c>
      <c r="V19" s="1" t="n">
        <f aca="false">V18+$B$4/2</f>
        <v>12.24</v>
      </c>
      <c r="W19" s="0" t="n">
        <v>2.8</v>
      </c>
      <c r="X19" s="0" t="n">
        <v>2.8</v>
      </c>
      <c r="Y19" s="1" t="n">
        <f aca="false">AVERAGE(W19:X19)</f>
        <v>2.8</v>
      </c>
      <c r="Z19" s="1" t="n">
        <f aca="false">STDEV(W19:X19)</f>
        <v>0</v>
      </c>
      <c r="AA19" s="1" t="n">
        <f aca="false">Z19/SQRT(2)</f>
        <v>0</v>
      </c>
    </row>
    <row collapsed="false" customFormat="false" customHeight="true" hidden="false" ht="12.75" outlineLevel="0" r="20">
      <c r="A20" s="1" t="n">
        <f aca="false">A19+$B$4/2</f>
        <v>13.26</v>
      </c>
      <c r="B20" s="0" t="n">
        <v>0.25</v>
      </c>
      <c r="C20" s="0" t="n">
        <v>0.21</v>
      </c>
      <c r="D20" s="1" t="n">
        <f aca="false">AVERAGE(B20:C20)</f>
        <v>0.23</v>
      </c>
      <c r="E20" s="1" t="n">
        <f aca="false">STDEV(B20:C20)</f>
        <v>0.0282842712474619</v>
      </c>
      <c r="F20" s="1" t="n">
        <f aca="false">E20/SQRT(2)</f>
        <v>0.02</v>
      </c>
      <c r="H20" s="1" t="n">
        <f aca="false">H19+$B$4/2</f>
        <v>13.26</v>
      </c>
      <c r="I20" s="0" t="n">
        <v>0.05</v>
      </c>
      <c r="J20" s="0" t="n">
        <v>0.05</v>
      </c>
      <c r="K20" s="1" t="n">
        <f aca="false">AVERAGE(I20:J20)</f>
        <v>0.05</v>
      </c>
      <c r="L20" s="1" t="n">
        <f aca="false">STDEV(I20:J20)</f>
        <v>0</v>
      </c>
      <c r="M20" s="1" t="n">
        <f aca="false">L20/SQRT(2)</f>
        <v>0</v>
      </c>
      <c r="O20" s="1" t="n">
        <f aca="false">O19+$B$4/2</f>
        <v>13.26</v>
      </c>
      <c r="P20" s="0" t="n">
        <v>0.85</v>
      </c>
      <c r="Q20" s="0" t="n">
        <v>0.75</v>
      </c>
      <c r="R20" s="1" t="n">
        <f aca="false">AVERAGE(P20:Q20)</f>
        <v>0.8</v>
      </c>
      <c r="S20" s="1" t="n">
        <f aca="false">STDEV(P20:Q20)</f>
        <v>0.0707106781186547</v>
      </c>
      <c r="T20" s="1" t="n">
        <f aca="false">S20/SQRT(2)</f>
        <v>0.05</v>
      </c>
      <c r="V20" s="1" t="n">
        <f aca="false">V19+$B$4/2</f>
        <v>13.26</v>
      </c>
      <c r="W20" s="0" t="n">
        <v>2.6</v>
      </c>
      <c r="X20" s="0" t="n">
        <v>2.65</v>
      </c>
      <c r="Y20" s="1" t="n">
        <f aca="false">AVERAGE(W20:X20)</f>
        <v>2.625</v>
      </c>
      <c r="Z20" s="1" t="n">
        <f aca="false">STDEV(W20:X20)</f>
        <v>0.0353553390593272</v>
      </c>
      <c r="AA20" s="1" t="n">
        <f aca="false">Z20/SQRT(2)</f>
        <v>0.0249999999999999</v>
      </c>
    </row>
    <row collapsed="false" customFormat="false" customHeight="true" hidden="false" ht="12.75" outlineLevel="0" r="21">
      <c r="A21" s="1" t="n">
        <f aca="false">A20+$B$4/2</f>
        <v>14.28</v>
      </c>
      <c r="B21" s="0" t="n">
        <v>0.2</v>
      </c>
      <c r="C21" s="0" t="n">
        <v>0.2</v>
      </c>
      <c r="D21" s="1" t="n">
        <f aca="false">AVERAGE(B21:C21)</f>
        <v>0.2</v>
      </c>
      <c r="E21" s="1" t="n">
        <f aca="false">STDEV(B21:C21)</f>
        <v>0</v>
      </c>
      <c r="F21" s="1" t="n">
        <f aca="false">E21/SQRT(2)</f>
        <v>0</v>
      </c>
      <c r="H21" s="1" t="n">
        <f aca="false">H20+$B$4/2</f>
        <v>14.28</v>
      </c>
      <c r="I21" s="0" t="n">
        <v>0.01</v>
      </c>
      <c r="J21" s="0" t="n">
        <v>0.02</v>
      </c>
      <c r="K21" s="1" t="n">
        <f aca="false">AVERAGE(I21:J21)</f>
        <v>0.015</v>
      </c>
      <c r="L21" s="1" t="n">
        <f aca="false">STDEV(I21:J21)</f>
        <v>0.00707106781186548</v>
      </c>
      <c r="M21" s="1" t="n">
        <f aca="false">L21/SQRT(2)</f>
        <v>0.005</v>
      </c>
      <c r="O21" s="1" t="n">
        <f aca="false">O20+$B$4/2</f>
        <v>14.28</v>
      </c>
      <c r="P21" s="0" t="n">
        <v>0.65</v>
      </c>
      <c r="Q21" s="0" t="n">
        <v>0.75</v>
      </c>
      <c r="R21" s="1" t="n">
        <f aca="false">AVERAGE(P21:Q21)</f>
        <v>0.7</v>
      </c>
      <c r="S21" s="1" t="n">
        <f aca="false">STDEV(P21:Q21)</f>
        <v>0.0707106781186547</v>
      </c>
      <c r="T21" s="1" t="n">
        <f aca="false">S21/SQRT(2)</f>
        <v>0.05</v>
      </c>
      <c r="V21" s="1" t="n">
        <f aca="false">V20+$B$4/2</f>
        <v>14.28</v>
      </c>
      <c r="W21" s="0" t="n">
        <v>2.4</v>
      </c>
      <c r="X21" s="0" t="n">
        <v>2.5</v>
      </c>
      <c r="Y21" s="1" t="n">
        <f aca="false">AVERAGE(W21:X21)</f>
        <v>2.45</v>
      </c>
      <c r="Z21" s="1" t="n">
        <f aca="false">STDEV(W21:X21)</f>
        <v>0.0707106781186548</v>
      </c>
      <c r="AA21" s="1" t="n">
        <f aca="false">Z21/SQRT(2)</f>
        <v>0.05</v>
      </c>
    </row>
    <row collapsed="false" customFormat="false" customHeight="true" hidden="false" ht="12.75" outlineLevel="0" r="22">
      <c r="A22" s="1" t="n">
        <f aca="false">A21+$B$4/2</f>
        <v>15.3</v>
      </c>
      <c r="B22" s="0" t="n">
        <v>0.15</v>
      </c>
      <c r="C22" s="0" t="n">
        <v>0.15</v>
      </c>
      <c r="D22" s="1" t="n">
        <f aca="false">AVERAGE(B22:C22)</f>
        <v>0.15</v>
      </c>
      <c r="E22" s="1" t="n">
        <f aca="false">STDEV(B22:C22)</f>
        <v>0</v>
      </c>
      <c r="F22" s="1" t="n">
        <f aca="false">E22/SQRT(2)</f>
        <v>0</v>
      </c>
      <c r="H22" s="1" t="n">
        <f aca="false">H21+$B$4/2</f>
        <v>15.3</v>
      </c>
      <c r="I22" s="0" t="n">
        <v>0</v>
      </c>
      <c r="J22" s="0" t="n">
        <v>0.02</v>
      </c>
      <c r="K22" s="1" t="n">
        <f aca="false">AVERAGE(I22:J22)</f>
        <v>0.01</v>
      </c>
      <c r="L22" s="1" t="n">
        <f aca="false">STDEV(I22:J22)</f>
        <v>0.014142135623731</v>
      </c>
      <c r="M22" s="1" t="n">
        <f aca="false">L22/SQRT(2)</f>
        <v>0.01</v>
      </c>
      <c r="O22" s="1" t="n">
        <f aca="false">O21+$B$4/2</f>
        <v>15.3</v>
      </c>
      <c r="P22" s="0" t="n">
        <v>0.6</v>
      </c>
      <c r="Q22" s="0" t="n">
        <v>0.5</v>
      </c>
      <c r="R22" s="1" t="n">
        <f aca="false">AVERAGE(P22:Q22)</f>
        <v>0.55</v>
      </c>
      <c r="S22" s="1" t="n">
        <f aca="false">STDEV(P22:Q22)</f>
        <v>0.0707106781186548</v>
      </c>
      <c r="T22" s="1" t="n">
        <f aca="false">S22/SQRT(2)</f>
        <v>0.05</v>
      </c>
      <c r="V22" s="1" t="n">
        <f aca="false">V21+$B$4/2</f>
        <v>15.3</v>
      </c>
      <c r="W22" s="0" t="n">
        <v>2.3</v>
      </c>
      <c r="X22" s="0" t="n">
        <v>2.3</v>
      </c>
      <c r="Y22" s="1" t="n">
        <f aca="false">AVERAGE(W22:X22)</f>
        <v>2.3</v>
      </c>
      <c r="Z22" s="1" t="n">
        <f aca="false">STDEV(W22:X22)</f>
        <v>0</v>
      </c>
      <c r="AA22" s="1" t="n">
        <f aca="false">Z22/SQRT(2)</f>
        <v>0</v>
      </c>
    </row>
    <row collapsed="false" customFormat="false" customHeight="true" hidden="false" ht="12.75" outlineLevel="0" r="23">
      <c r="A23" s="1" t="n">
        <f aca="false">A22+$B$4/2</f>
        <v>16.32</v>
      </c>
      <c r="B23" s="0" t="n">
        <v>0.1</v>
      </c>
      <c r="C23" s="0" t="n">
        <v>0.1</v>
      </c>
      <c r="D23" s="1" t="n">
        <f aca="false">AVERAGE(B23:C23)</f>
        <v>0.1</v>
      </c>
      <c r="E23" s="1" t="n">
        <f aca="false">STDEV(B23:C23)</f>
        <v>0</v>
      </c>
      <c r="F23" s="1" t="n">
        <f aca="false">E23/SQRT(2)</f>
        <v>0</v>
      </c>
      <c r="H23" s="1" t="n">
        <f aca="false">H22+$B$4/2</f>
        <v>16.32</v>
      </c>
      <c r="I23" s="0" t="n">
        <v>0</v>
      </c>
      <c r="J23" s="0" t="n">
        <v>0</v>
      </c>
      <c r="K23" s="1" t="n">
        <f aca="false">AVERAGE(I23:J23)</f>
        <v>0</v>
      </c>
      <c r="L23" s="1" t="n">
        <f aca="false">STDEV(I23:J23)</f>
        <v>0</v>
      </c>
      <c r="M23" s="1" t="n">
        <f aca="false">L23/SQRT(2)</f>
        <v>0</v>
      </c>
      <c r="O23" s="1" t="n">
        <f aca="false">O22+$B$4/2</f>
        <v>16.32</v>
      </c>
      <c r="P23" s="0" t="n">
        <v>0.45</v>
      </c>
      <c r="Q23" s="0" t="n">
        <v>0.55</v>
      </c>
      <c r="R23" s="1" t="n">
        <f aca="false">AVERAGE(P23:Q23)</f>
        <v>0.5</v>
      </c>
      <c r="S23" s="1" t="n">
        <f aca="false">STDEV(P23:Q23)</f>
        <v>0.0707106781186548</v>
      </c>
      <c r="T23" s="1" t="n">
        <f aca="false">S23/SQRT(2)</f>
        <v>0.05</v>
      </c>
      <c r="V23" s="1" t="n">
        <f aca="false">V22+$B$4/2</f>
        <v>16.32</v>
      </c>
      <c r="W23" s="0" t="n">
        <v>2.2</v>
      </c>
      <c r="X23" s="0" t="n">
        <v>2.2</v>
      </c>
      <c r="Y23" s="1" t="n">
        <f aca="false">AVERAGE(W23:X23)</f>
        <v>2.2</v>
      </c>
      <c r="Z23" s="1" t="n">
        <f aca="false">STDEV(W23:X23)</f>
        <v>0</v>
      </c>
      <c r="AA23" s="1" t="n">
        <f aca="false">Z23/SQRT(2)</f>
        <v>0</v>
      </c>
    </row>
    <row collapsed="false" customFormat="false" customHeight="true" hidden="false" ht="12.75" outlineLevel="0" r="24">
      <c r="A24" s="1" t="n">
        <f aca="false">A23+$B$4/2</f>
        <v>17.34</v>
      </c>
      <c r="B24" s="0" t="n">
        <v>0.08</v>
      </c>
      <c r="C24" s="0" t="n">
        <v>0.09</v>
      </c>
      <c r="D24" s="1" t="n">
        <f aca="false">AVERAGE(B24:C24)</f>
        <v>0.085</v>
      </c>
      <c r="E24" s="1" t="n">
        <f aca="false">STDEV(B24:C24)</f>
        <v>0.00707106781186547</v>
      </c>
      <c r="F24" s="1" t="n">
        <f aca="false">E24/SQRT(2)</f>
        <v>0.005</v>
      </c>
      <c r="O24" s="1" t="n">
        <f aca="false">O23+$B$4/2</f>
        <v>17.34</v>
      </c>
      <c r="P24" s="0" t="n">
        <v>0.45</v>
      </c>
      <c r="Q24" s="0" t="n">
        <v>0.45</v>
      </c>
      <c r="R24" s="1" t="n">
        <f aca="false">AVERAGE(P24:Q24)</f>
        <v>0.45</v>
      </c>
      <c r="S24" s="1" t="n">
        <f aca="false">STDEV(P24:Q24)</f>
        <v>0</v>
      </c>
      <c r="T24" s="1" t="n">
        <f aca="false">S24/SQRT(2)</f>
        <v>0</v>
      </c>
      <c r="V24" s="1" t="n">
        <f aca="false">V23+$B$4/2</f>
        <v>17.34</v>
      </c>
      <c r="W24" s="0" t="n">
        <v>2</v>
      </c>
      <c r="X24" s="0" t="n">
        <v>2.05</v>
      </c>
      <c r="Y24" s="1" t="n">
        <f aca="false">AVERAGE(W24:X24)</f>
        <v>2.025</v>
      </c>
      <c r="Z24" s="1" t="n">
        <f aca="false">STDEV(W24:X24)</f>
        <v>0.0353553390593272</v>
      </c>
      <c r="AA24" s="1" t="n">
        <f aca="false">Z24/SQRT(2)</f>
        <v>0.0249999999999999</v>
      </c>
    </row>
    <row collapsed="false" customFormat="false" customHeight="true" hidden="false" ht="12.75" outlineLevel="0" r="25">
      <c r="A25" s="1" t="n">
        <f aca="false">A24+$B$4/2</f>
        <v>18.36</v>
      </c>
      <c r="B25" s="0" t="n">
        <v>0.07</v>
      </c>
      <c r="C25" s="0" t="n">
        <v>0.05</v>
      </c>
      <c r="D25" s="1" t="n">
        <f aca="false">AVERAGE(B25:C25)</f>
        <v>0.06</v>
      </c>
      <c r="E25" s="1" t="n">
        <f aca="false">STDEV(B25:C25)</f>
        <v>0.014142135623731</v>
      </c>
      <c r="F25" s="1" t="n">
        <f aca="false">E25/SQRT(2)</f>
        <v>0.01</v>
      </c>
      <c r="O25" s="1" t="n">
        <f aca="false">O24+$B$4/2</f>
        <v>18.36</v>
      </c>
      <c r="P25" s="0" t="n">
        <v>0.3</v>
      </c>
      <c r="Q25" s="0" t="n">
        <v>0.35</v>
      </c>
      <c r="R25" s="1" t="n">
        <f aca="false">AVERAGE(P25:Q25)</f>
        <v>0.325</v>
      </c>
      <c r="S25" s="1" t="n">
        <f aca="false">STDEV(P25:Q25)</f>
        <v>0.0353553390593274</v>
      </c>
      <c r="T25" s="1" t="n">
        <f aca="false">S25/SQRT(2)</f>
        <v>0.025</v>
      </c>
      <c r="V25" s="1" t="n">
        <f aca="false">V24+$B$4/2</f>
        <v>18.36</v>
      </c>
      <c r="W25" s="0" t="n">
        <v>1.85</v>
      </c>
      <c r="X25" s="0" t="n">
        <v>1.9</v>
      </c>
      <c r="Y25" s="1" t="n">
        <f aca="false">AVERAGE(W25:X25)</f>
        <v>1.875</v>
      </c>
      <c r="Z25" s="1" t="n">
        <f aca="false">STDEV(W25:X25)</f>
        <v>0.0353553390593272</v>
      </c>
      <c r="AA25" s="1" t="n">
        <f aca="false">Z25/SQRT(2)</f>
        <v>0.0249999999999999</v>
      </c>
    </row>
    <row collapsed="false" customFormat="false" customHeight="true" hidden="false" ht="12.75" outlineLevel="0" r="26">
      <c r="A26" s="1" t="n">
        <f aca="false">A25+$B$4/2</f>
        <v>19.38</v>
      </c>
      <c r="B26" s="0" t="n">
        <v>0.03</v>
      </c>
      <c r="C26" s="0" t="n">
        <v>0.05</v>
      </c>
      <c r="D26" s="1" t="n">
        <f aca="false">AVERAGE(B26:C26)</f>
        <v>0.04</v>
      </c>
      <c r="E26" s="1" t="n">
        <f aca="false">STDEV(B26:C26)</f>
        <v>0.014142135623731</v>
      </c>
      <c r="F26" s="1" t="n">
        <f aca="false">E26/SQRT(2)</f>
        <v>0.01</v>
      </c>
      <c r="O26" s="1" t="n">
        <f aca="false">O25+$B$4/2</f>
        <v>19.38</v>
      </c>
      <c r="P26" s="0" t="n">
        <v>0.3</v>
      </c>
      <c r="Q26" s="0" t="n">
        <v>0.25</v>
      </c>
      <c r="R26" s="1" t="n">
        <f aca="false">AVERAGE(P26:Q26)</f>
        <v>0.275</v>
      </c>
      <c r="S26" s="1" t="n">
        <f aca="false">STDEV(P26:Q26)</f>
        <v>0.0353553390593274</v>
      </c>
      <c r="T26" s="1" t="n">
        <f aca="false">S26/SQRT(2)</f>
        <v>0.025</v>
      </c>
      <c r="V26" s="1" t="n">
        <f aca="false">V25+$B$4/2</f>
        <v>19.38</v>
      </c>
      <c r="W26" s="0" t="n">
        <v>1.8</v>
      </c>
      <c r="X26" s="0" t="n">
        <v>1.75</v>
      </c>
      <c r="Y26" s="1" t="n">
        <f aca="false">AVERAGE(W26:X26)</f>
        <v>1.775</v>
      </c>
      <c r="Z26" s="1" t="n">
        <f aca="false">STDEV(W26:X26)</f>
        <v>0.0353553390593274</v>
      </c>
      <c r="AA26" s="1" t="n">
        <f aca="false">Z26/SQRT(2)</f>
        <v>0.025</v>
      </c>
    </row>
    <row collapsed="false" customFormat="false" customHeight="true" hidden="false" ht="12.75" outlineLevel="0" r="27">
      <c r="A27" s="1" t="n">
        <f aca="false">A26+$B$4/2</f>
        <v>20.4</v>
      </c>
      <c r="B27" s="0" t="n">
        <v>0.02</v>
      </c>
      <c r="C27" s="0" t="n">
        <v>0.02</v>
      </c>
      <c r="D27" s="1" t="n">
        <f aca="false">AVERAGE(B27:C27)</f>
        <v>0.02</v>
      </c>
      <c r="E27" s="1" t="n">
        <f aca="false">STDEV(B27:C27)</f>
        <v>0</v>
      </c>
      <c r="F27" s="1" t="n">
        <f aca="false">E27/SQRT(2)</f>
        <v>0</v>
      </c>
      <c r="O27" s="1" t="n">
        <f aca="false">O26+$B$4/2</f>
        <v>20.4</v>
      </c>
      <c r="P27" s="0" t="n">
        <v>0.2</v>
      </c>
      <c r="Q27" s="0" t="n">
        <v>0.25</v>
      </c>
      <c r="R27" s="1" t="n">
        <f aca="false">AVERAGE(P27:Q27)</f>
        <v>0.225</v>
      </c>
      <c r="S27" s="1" t="n">
        <f aca="false">STDEV(P27:Q27)</f>
        <v>0.0353553390593274</v>
      </c>
      <c r="T27" s="1" t="n">
        <f aca="false">S27/SQRT(2)</f>
        <v>0.025</v>
      </c>
      <c r="V27" s="1" t="n">
        <f aca="false">V26+$B$4/2</f>
        <v>20.4</v>
      </c>
      <c r="W27" s="0" t="n">
        <v>1.6</v>
      </c>
      <c r="X27" s="0" t="n">
        <v>1.65</v>
      </c>
      <c r="Y27" s="1" t="n">
        <f aca="false">AVERAGE(W27:X27)</f>
        <v>1.625</v>
      </c>
      <c r="Z27" s="1" t="n">
        <f aca="false">STDEV(W27:X27)</f>
        <v>0.0353553390593272</v>
      </c>
      <c r="AA27" s="1" t="n">
        <f aca="false">Z27/SQRT(2)</f>
        <v>0.0249999999999999</v>
      </c>
    </row>
    <row collapsed="false" customFormat="false" customHeight="true" hidden="false" ht="12.75" outlineLevel="0" r="28">
      <c r="A28" s="1" t="n">
        <f aca="false">A27+$B$4/2</f>
        <v>21.42</v>
      </c>
      <c r="B28" s="0" t="n">
        <v>0.02</v>
      </c>
      <c r="C28" s="0" t="n">
        <v>0.03</v>
      </c>
      <c r="D28" s="1" t="n">
        <f aca="false">AVERAGE(B28:C28)</f>
        <v>0.025</v>
      </c>
      <c r="E28" s="1" t="n">
        <f aca="false">STDEV(B28:C28)</f>
        <v>0.00707106781186547</v>
      </c>
      <c r="F28" s="1" t="n">
        <f aca="false">E28/SQRT(2)</f>
        <v>0.005</v>
      </c>
      <c r="O28" s="1" t="n">
        <f aca="false">O27+$B$4/2</f>
        <v>21.42</v>
      </c>
      <c r="P28" s="0" t="n">
        <v>0.2</v>
      </c>
      <c r="Q28" s="0" t="n">
        <v>0.15</v>
      </c>
      <c r="R28" s="1" t="n">
        <f aca="false">AVERAGE(P28:Q28)</f>
        <v>0.175</v>
      </c>
      <c r="S28" s="1" t="n">
        <f aca="false">STDEV(P28:Q28)</f>
        <v>0.0353553390593274</v>
      </c>
      <c r="T28" s="1" t="n">
        <f aca="false">S28/SQRT(2)</f>
        <v>0.025</v>
      </c>
      <c r="V28" s="1" t="n">
        <f aca="false">V27+$B$4/2</f>
        <v>21.42</v>
      </c>
      <c r="W28" s="0" t="n">
        <v>1.5</v>
      </c>
      <c r="X28" s="0" t="n">
        <v>1.55</v>
      </c>
      <c r="Y28" s="1" t="n">
        <f aca="false">AVERAGE(W28:X28)</f>
        <v>1.525</v>
      </c>
      <c r="Z28" s="1" t="n">
        <f aca="false">STDEV(W28:X28)</f>
        <v>0.0353553390593274</v>
      </c>
      <c r="AA28" s="1" t="n">
        <f aca="false">Z28/SQRT(2)</f>
        <v>0.025</v>
      </c>
    </row>
    <row collapsed="false" customFormat="false" customHeight="true" hidden="false" ht="12.75" outlineLevel="0" r="29">
      <c r="A29" s="1" t="n">
        <f aca="false">A28+$B$4/2</f>
        <v>22.44</v>
      </c>
      <c r="B29" s="0" t="n">
        <v>0</v>
      </c>
      <c r="C29" s="0" t="n">
        <v>0</v>
      </c>
      <c r="D29" s="1" t="n">
        <f aca="false">AVERAGE(B29:C29)</f>
        <v>0</v>
      </c>
      <c r="E29" s="1" t="n">
        <f aca="false">STDEV(B29:C29)</f>
        <v>0</v>
      </c>
      <c r="F29" s="1" t="n">
        <f aca="false">E29/SQRT(2)</f>
        <v>0</v>
      </c>
      <c r="O29" s="1" t="n">
        <f aca="false">O28+$B$4/2</f>
        <v>22.44</v>
      </c>
      <c r="P29" s="0" t="n">
        <v>0.15</v>
      </c>
      <c r="Q29" s="0" t="n">
        <v>0.15</v>
      </c>
      <c r="R29" s="1" t="n">
        <f aca="false">AVERAGE(P29:Q29)</f>
        <v>0.15</v>
      </c>
      <c r="S29" s="1" t="n">
        <f aca="false">STDEV(P29:Q29)</f>
        <v>0</v>
      </c>
      <c r="T29" s="1" t="n">
        <f aca="false">S29/SQRT(2)</f>
        <v>0</v>
      </c>
      <c r="V29" s="1" t="n">
        <f aca="false">V28+$B$4/2</f>
        <v>22.44</v>
      </c>
      <c r="W29" s="0" t="n">
        <v>1.4</v>
      </c>
      <c r="X29" s="0" t="n">
        <v>1.4</v>
      </c>
      <c r="Y29" s="1" t="n">
        <f aca="false">AVERAGE(W29:X29)</f>
        <v>1.4</v>
      </c>
      <c r="Z29" s="1" t="n">
        <f aca="false">STDEV(W29:X29)</f>
        <v>0</v>
      </c>
      <c r="AA29" s="1" t="n">
        <f aca="false">Z29/SQRT(2)</f>
        <v>0</v>
      </c>
    </row>
    <row collapsed="false" customFormat="false" customHeight="true" hidden="false" ht="12.75" outlineLevel="0" r="30">
      <c r="O30" s="1" t="n">
        <f aca="false">O29+$B$4/2</f>
        <v>23.46</v>
      </c>
      <c r="P30" s="0" t="n">
        <v>0.15</v>
      </c>
      <c r="Q30" s="0" t="n">
        <v>0.1</v>
      </c>
      <c r="R30" s="1" t="n">
        <f aca="false">AVERAGE(P30:Q30)</f>
        <v>0.125</v>
      </c>
      <c r="S30" s="1" t="n">
        <f aca="false">STDEV(P30:Q30)</f>
        <v>0.0353553390593274</v>
      </c>
      <c r="T30" s="1" t="n">
        <f aca="false">S30/SQRT(2)</f>
        <v>0.025</v>
      </c>
      <c r="V30" s="1" t="n">
        <f aca="false">V29+$B$4/2</f>
        <v>23.46</v>
      </c>
      <c r="W30" s="0" t="n">
        <v>1.3</v>
      </c>
      <c r="X30" s="0" t="n">
        <v>1.3</v>
      </c>
      <c r="Y30" s="1" t="n">
        <f aca="false">AVERAGE(W30:X30)</f>
        <v>1.3</v>
      </c>
      <c r="Z30" s="1" t="n">
        <f aca="false">STDEV(W30:X30)</f>
        <v>0</v>
      </c>
      <c r="AA30" s="1" t="n">
        <f aca="false">Z30/SQRT(2)</f>
        <v>0</v>
      </c>
    </row>
    <row collapsed="false" customFormat="false" customHeight="true" hidden="false" ht="12.75" outlineLevel="0" r="31">
      <c r="O31" s="1" t="n">
        <f aca="false">O30+$B$4/2</f>
        <v>24.48</v>
      </c>
      <c r="P31" s="0" t="n">
        <v>0.1</v>
      </c>
      <c r="Q31" s="0" t="n">
        <v>0.1</v>
      </c>
      <c r="R31" s="1" t="n">
        <f aca="false">AVERAGE(P31:Q31)</f>
        <v>0.1</v>
      </c>
      <c r="S31" s="1" t="n">
        <f aca="false">STDEV(P31:Q31)</f>
        <v>0</v>
      </c>
      <c r="T31" s="1" t="n">
        <f aca="false">S31/SQRT(2)</f>
        <v>0</v>
      </c>
      <c r="V31" s="1" t="n">
        <f aca="false">V30+$B$4/2</f>
        <v>24.48</v>
      </c>
      <c r="W31" s="0" t="n">
        <v>1.2</v>
      </c>
      <c r="X31" s="0" t="n">
        <v>1.2</v>
      </c>
      <c r="Y31" s="1" t="n">
        <f aca="false">AVERAGE(W31:X31)</f>
        <v>1.2</v>
      </c>
      <c r="Z31" s="1" t="n">
        <f aca="false">STDEV(W31:X31)</f>
        <v>0</v>
      </c>
      <c r="AA31" s="1" t="n">
        <f aca="false">Z31/SQRT(2)</f>
        <v>0</v>
      </c>
    </row>
    <row collapsed="false" customFormat="false" customHeight="true" hidden="false" ht="12.75" outlineLevel="0" r="32">
      <c r="O32" s="1" t="n">
        <f aca="false">O31+$B$4/2</f>
        <v>25.5</v>
      </c>
      <c r="P32" s="0" t="n">
        <v>0.1</v>
      </c>
      <c r="Q32" s="0" t="n">
        <v>0.08</v>
      </c>
      <c r="R32" s="1" t="n">
        <f aca="false">AVERAGE(P32:Q32)</f>
        <v>0.09</v>
      </c>
      <c r="S32" s="1" t="n">
        <f aca="false">STDEV(P32:Q32)</f>
        <v>0.014142135623731</v>
      </c>
      <c r="T32" s="1" t="n">
        <f aca="false">S32/SQRT(2)</f>
        <v>0.01</v>
      </c>
      <c r="V32" s="1" t="n">
        <f aca="false">V31+$B$4/2</f>
        <v>25.5</v>
      </c>
      <c r="W32" s="0" t="n">
        <v>1.1</v>
      </c>
      <c r="X32" s="0" t="n">
        <v>1.15</v>
      </c>
      <c r="Y32" s="1" t="n">
        <f aca="false">AVERAGE(W32:X32)</f>
        <v>1.125</v>
      </c>
      <c r="Z32" s="1" t="n">
        <f aca="false">STDEV(W32:X32)</f>
        <v>0.0353553390593272</v>
      </c>
      <c r="AA32" s="1" t="n">
        <f aca="false">Z32/SQRT(2)</f>
        <v>0.0249999999999999</v>
      </c>
    </row>
    <row collapsed="false" customFormat="false" customHeight="true" hidden="false" ht="12.75" outlineLevel="0" r="33">
      <c r="O33" s="1" t="n">
        <f aca="false">O32+$B$4/2</f>
        <v>26.52</v>
      </c>
      <c r="P33" s="0" t="n">
        <v>0.05</v>
      </c>
      <c r="Q33" s="0" t="n">
        <v>0.07</v>
      </c>
      <c r="R33" s="1" t="n">
        <f aca="false">AVERAGE(P33:Q33)</f>
        <v>0.06</v>
      </c>
      <c r="S33" s="1" t="n">
        <f aca="false">STDEV(P33:Q33)</f>
        <v>0.014142135623731</v>
      </c>
      <c r="T33" s="1" t="n">
        <f aca="false">S33/SQRT(2)</f>
        <v>0.01</v>
      </c>
      <c r="V33" s="1" t="n">
        <f aca="false">V32+$B$4/2</f>
        <v>26.52</v>
      </c>
      <c r="W33" s="0" t="n">
        <v>1.1</v>
      </c>
      <c r="X33" s="0" t="n">
        <v>1.15</v>
      </c>
      <c r="Y33" s="1" t="n">
        <f aca="false">AVERAGE(W33:X33)</f>
        <v>1.125</v>
      </c>
      <c r="Z33" s="1" t="n">
        <f aca="false">STDEV(W33:X33)</f>
        <v>0.0353553390593272</v>
      </c>
      <c r="AA33" s="1" t="n">
        <f aca="false">Z33/SQRT(2)</f>
        <v>0.0249999999999999</v>
      </c>
    </row>
    <row collapsed="false" customFormat="false" customHeight="true" hidden="false" ht="12.75" outlineLevel="0" r="34">
      <c r="O34" s="1" t="n">
        <f aca="false">O33+$B$4/2</f>
        <v>27.54</v>
      </c>
      <c r="P34" s="0" t="n">
        <v>0.02</v>
      </c>
      <c r="Q34" s="0" t="n">
        <v>0.05</v>
      </c>
      <c r="R34" s="1" t="n">
        <f aca="false">AVERAGE(P34:Q34)</f>
        <v>0.035</v>
      </c>
      <c r="S34" s="1" t="n">
        <f aca="false">STDEV(P34:Q34)</f>
        <v>0.0212132034355964</v>
      </c>
      <c r="T34" s="1" t="n">
        <f aca="false">S34/SQRT(2)</f>
        <v>0.015</v>
      </c>
      <c r="V34" s="1" t="n">
        <f aca="false">V33+$B$4/2</f>
        <v>27.54</v>
      </c>
      <c r="W34" s="0" t="n">
        <v>0.9</v>
      </c>
      <c r="X34" s="0" t="n">
        <v>1</v>
      </c>
      <c r="Y34" s="1" t="n">
        <f aca="false">AVERAGE(W34:X34)</f>
        <v>0.95</v>
      </c>
      <c r="Z34" s="1" t="n">
        <f aca="false">STDEV(W34:X34)</f>
        <v>0.0707106781186547</v>
      </c>
      <c r="AA34" s="1" t="n">
        <f aca="false">Z34/SQRT(2)</f>
        <v>0.05</v>
      </c>
    </row>
    <row collapsed="false" customFormat="false" customHeight="true" hidden="false" ht="12.75" outlineLevel="0" r="35">
      <c r="O35" s="1" t="n">
        <f aca="false">O34+$B$4/2</f>
        <v>28.56</v>
      </c>
      <c r="P35" s="0" t="n">
        <v>0.02</v>
      </c>
      <c r="Q35" s="0" t="n">
        <v>0.02</v>
      </c>
      <c r="R35" s="1" t="n">
        <f aca="false">AVERAGE(P35:Q35)</f>
        <v>0.02</v>
      </c>
      <c r="S35" s="1" t="n">
        <f aca="false">STDEV(P35:Q35)</f>
        <v>0</v>
      </c>
      <c r="T35" s="1" t="n">
        <f aca="false">S35/SQRT(2)</f>
        <v>0</v>
      </c>
      <c r="V35" s="1" t="n">
        <f aca="false">V34+$B$4/2</f>
        <v>28.56</v>
      </c>
      <c r="W35" s="0" t="n">
        <v>0.9</v>
      </c>
      <c r="X35" s="0" t="n">
        <v>0.9</v>
      </c>
      <c r="Y35" s="1" t="n">
        <f aca="false">AVERAGE(W35:X35)</f>
        <v>0.9</v>
      </c>
      <c r="Z35" s="1" t="n">
        <f aca="false">STDEV(W35:X35)</f>
        <v>0</v>
      </c>
      <c r="AA35" s="1" t="n">
        <f aca="false">Z35/SQRT(2)</f>
        <v>0</v>
      </c>
    </row>
    <row collapsed="false" customFormat="false" customHeight="true" hidden="false" ht="12.75" outlineLevel="0" r="36">
      <c r="O36" s="1" t="n">
        <f aca="false">O35+$B$4/2</f>
        <v>29.58</v>
      </c>
      <c r="P36" s="0" t="n">
        <v>0.03</v>
      </c>
      <c r="Q36" s="0" t="n">
        <v>0.02</v>
      </c>
      <c r="R36" s="1" t="n">
        <f aca="false">AVERAGE(P36:Q36)</f>
        <v>0.025</v>
      </c>
      <c r="S36" s="1" t="n">
        <f aca="false">STDEV(P36:Q36)</f>
        <v>0.00707106781186547</v>
      </c>
      <c r="T36" s="1" t="n">
        <f aca="false">S36/SQRT(2)</f>
        <v>0.005</v>
      </c>
      <c r="V36" s="1" t="n">
        <f aca="false">V35+$B$4/2</f>
        <v>29.58</v>
      </c>
      <c r="W36" s="0" t="n">
        <v>0.7</v>
      </c>
      <c r="X36" s="0" t="n">
        <v>0.85</v>
      </c>
      <c r="Y36" s="1" t="n">
        <f aca="false">AVERAGE(W36:X36)</f>
        <v>0.775</v>
      </c>
      <c r="Z36" s="1" t="n">
        <f aca="false">STDEV(W36:X36)</f>
        <v>0.106066017177982</v>
      </c>
      <c r="AA36" s="1" t="n">
        <f aca="false">Z36/SQRT(2)</f>
        <v>0.075</v>
      </c>
    </row>
    <row collapsed="false" customFormat="false" customHeight="true" hidden="false" ht="12.75" outlineLevel="0" r="37">
      <c r="O37" s="1" t="n">
        <f aca="false">O36+$B$4/2</f>
        <v>30.6</v>
      </c>
      <c r="P37" s="0" t="n">
        <v>0</v>
      </c>
      <c r="Q37" s="0" t="n">
        <v>0</v>
      </c>
      <c r="R37" s="1" t="n">
        <f aca="false">AVERAGE(P37:Q37)</f>
        <v>0</v>
      </c>
      <c r="S37" s="1" t="n">
        <f aca="false">STDEV(P37:Q37)</f>
        <v>0</v>
      </c>
      <c r="T37" s="1" t="n">
        <f aca="false">S37/SQRT(2)</f>
        <v>0</v>
      </c>
      <c r="V37" s="1" t="n">
        <f aca="false">V36+$B$4/2</f>
        <v>30.6</v>
      </c>
      <c r="W37" s="0" t="n">
        <v>0.75</v>
      </c>
      <c r="X37" s="0" t="n">
        <v>0.8</v>
      </c>
      <c r="Y37" s="1" t="n">
        <f aca="false">AVERAGE(W37:X37)</f>
        <v>0.775</v>
      </c>
      <c r="Z37" s="1" t="n">
        <f aca="false">STDEV(W37:X37)</f>
        <v>0.0353553390593274</v>
      </c>
      <c r="AA37" s="1" t="n">
        <f aca="false">Z37/SQRT(2)</f>
        <v>0.025</v>
      </c>
    </row>
    <row collapsed="false" customFormat="false" customHeight="true" hidden="false" ht="12.75" outlineLevel="0" r="38">
      <c r="V38" s="1" t="n">
        <f aca="false">V37+$B$4/2</f>
        <v>31.62</v>
      </c>
      <c r="W38" s="0" t="n">
        <v>0.6</v>
      </c>
      <c r="X38" s="0" t="n">
        <v>0.7</v>
      </c>
      <c r="Y38" s="1" t="n">
        <f aca="false">AVERAGE(W38:X38)</f>
        <v>0.65</v>
      </c>
      <c r="Z38" s="1" t="n">
        <f aca="false">STDEV(W38:X38)</f>
        <v>0.0707106781186547</v>
      </c>
      <c r="AA38" s="1" t="n">
        <f aca="false">Z38/SQRT(2)</f>
        <v>0.05</v>
      </c>
    </row>
    <row collapsed="false" customFormat="false" customHeight="true" hidden="false" ht="12.75" outlineLevel="0" r="39">
      <c r="V39" s="1" t="n">
        <f aca="false">V38+$B$4/2</f>
        <v>32.64</v>
      </c>
      <c r="W39" s="0" t="n">
        <v>0.65</v>
      </c>
      <c r="X39" s="0" t="n">
        <v>0.65</v>
      </c>
      <c r="Y39" s="1" t="n">
        <f aca="false">AVERAGE(W39:X39)</f>
        <v>0.65</v>
      </c>
      <c r="Z39" s="1" t="n">
        <f aca="false">STDEV(W39:X39)</f>
        <v>0</v>
      </c>
      <c r="AA39" s="1" t="n">
        <f aca="false">Z39/SQRT(2)</f>
        <v>0</v>
      </c>
    </row>
    <row collapsed="false" customFormat="false" customHeight="true" hidden="false" ht="12.75" outlineLevel="0" r="40">
      <c r="V40" s="1" t="n">
        <f aca="false">V39+$B$4/2</f>
        <v>33.66</v>
      </c>
      <c r="W40" s="0" t="n">
        <v>0.45</v>
      </c>
      <c r="X40" s="0" t="n">
        <v>0.6</v>
      </c>
      <c r="Y40" s="1" t="n">
        <f aca="false">AVERAGE(W40:X40)</f>
        <v>0.525</v>
      </c>
      <c r="Z40" s="1" t="n">
        <f aca="false">STDEV(W40:X40)</f>
        <v>0.106066017177982</v>
      </c>
      <c r="AA40" s="1" t="n">
        <f aca="false">Z40/SQRT(2)</f>
        <v>0.075</v>
      </c>
    </row>
    <row collapsed="false" customFormat="false" customHeight="true" hidden="false" ht="12.75" outlineLevel="0" r="41">
      <c r="V41" s="1" t="n">
        <f aca="false">V40+$B$4/2</f>
        <v>34.68</v>
      </c>
      <c r="W41" s="0" t="n">
        <v>0.55</v>
      </c>
      <c r="X41" s="0" t="n">
        <v>0.55</v>
      </c>
      <c r="Y41" s="1" t="n">
        <f aca="false">AVERAGE(W41:X41)</f>
        <v>0.55</v>
      </c>
      <c r="Z41" s="1" t="n">
        <f aca="false">STDEV(W41:X41)</f>
        <v>0</v>
      </c>
      <c r="AA41" s="1" t="n">
        <f aca="false">Z41/SQRT(2)</f>
        <v>0</v>
      </c>
    </row>
    <row collapsed="false" customFormat="false" customHeight="true" hidden="false" ht="12.75" outlineLevel="0" r="42">
      <c r="V42" s="1" t="n">
        <f aca="false">V41+$B$4/2</f>
        <v>35.7</v>
      </c>
      <c r="W42" s="0" t="n">
        <v>0.4</v>
      </c>
      <c r="X42" s="0" t="n">
        <v>0.5</v>
      </c>
      <c r="Y42" s="1" t="n">
        <f aca="false">AVERAGE(W42:X42)</f>
        <v>0.45</v>
      </c>
      <c r="Z42" s="1" t="n">
        <f aca="false">STDEV(W42:X42)</f>
        <v>0.0707106781186547</v>
      </c>
      <c r="AA42" s="1" t="n">
        <f aca="false">Z42/SQRT(2)</f>
        <v>0.05</v>
      </c>
    </row>
    <row collapsed="false" customFormat="false" customHeight="true" hidden="false" ht="12.75" outlineLevel="0" r="43">
      <c r="V43" s="1" t="n">
        <f aca="false">V42+$B$4/2</f>
        <v>36.72</v>
      </c>
      <c r="W43" s="0" t="n">
        <v>0.45</v>
      </c>
      <c r="X43" s="0" t="n">
        <v>0.45</v>
      </c>
      <c r="Y43" s="1" t="n">
        <f aca="false">AVERAGE(W43:X43)</f>
        <v>0.45</v>
      </c>
      <c r="Z43" s="1" t="n">
        <f aca="false">STDEV(W43:X43)</f>
        <v>0</v>
      </c>
      <c r="AA43" s="1" t="n">
        <f aca="false">Z43/SQRT(2)</f>
        <v>0</v>
      </c>
    </row>
    <row collapsed="false" customFormat="false" customHeight="true" hidden="false" ht="12.75" outlineLevel="0" r="44">
      <c r="V44" s="1" t="n">
        <f aca="false">V43+$B$4/2</f>
        <v>37.74</v>
      </c>
      <c r="W44" s="0" t="n">
        <v>0.3</v>
      </c>
      <c r="X44" s="0" t="n">
        <v>0.45</v>
      </c>
      <c r="Y44" s="1" t="n">
        <f aca="false">AVERAGE(W44:X44)</f>
        <v>0.375</v>
      </c>
      <c r="Z44" s="1" t="n">
        <f aca="false">STDEV(W44:X44)</f>
        <v>0.106066017177982</v>
      </c>
      <c r="AA44" s="1" t="n">
        <f aca="false">Z44/SQRT(2)</f>
        <v>0.075</v>
      </c>
    </row>
    <row collapsed="false" customFormat="false" customHeight="true" hidden="false" ht="12.75" outlineLevel="0" r="45">
      <c r="V45" s="1" t="n">
        <f aca="false">V44+$B$4/2</f>
        <v>38.76</v>
      </c>
      <c r="W45" s="0" t="n">
        <v>0.4</v>
      </c>
      <c r="X45" s="0" t="n">
        <v>0.4</v>
      </c>
      <c r="Y45" s="1" t="n">
        <f aca="false">AVERAGE(W45:X45)</f>
        <v>0.4</v>
      </c>
      <c r="Z45" s="1" t="n">
        <f aca="false">STDEV(W45:X45)</f>
        <v>0</v>
      </c>
      <c r="AA45" s="1" t="n">
        <f aca="false">Z45/SQRT(2)</f>
        <v>0</v>
      </c>
    </row>
    <row collapsed="false" customFormat="false" customHeight="true" hidden="false" ht="12.75" outlineLevel="0" r="46">
      <c r="V46" s="1" t="n">
        <f aca="false">V45+$B$4/2</f>
        <v>39.78</v>
      </c>
      <c r="W46" s="0" t="n">
        <v>0.2</v>
      </c>
      <c r="X46" s="0" t="n">
        <v>0.35</v>
      </c>
      <c r="Y46" s="1" t="n">
        <f aca="false">AVERAGE(W46:X46)</f>
        <v>0.275</v>
      </c>
      <c r="Z46" s="1" t="n">
        <f aca="false">STDEV(W46:X46)</f>
        <v>0.106066017177982</v>
      </c>
      <c r="AA46" s="1" t="n">
        <f aca="false">Z46/SQRT(2)</f>
        <v>0.075</v>
      </c>
    </row>
    <row collapsed="false" customFormat="false" customHeight="true" hidden="false" ht="12.75" outlineLevel="0" r="47">
      <c r="V47" s="1" t="n">
        <f aca="false">V46+$B$4/2</f>
        <v>40.8</v>
      </c>
      <c r="W47" s="0" t="n">
        <v>0.3</v>
      </c>
      <c r="X47" s="0" t="n">
        <v>0.35</v>
      </c>
      <c r="Y47" s="1" t="n">
        <f aca="false">AVERAGE(W47:X47)</f>
        <v>0.325</v>
      </c>
      <c r="Z47" s="1" t="n">
        <f aca="false">STDEV(W47:X47)</f>
        <v>0.0353553390593274</v>
      </c>
      <c r="AA47" s="1" t="n">
        <f aca="false">Z47/SQRT(2)</f>
        <v>0.025</v>
      </c>
    </row>
    <row collapsed="false" customFormat="false" customHeight="true" hidden="false" ht="12.75" outlineLevel="0" r="48">
      <c r="V48" s="1" t="n">
        <f aca="false">V47+$B$4/2</f>
        <v>41.82</v>
      </c>
      <c r="W48" s="0" t="n">
        <v>0.2</v>
      </c>
      <c r="X48" s="0" t="n">
        <v>0.3</v>
      </c>
      <c r="Y48" s="1" t="n">
        <f aca="false">AVERAGE(W48:X48)</f>
        <v>0.25</v>
      </c>
      <c r="Z48" s="1" t="n">
        <f aca="false">STDEV(W48:X48)</f>
        <v>0.0707106781186548</v>
      </c>
      <c r="AA48" s="1" t="n">
        <f aca="false">Z48/SQRT(2)</f>
        <v>0.05</v>
      </c>
    </row>
    <row collapsed="false" customFormat="false" customHeight="true" hidden="false" ht="12.75" outlineLevel="0" r="49">
      <c r="V49" s="1" t="n">
        <f aca="false">V48+$B$4/2</f>
        <v>42.84</v>
      </c>
      <c r="W49" s="0" t="n">
        <v>0.25</v>
      </c>
      <c r="X49" s="0" t="n">
        <v>0.25</v>
      </c>
      <c r="Y49" s="1" t="n">
        <f aca="false">AVERAGE(W49:X49)</f>
        <v>0.25</v>
      </c>
      <c r="Z49" s="1" t="n">
        <f aca="false">STDEV(W49:X49)</f>
        <v>0</v>
      </c>
      <c r="AA49" s="1" t="n">
        <f aca="false">Z49/SQRT(2)</f>
        <v>0</v>
      </c>
    </row>
    <row collapsed="false" customFormat="false" customHeight="true" hidden="false" ht="12.75" outlineLevel="0" r="50">
      <c r="V50" s="1" t="n">
        <f aca="false">V49+$B$4/2</f>
        <v>43.86</v>
      </c>
      <c r="W50" s="0" t="n">
        <v>0.15</v>
      </c>
      <c r="X50" s="0" t="n">
        <v>0.25</v>
      </c>
      <c r="Y50" s="1" t="n">
        <f aca="false">AVERAGE(W50:X50)</f>
        <v>0.2</v>
      </c>
      <c r="Z50" s="1" t="n">
        <f aca="false">STDEV(W50:X50)</f>
        <v>0.0707106781186548</v>
      </c>
      <c r="AA50" s="1" t="n">
        <f aca="false">Z50/SQRT(2)</f>
        <v>0.05</v>
      </c>
    </row>
    <row collapsed="false" customFormat="false" customHeight="true" hidden="false" ht="12.75" outlineLevel="0" r="51">
      <c r="V51" s="1" t="n">
        <f aca="false">V50+$B$4/2</f>
        <v>44.88</v>
      </c>
      <c r="W51" s="0" t="n">
        <v>0.2</v>
      </c>
      <c r="X51" s="0" t="n">
        <v>0.22</v>
      </c>
      <c r="Y51" s="1" t="n">
        <f aca="false">AVERAGE(W51:X51)</f>
        <v>0.21</v>
      </c>
      <c r="Z51" s="1" t="n">
        <f aca="false">STDEV(W51:X51)</f>
        <v>0.0141421356237309</v>
      </c>
      <c r="AA51" s="1" t="n">
        <f aca="false">Z51/SQRT(2)</f>
        <v>0.01</v>
      </c>
    </row>
    <row collapsed="false" customFormat="false" customHeight="true" hidden="false" ht="12.75" outlineLevel="0" r="52">
      <c r="V52" s="1" t="n">
        <f aca="false">V51+$B$4/2</f>
        <v>45.9</v>
      </c>
      <c r="W52" s="0" t="n">
        <v>0.1</v>
      </c>
      <c r="X52" s="0" t="n">
        <v>0.2</v>
      </c>
      <c r="Y52" s="1" t="n">
        <f aca="false">AVERAGE(W52:X52)</f>
        <v>0.15</v>
      </c>
      <c r="Z52" s="1" t="n">
        <f aca="false">STDEV(W52:X52)</f>
        <v>0.0707106781186548</v>
      </c>
      <c r="AA52" s="1" t="n">
        <f aca="false">Z52/SQRT(2)</f>
        <v>0.05</v>
      </c>
    </row>
    <row collapsed="false" customFormat="false" customHeight="true" hidden="false" ht="12.75" outlineLevel="0" r="53">
      <c r="V53" s="1" t="n">
        <f aca="false">V52+$B$4/2</f>
        <v>46.92</v>
      </c>
      <c r="W53" s="0" t="n">
        <v>0.15</v>
      </c>
      <c r="X53" s="0" t="n">
        <v>0.2</v>
      </c>
      <c r="Y53" s="1" t="n">
        <f aca="false">AVERAGE(W53:X53)</f>
        <v>0.175</v>
      </c>
      <c r="Z53" s="1" t="n">
        <f aca="false">STDEV(W53:X53)</f>
        <v>0.0353553390593274</v>
      </c>
      <c r="AA53" s="1" t="n">
        <f aca="false">Z53/SQRT(2)</f>
        <v>0.025</v>
      </c>
    </row>
    <row collapsed="false" customFormat="false" customHeight="true" hidden="false" ht="12.75" outlineLevel="0" r="54">
      <c r="V54" s="1" t="n">
        <f aca="false">V53+$B$4/2</f>
        <v>47.94</v>
      </c>
      <c r="W54" s="0" t="n">
        <v>0.1</v>
      </c>
      <c r="X54" s="0" t="n">
        <v>0.15</v>
      </c>
      <c r="Y54" s="1" t="n">
        <f aca="false">AVERAGE(W54:X54)</f>
        <v>0.125</v>
      </c>
      <c r="Z54" s="1" t="n">
        <f aca="false">STDEV(W54:X54)</f>
        <v>0.0353553390593274</v>
      </c>
      <c r="AA54" s="1" t="n">
        <f aca="false">Z54/SQRT(2)</f>
        <v>0.025</v>
      </c>
    </row>
    <row collapsed="false" customFormat="false" customHeight="true" hidden="false" ht="12.75" outlineLevel="0" r="55">
      <c r="V55" s="1" t="n">
        <f aca="false">V54+$B$4/2</f>
        <v>48.96</v>
      </c>
      <c r="W55" s="0" t="n">
        <v>0.1</v>
      </c>
      <c r="X55" s="0" t="n">
        <v>0.15</v>
      </c>
      <c r="Y55" s="1" t="n">
        <f aca="false">AVERAGE(W55:X55)</f>
        <v>0.125</v>
      </c>
      <c r="Z55" s="1" t="n">
        <f aca="false">STDEV(W55:X55)</f>
        <v>0.0353553390593274</v>
      </c>
      <c r="AA55" s="1" t="n">
        <f aca="false">Z55/SQRT(2)</f>
        <v>0.025</v>
      </c>
    </row>
    <row collapsed="false" customFormat="false" customHeight="true" hidden="false" ht="12.75" outlineLevel="0" r="56">
      <c r="V56" s="1" t="n">
        <f aca="false">V55+$B$4/2</f>
        <v>49.98</v>
      </c>
      <c r="W56" s="0" t="n">
        <v>0.05</v>
      </c>
      <c r="X56" s="0" t="n">
        <v>0.12</v>
      </c>
      <c r="Y56" s="1" t="n">
        <f aca="false">AVERAGE(W56:X56)</f>
        <v>0.085</v>
      </c>
      <c r="Z56" s="1" t="n">
        <f aca="false">STDEV(W56:X56)</f>
        <v>0.0494974746830583</v>
      </c>
      <c r="AA56" s="1" t="n">
        <f aca="false">Z56/SQRT(2)</f>
        <v>0.035</v>
      </c>
    </row>
    <row collapsed="false" customFormat="false" customHeight="true" hidden="false" ht="12.75" outlineLevel="0" r="57">
      <c r="V57" s="1" t="n">
        <f aca="false">V56+$B$4/2</f>
        <v>51.0000000000001</v>
      </c>
      <c r="W57" s="0" t="n">
        <v>0.1</v>
      </c>
      <c r="X57" s="0" t="n">
        <v>0.11</v>
      </c>
      <c r="Y57" s="1" t="n">
        <f aca="false">AVERAGE(W57:X57)</f>
        <v>0.105</v>
      </c>
      <c r="Z57" s="1" t="n">
        <f aca="false">STDEV(W57:X57)</f>
        <v>0.00707106781186547</v>
      </c>
      <c r="AA57" s="1" t="n">
        <f aca="false">Z57/SQRT(2)</f>
        <v>0.005</v>
      </c>
    </row>
    <row collapsed="false" customFormat="false" customHeight="true" hidden="false" ht="12.75" outlineLevel="0" r="58">
      <c r="V58" s="1" t="n">
        <f aca="false">V57+$B$4/2</f>
        <v>52.0200000000001</v>
      </c>
      <c r="W58" s="0" t="n">
        <v>0</v>
      </c>
      <c r="X58" s="0" t="n">
        <v>0.1</v>
      </c>
      <c r="Y58" s="1" t="n">
        <f aca="false">AVERAGE(W58:X58)</f>
        <v>0.05</v>
      </c>
      <c r="Z58" s="1" t="n">
        <f aca="false">STDEV(W58:X58)</f>
        <v>0.0707106781186548</v>
      </c>
      <c r="AA58" s="1" t="n">
        <f aca="false">Z58/SQRT(2)</f>
        <v>0.05</v>
      </c>
    </row>
    <row collapsed="false" customFormat="false" customHeight="true" hidden="false" ht="12.75" outlineLevel="0" r="59">
      <c r="V59" s="1" t="n">
        <f aca="false">V58+$B$4/2</f>
        <v>53.0400000000001</v>
      </c>
      <c r="W59" s="0" t="n">
        <v>0.075</v>
      </c>
      <c r="X59" s="0" t="n">
        <v>0.1</v>
      </c>
      <c r="Y59" s="1" t="n">
        <f aca="false">AVERAGE(W59:X59)</f>
        <v>0.0875</v>
      </c>
      <c r="Z59" s="1" t="n">
        <f aca="false">STDEV(W59:X59)</f>
        <v>0.0176776695296637</v>
      </c>
      <c r="AA59" s="1" t="n">
        <f aca="false">Z59/SQRT(2)</f>
        <v>0.0125</v>
      </c>
    </row>
    <row collapsed="false" customFormat="false" customHeight="true" hidden="false" ht="12.75" outlineLevel="0" r="60">
      <c r="V60" s="1" t="n">
        <f aca="false">V59+$B$4/2</f>
        <v>54.0600000000001</v>
      </c>
      <c r="W60" s="0" t="n">
        <v>0</v>
      </c>
      <c r="X60" s="0" t="n">
        <v>0.08</v>
      </c>
      <c r="Y60" s="1" t="n">
        <f aca="false">AVERAGE(W60:X60)</f>
        <v>0.04</v>
      </c>
      <c r="Z60" s="1" t="n">
        <f aca="false">STDEV(W60:X60)</f>
        <v>0.0565685424949238</v>
      </c>
      <c r="AA60" s="1" t="n">
        <f aca="false">Z60/SQRT(2)</f>
        <v>0.04</v>
      </c>
    </row>
    <row collapsed="false" customFormat="false" customHeight="true" hidden="false" ht="12.75" outlineLevel="0" r="61">
      <c r="V61" s="1" t="n">
        <f aca="false">V60+$B$4/2</f>
        <v>55.0800000000001</v>
      </c>
      <c r="W61" s="0" t="n">
        <v>0.05</v>
      </c>
      <c r="X61" s="0" t="n">
        <v>0.05</v>
      </c>
      <c r="Y61" s="1" t="n">
        <f aca="false">AVERAGE(W61:X61)</f>
        <v>0.05</v>
      </c>
      <c r="Z61" s="1" t="n">
        <f aca="false">STDEV(W61:X61)</f>
        <v>0</v>
      </c>
      <c r="AA61" s="1" t="n">
        <f aca="false">Z61/SQRT(2)</f>
        <v>0</v>
      </c>
    </row>
    <row collapsed="false" customFormat="false" customHeight="true" hidden="false" ht="12.75" outlineLevel="0" r="62">
      <c r="V62" s="1" t="n">
        <f aca="false">V61+$B$4/2</f>
        <v>56.1000000000001</v>
      </c>
      <c r="W62" s="0" t="n">
        <v>0</v>
      </c>
      <c r="X62" s="0" t="n">
        <v>0.05</v>
      </c>
      <c r="Y62" s="1" t="n">
        <f aca="false">AVERAGE(W62:X62)</f>
        <v>0.025</v>
      </c>
      <c r="Z62" s="1" t="n">
        <f aca="false">STDEV(W62:X62)</f>
        <v>0.0353553390593274</v>
      </c>
      <c r="AA62" s="1" t="n">
        <f aca="false">Z62/SQRT(2)</f>
        <v>0.025</v>
      </c>
    </row>
    <row collapsed="false" customFormat="false" customHeight="true" hidden="false" ht="12.75" outlineLevel="0" r="63">
      <c r="V63" s="1" t="n">
        <f aca="false">V62+$B$4/2</f>
        <v>57.1200000000001</v>
      </c>
      <c r="W63" s="0" t="n">
        <v>0.025</v>
      </c>
      <c r="X63" s="0" t="n">
        <v>0.025</v>
      </c>
      <c r="Y63" s="1" t="n">
        <f aca="false">AVERAGE(W63:X63)</f>
        <v>0.025</v>
      </c>
      <c r="Z63" s="1" t="n">
        <f aca="false">STDEV(W63:X63)</f>
        <v>0</v>
      </c>
      <c r="AA63" s="1" t="n">
        <f aca="false">Z63/SQRT(2)</f>
        <v>0</v>
      </c>
    </row>
    <row collapsed="false" customFormat="false" customHeight="true" hidden="false" ht="12.75" outlineLevel="0" r="64">
      <c r="V64" s="1" t="n">
        <f aca="false">V63+$B$4/2</f>
        <v>58.1400000000001</v>
      </c>
      <c r="W64" s="0" t="n">
        <v>0</v>
      </c>
      <c r="X64" s="0" t="n">
        <v>0</v>
      </c>
      <c r="Y64" s="1" t="n">
        <f aca="false">AVERAGE(W64:X64)</f>
        <v>0</v>
      </c>
      <c r="Z64" s="1" t="n">
        <f aca="false">STDEV(W64:X64)</f>
        <v>0</v>
      </c>
      <c r="AA64" s="1" t="n">
        <f aca="false">Z64/SQRT(2)</f>
        <v>0</v>
      </c>
    </row>
    <row collapsed="false" customFormat="false" customHeight="true" hidden="false" ht="12.75" outlineLevel="0" r="65">
      <c r="V65" s="1" t="n">
        <f aca="false">V64+$B$4/2</f>
        <v>59.1600000000001</v>
      </c>
      <c r="W65" s="0" t="n">
        <v>0</v>
      </c>
      <c r="X65" s="0" t="n">
        <v>0</v>
      </c>
      <c r="Y65" s="1" t="n">
        <f aca="false">AVERAGE(W65:X65)</f>
        <v>0</v>
      </c>
      <c r="Z65" s="1" t="n">
        <f aca="false">STDEV(W65:X65)</f>
        <v>0</v>
      </c>
      <c r="AA65" s="1" t="n">
        <f aca="false">Z65/SQRT(2)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33" activeCellId="0" pane="topLeft" sqref="N33"/>
    </sheetView>
  </sheetViews>
  <sheetFormatPr defaultRowHeight="12.7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2013-03-28T12:55:58.00Z</dcterms:created>
  <dc:creator>gianluca</dc:creator>
  <cp:lastModifiedBy>Gian-Luca Mateo</cp:lastModifiedBy>
  <dcterms:modified xsi:type="dcterms:W3CDTF">2013-04-08T21:00:20.00Z</dcterms:modified>
  <cp:revision>0</cp:revision>
</cp:coreProperties>
</file>